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JULIO 2023\"/>
    </mc:Choice>
  </mc:AlternateContent>
  <xr:revisionPtr revIDLastSave="0" documentId="8_{1D4601F7-B629-4DFF-8CF9-B3945C352F2F}" xr6:coauthVersionLast="47" xr6:coauthVersionMax="47" xr10:uidLastSave="{00000000-0000-0000-0000-000000000000}"/>
  <bookViews>
    <workbookView xWindow="-28920" yWindow="-1290" windowWidth="29040" windowHeight="15840" xr2:uid="{16097285-29B9-425E-BBE7-FF54C06E1E36}"/>
  </bookViews>
  <sheets>
    <sheet name="JUNIO 2023 FINAL" sheetId="10" r:id="rId1"/>
  </sheets>
  <definedNames>
    <definedName name="_xlnm._FilterDatabase" localSheetId="0" hidden="1">'JUNIO 2023 FINAL'!$A$16:$AM$906</definedName>
    <definedName name="_xlnm.Print_Area" localSheetId="0">'JUNIO 2023 FINAL'!$A$1:$T$906</definedName>
    <definedName name="_xlnm.Print_Titles" localSheetId="0">'JUNIO 2023 FINAL'!$1:$13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06" i="10" l="1"/>
  <c r="U866" i="10" a="1"/>
  <c r="U866" i="10" s="1"/>
  <c r="G906" i="10"/>
  <c r="A53" i="10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A550" i="10" s="1"/>
  <c r="A553" i="10" s="1"/>
  <c r="A554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630" i="10" s="1"/>
  <c r="A631" i="10" s="1"/>
  <c r="A632" i="10" s="1"/>
  <c r="A633" i="10" s="1"/>
  <c r="A634" i="10" s="1"/>
  <c r="A635" i="10" s="1"/>
  <c r="A636" i="10" s="1"/>
  <c r="A637" i="10" s="1"/>
  <c r="A638" i="10" s="1"/>
  <c r="A639" i="10" s="1"/>
  <c r="A640" i="10" s="1"/>
  <c r="A641" i="10" s="1"/>
  <c r="A642" i="10" s="1"/>
  <c r="A643" i="10" s="1"/>
  <c r="A644" i="10" s="1"/>
  <c r="A645" i="10" s="1"/>
  <c r="A646" i="10" s="1"/>
  <c r="A647" i="10" s="1"/>
  <c r="A648" i="10" s="1"/>
  <c r="A649" i="10" s="1"/>
  <c r="A650" i="10" s="1"/>
  <c r="A651" i="10" s="1"/>
  <c r="A652" i="10" s="1"/>
  <c r="A653" i="10" s="1"/>
  <c r="A656" i="10" s="1"/>
  <c r="A657" i="10" s="1"/>
  <c r="A658" i="10" s="1"/>
  <c r="A659" i="10" s="1"/>
  <c r="A660" i="10" s="1"/>
  <c r="A661" i="10" s="1"/>
  <c r="A662" i="10" s="1"/>
  <c r="A663" i="10" s="1"/>
  <c r="A664" i="10" s="1"/>
  <c r="A665" i="10" s="1"/>
  <c r="A666" i="10" s="1"/>
  <c r="A667" i="10" s="1"/>
  <c r="A668" i="10" s="1"/>
  <c r="A669" i="10" s="1"/>
  <c r="A670" i="10" s="1"/>
  <c r="A671" i="10" s="1"/>
  <c r="A672" i="10" s="1"/>
  <c r="A673" i="10" s="1"/>
  <c r="A674" i="10" s="1"/>
  <c r="A675" i="10" s="1"/>
  <c r="A676" i="10" s="1"/>
  <c r="A677" i="10" s="1"/>
  <c r="A678" i="10" s="1"/>
  <c r="A679" i="10" s="1"/>
  <c r="A680" i="10" s="1"/>
  <c r="A681" i="10" s="1"/>
  <c r="A682" i="10" s="1"/>
  <c r="A683" i="10" s="1"/>
  <c r="A684" i="10" s="1"/>
  <c r="A685" i="10" s="1"/>
  <c r="A686" i="10" s="1"/>
  <c r="A687" i="10" s="1"/>
  <c r="A688" i="10" s="1"/>
  <c r="A689" i="10" s="1"/>
  <c r="A690" i="10" s="1"/>
  <c r="A691" i="10" s="1"/>
  <c r="A692" i="10" s="1"/>
  <c r="A693" i="10" s="1"/>
  <c r="A694" i="10" s="1"/>
  <c r="A695" i="10" s="1"/>
  <c r="A696" i="10" s="1"/>
  <c r="A697" i="10" s="1"/>
  <c r="A698" i="10" s="1"/>
  <c r="A699" i="10" s="1"/>
  <c r="A700" i="10" s="1"/>
  <c r="A701" i="10" s="1"/>
  <c r="A702" i="10" s="1"/>
  <c r="A703" i="10" s="1"/>
  <c r="A704" i="10" s="1"/>
  <c r="A705" i="10" s="1"/>
  <c r="A706" i="10" s="1"/>
  <c r="A707" i="10" s="1"/>
  <c r="A708" i="10" s="1"/>
  <c r="A709" i="10" s="1"/>
  <c r="A710" i="10" s="1"/>
  <c r="A711" i="10" s="1"/>
  <c r="A712" i="10" s="1"/>
  <c r="A713" i="10" s="1"/>
  <c r="A714" i="10" s="1"/>
  <c r="A715" i="10" s="1"/>
  <c r="A716" i="10" s="1"/>
  <c r="A717" i="10" s="1"/>
  <c r="A718" i="10" s="1"/>
  <c r="A719" i="10" s="1"/>
  <c r="A720" i="10" s="1"/>
  <c r="A721" i="10" s="1"/>
  <c r="A722" i="10" s="1"/>
  <c r="A723" i="10" s="1"/>
  <c r="A724" i="10" s="1"/>
  <c r="A725" i="10" s="1"/>
  <c r="A726" i="10" s="1"/>
  <c r="A727" i="10" s="1"/>
  <c r="A728" i="10" s="1"/>
  <c r="A729" i="10" s="1"/>
  <c r="A730" i="10" s="1"/>
  <c r="A731" i="10" s="1"/>
  <c r="A732" i="10" s="1"/>
  <c r="A733" i="10" s="1"/>
  <c r="A734" i="10" s="1"/>
  <c r="A735" i="10" s="1"/>
  <c r="A736" i="10" s="1"/>
  <c r="A737" i="10" s="1"/>
  <c r="A738" i="10" s="1"/>
  <c r="A739" i="10" s="1"/>
  <c r="A740" i="10" s="1"/>
  <c r="A741" i="10" s="1"/>
  <c r="A742" i="10" s="1"/>
  <c r="A743" i="10" s="1"/>
  <c r="A744" i="10" s="1"/>
  <c r="A745" i="10" s="1"/>
  <c r="A746" i="10" s="1"/>
  <c r="A747" i="10" s="1"/>
  <c r="A748" i="10" s="1"/>
  <c r="A749" i="10" s="1"/>
  <c r="A750" i="10" s="1"/>
  <c r="A751" i="10" s="1"/>
  <c r="A752" i="10" s="1"/>
  <c r="A753" i="10" s="1"/>
  <c r="A754" i="10" s="1"/>
  <c r="A755" i="10" s="1"/>
  <c r="A756" i="10" s="1"/>
  <c r="A757" i="10" s="1"/>
  <c r="A758" i="10" s="1"/>
  <c r="A759" i="10" s="1"/>
  <c r="A760" i="10" s="1"/>
  <c r="A761" i="10" s="1"/>
  <c r="A762" i="10" s="1"/>
  <c r="A763" i="10" s="1"/>
  <c r="A764" i="10" s="1"/>
  <c r="A765" i="10" s="1"/>
  <c r="A766" i="10" s="1"/>
  <c r="A767" i="10" s="1"/>
  <c r="A768" i="10" s="1"/>
  <c r="A769" i="10" s="1"/>
  <c r="A770" i="10" s="1"/>
  <c r="A771" i="10" s="1"/>
  <c r="A772" i="10" s="1"/>
  <c r="A773" i="10" s="1"/>
  <c r="A774" i="10" s="1"/>
  <c r="A775" i="10" s="1"/>
  <c r="A776" i="10" s="1"/>
  <c r="A777" i="10" s="1"/>
  <c r="A778" i="10" s="1"/>
  <c r="A779" i="10" s="1"/>
  <c r="A780" i="10" s="1"/>
  <c r="A781" i="10" s="1"/>
  <c r="A782" i="10" s="1"/>
  <c r="A783" i="10" s="1"/>
  <c r="A784" i="10" s="1"/>
  <c r="A785" i="10" s="1"/>
  <c r="A786" i="10" s="1"/>
  <c r="A787" i="10" s="1"/>
  <c r="A788" i="10" s="1"/>
  <c r="A789" i="10" s="1"/>
  <c r="A790" i="10" s="1"/>
  <c r="A791" i="10" s="1"/>
  <c r="A792" i="10" s="1"/>
  <c r="A793" i="10" s="1"/>
  <c r="A794" i="10" s="1"/>
  <c r="A795" i="10" s="1"/>
  <c r="A796" i="10" s="1"/>
  <c r="A797" i="10" s="1"/>
  <c r="A798" i="10" s="1"/>
  <c r="A799" i="10" s="1"/>
  <c r="A800" i="10" s="1"/>
  <c r="A801" i="10" s="1"/>
  <c r="A802" i="10" s="1"/>
  <c r="A803" i="10" s="1"/>
  <c r="A804" i="10" s="1"/>
  <c r="A807" i="10" s="1"/>
  <c r="A808" i="10" s="1"/>
  <c r="A809" i="10" s="1"/>
  <c r="A810" i="10" s="1"/>
  <c r="A811" i="10" s="1"/>
  <c r="A812" i="10" s="1"/>
  <c r="A813" i="10" s="1"/>
  <c r="A814" i="10" s="1"/>
  <c r="A815" i="10" s="1"/>
  <c r="A816" i="10" s="1"/>
  <c r="A817" i="10" s="1"/>
  <c r="A818" i="10" s="1"/>
  <c r="A819" i="10" s="1"/>
  <c r="A820" i="10" s="1"/>
  <c r="A821" i="10" s="1"/>
  <c r="A822" i="10" s="1"/>
  <c r="A823" i="10" s="1"/>
  <c r="A824" i="10" s="1"/>
  <c r="A825" i="10" s="1"/>
  <c r="A826" i="10" s="1"/>
  <c r="A827" i="10" s="1"/>
  <c r="A828" i="10" s="1"/>
  <c r="A829" i="10" s="1"/>
  <c r="A830" i="10" s="1"/>
  <c r="A831" i="10" s="1"/>
  <c r="A832" i="10" s="1"/>
  <c r="A833" i="10" s="1"/>
  <c r="A834" i="10" s="1"/>
  <c r="A835" i="10" s="1"/>
  <c r="A836" i="10" s="1"/>
  <c r="A837" i="10" s="1"/>
  <c r="A838" i="10" s="1"/>
  <c r="A839" i="10" s="1"/>
  <c r="A840" i="10" s="1"/>
  <c r="A841" i="10" s="1"/>
  <c r="A842" i="10" s="1"/>
  <c r="A843" i="10" s="1"/>
  <c r="A844" i="10" s="1"/>
  <c r="A845" i="10" s="1"/>
  <c r="A846" i="10" s="1"/>
  <c r="A847" i="10" s="1"/>
  <c r="A848" i="10" s="1"/>
  <c r="A849" i="10" s="1"/>
  <c r="A850" i="10" s="1"/>
  <c r="A851" i="10" s="1"/>
  <c r="A852" i="10" s="1"/>
  <c r="A853" i="10" s="1"/>
  <c r="A854" i="10" s="1"/>
  <c r="A855" i="10" s="1"/>
  <c r="A856" i="10" s="1"/>
  <c r="A857" i="10" s="1"/>
  <c r="A858" i="10" s="1"/>
  <c r="A859" i="10" s="1"/>
  <c r="A860" i="10" s="1"/>
  <c r="A861" i="10" s="1"/>
  <c r="A862" i="10" s="1"/>
  <c r="A863" i="10" s="1"/>
  <c r="A864" i="10" s="1"/>
  <c r="A865" i="10" s="1"/>
  <c r="A866" i="10" s="1"/>
  <c r="A867" i="10" s="1"/>
  <c r="A868" i="10" s="1"/>
  <c r="A869" i="10" s="1"/>
  <c r="A870" i="10" s="1"/>
  <c r="A871" i="10" s="1"/>
  <c r="A872" i="10" s="1"/>
  <c r="A873" i="10" s="1"/>
  <c r="A874" i="10" s="1"/>
  <c r="A875" i="10" s="1"/>
  <c r="A876" i="10" s="1"/>
  <c r="A877" i="10" s="1"/>
  <c r="A878" i="10" s="1"/>
  <c r="A879" i="10" s="1"/>
  <c r="A880" i="10" s="1"/>
  <c r="A881" i="10" s="1"/>
  <c r="A882" i="10" s="1"/>
  <c r="A883" i="10" s="1"/>
  <c r="A884" i="10" s="1"/>
  <c r="A885" i="10" s="1"/>
  <c r="A886" i="10" s="1"/>
  <c r="A887" i="10" s="1"/>
  <c r="A888" i="10" s="1"/>
  <c r="A889" i="10" s="1"/>
  <c r="A890" i="10" s="1"/>
  <c r="A891" i="10" s="1"/>
  <c r="A892" i="10" s="1"/>
  <c r="A893" i="10" s="1"/>
  <c r="A894" i="10" s="1"/>
  <c r="A895" i="10" s="1"/>
  <c r="A896" i="10" s="1"/>
  <c r="A897" i="10" s="1"/>
  <c r="A898" i="10" s="1"/>
  <c r="A899" i="10" s="1"/>
  <c r="A900" i="10" s="1"/>
  <c r="A901" i="10" s="1"/>
  <c r="A902" i="10" s="1"/>
  <c r="A903" i="10" s="1"/>
  <c r="A904" i="10" s="1"/>
  <c r="A905" i="10" s="1"/>
  <c r="A51" i="10"/>
  <c r="A52" i="10" s="1"/>
  <c r="A19" i="10"/>
  <c r="A20" i="10"/>
  <c r="A21" i="10"/>
  <c r="A22" i="10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18" i="10"/>
  <c r="N396" i="10"/>
  <c r="M396" i="10"/>
  <c r="L396" i="10"/>
  <c r="K396" i="10"/>
  <c r="J396" i="10"/>
  <c r="R396" i="10" s="1"/>
  <c r="T396" i="10" s="1"/>
  <c r="N754" i="10"/>
  <c r="M754" i="10"/>
  <c r="L754" i="10"/>
  <c r="K754" i="10"/>
  <c r="J754" i="10"/>
  <c r="N410" i="10"/>
  <c r="S410" i="10" s="1"/>
  <c r="M410" i="10"/>
  <c r="L410" i="10"/>
  <c r="K410" i="10"/>
  <c r="J410" i="10"/>
  <c r="N395" i="10"/>
  <c r="M395" i="10"/>
  <c r="L395" i="10"/>
  <c r="K395" i="10"/>
  <c r="J395" i="10"/>
  <c r="N184" i="10"/>
  <c r="M184" i="10"/>
  <c r="L184" i="10"/>
  <c r="K184" i="10"/>
  <c r="J184" i="10"/>
  <c r="R184" i="10" s="1"/>
  <c r="T184" i="10" s="1"/>
  <c r="N51" i="10"/>
  <c r="M51" i="10"/>
  <c r="L51" i="10"/>
  <c r="K51" i="10"/>
  <c r="J51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U75" i="10"/>
  <c r="U76" i="10"/>
  <c r="U77" i="10"/>
  <c r="U78" i="10"/>
  <c r="U79" i="10"/>
  <c r="U80" i="10"/>
  <c r="U81" i="10"/>
  <c r="U82" i="10"/>
  <c r="U83" i="10"/>
  <c r="U84" i="10"/>
  <c r="U85" i="10"/>
  <c r="U86" i="10"/>
  <c r="U87" i="10"/>
  <c r="U88" i="10"/>
  <c r="U89" i="10"/>
  <c r="U90" i="10"/>
  <c r="U91" i="10"/>
  <c r="U92" i="10"/>
  <c r="U93" i="10"/>
  <c r="U94" i="10"/>
  <c r="U95" i="10"/>
  <c r="U96" i="10"/>
  <c r="U97" i="10"/>
  <c r="U98" i="10"/>
  <c r="U99" i="10"/>
  <c r="U100" i="10"/>
  <c r="U101" i="10"/>
  <c r="U102" i="10"/>
  <c r="U103" i="10"/>
  <c r="U104" i="10"/>
  <c r="U105" i="10"/>
  <c r="U106" i="10"/>
  <c r="U107" i="10"/>
  <c r="U108" i="10"/>
  <c r="U109" i="10"/>
  <c r="U110" i="10"/>
  <c r="U111" i="10"/>
  <c r="U112" i="10"/>
  <c r="U113" i="10"/>
  <c r="U114" i="10"/>
  <c r="U115" i="10"/>
  <c r="U116" i="10"/>
  <c r="U117" i="10"/>
  <c r="U118" i="10"/>
  <c r="U119" i="10"/>
  <c r="U120" i="10"/>
  <c r="U121" i="10"/>
  <c r="U122" i="10"/>
  <c r="U123" i="10"/>
  <c r="U124" i="10"/>
  <c r="U125" i="10"/>
  <c r="U126" i="10"/>
  <c r="U127" i="10"/>
  <c r="U128" i="10"/>
  <c r="U129" i="10"/>
  <c r="U130" i="10"/>
  <c r="U131" i="10"/>
  <c r="U132" i="10"/>
  <c r="U133" i="10"/>
  <c r="U134" i="10"/>
  <c r="U135" i="10"/>
  <c r="U136" i="10"/>
  <c r="U137" i="10"/>
  <c r="U138" i="10"/>
  <c r="U139" i="10"/>
  <c r="U140" i="10"/>
  <c r="U141" i="10"/>
  <c r="U142" i="10"/>
  <c r="U143" i="10"/>
  <c r="U144" i="10"/>
  <c r="U145" i="10"/>
  <c r="U146" i="10"/>
  <c r="U147" i="10"/>
  <c r="U148" i="10"/>
  <c r="U149" i="10"/>
  <c r="U150" i="10"/>
  <c r="U151" i="10"/>
  <c r="U152" i="10"/>
  <c r="U153" i="10"/>
  <c r="U154" i="10"/>
  <c r="U155" i="10"/>
  <c r="U156" i="10"/>
  <c r="U157" i="10"/>
  <c r="U158" i="10"/>
  <c r="U159" i="10"/>
  <c r="U160" i="10"/>
  <c r="U161" i="10"/>
  <c r="U162" i="10"/>
  <c r="U163" i="10"/>
  <c r="U164" i="10"/>
  <c r="U165" i="10"/>
  <c r="U166" i="10"/>
  <c r="U167" i="10"/>
  <c r="U168" i="10"/>
  <c r="U169" i="10"/>
  <c r="U170" i="10"/>
  <c r="U171" i="10"/>
  <c r="U172" i="10"/>
  <c r="U173" i="10"/>
  <c r="U174" i="10"/>
  <c r="U175" i="10"/>
  <c r="U176" i="10"/>
  <c r="U177" i="10"/>
  <c r="U178" i="10"/>
  <c r="U179" i="10"/>
  <c r="U180" i="10"/>
  <c r="U181" i="10"/>
  <c r="U182" i="10"/>
  <c r="U183" i="10"/>
  <c r="U185" i="10"/>
  <c r="U186" i="10"/>
  <c r="U187" i="10"/>
  <c r="U188" i="10"/>
  <c r="U189" i="10"/>
  <c r="U190" i="10"/>
  <c r="U191" i="10"/>
  <c r="U192" i="10"/>
  <c r="U193" i="10"/>
  <c r="U194" i="10"/>
  <c r="U195" i="10"/>
  <c r="U196" i="10"/>
  <c r="U197" i="10"/>
  <c r="U198" i="10"/>
  <c r="U199" i="10"/>
  <c r="U200" i="10"/>
  <c r="U201" i="10"/>
  <c r="U202" i="10"/>
  <c r="U203" i="10"/>
  <c r="U204" i="10"/>
  <c r="U205" i="10"/>
  <c r="U206" i="10"/>
  <c r="U207" i="10"/>
  <c r="U208" i="10"/>
  <c r="U209" i="10"/>
  <c r="U210" i="10"/>
  <c r="U211" i="10"/>
  <c r="U212" i="10"/>
  <c r="U213" i="10"/>
  <c r="U214" i="10"/>
  <c r="U215" i="10"/>
  <c r="U216" i="10"/>
  <c r="U217" i="10"/>
  <c r="U218" i="10"/>
  <c r="U219" i="10"/>
  <c r="U220" i="10"/>
  <c r="U221" i="10"/>
  <c r="U222" i="10"/>
  <c r="U223" i="10"/>
  <c r="U224" i="10"/>
  <c r="U225" i="10"/>
  <c r="U681" i="10"/>
  <c r="U900" i="10"/>
  <c r="U757" i="10"/>
  <c r="U459" i="10"/>
  <c r="U229" i="10"/>
  <c r="U826" i="10"/>
  <c r="U460" i="10"/>
  <c r="U353" i="10"/>
  <c r="U335" i="10"/>
  <c r="U827" i="10"/>
  <c r="U517" i="10"/>
  <c r="U660" i="10"/>
  <c r="U572" i="10"/>
  <c r="U883" i="10"/>
  <c r="U781" i="10"/>
  <c r="U318" i="10"/>
  <c r="U573" i="10"/>
  <c r="U621" i="10"/>
  <c r="U884" i="10"/>
  <c r="U758" i="10"/>
  <c r="U828" i="10"/>
  <c r="U829" i="10"/>
  <c r="U875" i="10"/>
  <c r="U438" i="10"/>
  <c r="U682" i="10"/>
  <c r="U230" i="10"/>
  <c r="U830" i="10"/>
  <c r="U293" i="10"/>
  <c r="U461" i="10"/>
  <c r="U683" i="10"/>
  <c r="U537" i="10"/>
  <c r="U255" i="10"/>
  <c r="U462" i="10"/>
  <c r="U463" i="10"/>
  <c r="U831" i="10"/>
  <c r="U684" i="10"/>
  <c r="U294" i="10"/>
  <c r="U685" i="10"/>
  <c r="U354" i="10"/>
  <c r="U789" i="10"/>
  <c r="U686" i="10"/>
  <c r="U545" i="10"/>
  <c r="U623" i="10"/>
  <c r="U832" i="10"/>
  <c r="U556" i="10"/>
  <c r="U518" i="10"/>
  <c r="U355" i="10"/>
  <c r="U464" i="10"/>
  <c r="U256" i="10"/>
  <c r="U257" i="10"/>
  <c r="U356" i="10"/>
  <c r="U661" i="10"/>
  <c r="U295" i="10"/>
  <c r="U885" i="10"/>
  <c r="U296" i="10"/>
  <c r="U687" i="10"/>
  <c r="U688" i="10"/>
  <c r="U511" i="10"/>
  <c r="U897" i="10"/>
  <c r="U574" i="10"/>
  <c r="U287" i="10"/>
  <c r="U901" i="10"/>
  <c r="U662" i="10"/>
  <c r="U411" i="10"/>
  <c r="U231" i="10"/>
  <c r="U512" i="10"/>
  <c r="U759" i="10"/>
  <c r="U507" i="10"/>
  <c r="U258" i="10"/>
  <c r="U519" i="10"/>
  <c r="U336" i="10"/>
  <c r="U259" i="10"/>
  <c r="U357" i="10"/>
  <c r="U663" i="10"/>
  <c r="U563" i="10"/>
  <c r="U465" i="10"/>
  <c r="U794" i="10"/>
  <c r="U575" i="10"/>
  <c r="U760" i="10"/>
  <c r="U466" i="10"/>
  <c r="U420" i="10"/>
  <c r="U675" i="10"/>
  <c r="U871" i="10"/>
  <c r="U833" i="10"/>
  <c r="U576" i="10"/>
  <c r="U872" i="10"/>
  <c r="U676" i="10"/>
  <c r="U297" i="10"/>
  <c r="U227" i="10"/>
  <c r="U358" i="10"/>
  <c r="U467" i="10"/>
  <c r="U834" i="10"/>
  <c r="U779" i="10"/>
  <c r="U468" i="10"/>
  <c r="U807" i="10"/>
  <c r="U782" i="10"/>
  <c r="U689" i="10"/>
  <c r="U399" i="10"/>
  <c r="U359" i="10"/>
  <c r="U577" i="10"/>
  <c r="U469" i="10"/>
  <c r="U553" i="10"/>
  <c r="U260" i="10"/>
  <c r="U360" i="10"/>
  <c r="U578" i="10"/>
  <c r="U808" i="10"/>
  <c r="U835" i="10"/>
  <c r="U520" i="10"/>
  <c r="U811" i="10"/>
  <c r="U656" i="10"/>
  <c r="U541" i="10"/>
  <c r="U439" i="10"/>
  <c r="U431" i="10"/>
  <c r="U361" i="10"/>
  <c r="U261" i="10"/>
  <c r="U761" i="10"/>
  <c r="U579" i="10"/>
  <c r="U362" i="10"/>
  <c r="U624" i="10"/>
  <c r="U262" i="10"/>
  <c r="U818" i="10"/>
  <c r="U348" i="10"/>
  <c r="U812" i="10"/>
  <c r="U516" i="10"/>
  <c r="U580" i="10"/>
  <c r="U836" i="10"/>
  <c r="U298" i="10"/>
  <c r="U443" i="10"/>
  <c r="U521" i="10"/>
  <c r="U690" i="10"/>
  <c r="U691" i="10"/>
  <c r="U363" i="10"/>
  <c r="U581" i="10"/>
  <c r="U625" i="10"/>
  <c r="U626" i="10"/>
  <c r="U312" i="10"/>
  <c r="U664" i="10"/>
  <c r="U292" i="10"/>
  <c r="U692" i="10"/>
  <c r="U470" i="10"/>
  <c r="U340" i="10"/>
  <c r="U582" i="10"/>
  <c r="U263" i="10"/>
  <c r="U837" i="10"/>
  <c r="U453" i="10"/>
  <c r="U471" i="10"/>
  <c r="U392" i="10"/>
  <c r="U472" i="10"/>
  <c r="U288" i="10"/>
  <c r="U557" i="10"/>
  <c r="U762" i="10"/>
  <c r="U337" i="10"/>
  <c r="U617" i="10"/>
  <c r="U473" i="10"/>
  <c r="U795" i="10"/>
  <c r="U242" i="10"/>
  <c r="U243" i="10"/>
  <c r="U763" i="10"/>
  <c r="U838" i="10"/>
  <c r="U184" i="10"/>
  <c r="U877" i="10"/>
  <c r="U693" i="10"/>
  <c r="U546" i="10"/>
  <c r="U319" i="10"/>
  <c r="U264" i="10"/>
  <c r="U265" i="10"/>
  <c r="U474" i="10"/>
  <c r="U902" i="10"/>
  <c r="U627" i="10"/>
  <c r="U475" i="10"/>
  <c r="U476" i="10"/>
  <c r="U266" i="10"/>
  <c r="U364" i="10"/>
  <c r="U628" i="10"/>
  <c r="U417" i="10"/>
  <c r="U694" i="10"/>
  <c r="U477" i="10"/>
  <c r="U695" i="10"/>
  <c r="U365" i="10"/>
  <c r="U478" i="10"/>
  <c r="U445" i="10"/>
  <c r="U522" i="10"/>
  <c r="U796" i="10"/>
  <c r="U313" i="10"/>
  <c r="U752" i="10"/>
  <c r="U314" i="10"/>
  <c r="U839" i="10"/>
  <c r="U696" i="10"/>
  <c r="U547" i="10"/>
  <c r="U583" i="10"/>
  <c r="U697" i="10"/>
  <c r="U840" i="10"/>
  <c r="U584" i="10"/>
  <c r="U585" i="10"/>
  <c r="U249" i="10"/>
  <c r="U813" i="10"/>
  <c r="U338" i="10"/>
  <c r="U246" i="10"/>
  <c r="U320" i="10"/>
  <c r="U586" i="10"/>
  <c r="U523" i="10"/>
  <c r="U618" i="10"/>
  <c r="U329" i="10"/>
  <c r="U587" i="10"/>
  <c r="U892" i="10"/>
  <c r="U665" i="10"/>
  <c r="U588" i="10"/>
  <c r="U321" i="10"/>
  <c r="U543" i="10"/>
  <c r="U589" i="10"/>
  <c r="U783" i="10"/>
  <c r="U430" i="10"/>
  <c r="U432" i="10"/>
  <c r="U415" i="10"/>
  <c r="U397" i="10"/>
  <c r="U434" i="10"/>
  <c r="U590" i="10"/>
  <c r="U446" i="10"/>
  <c r="U366" i="10"/>
  <c r="U698" i="10"/>
  <c r="U699" i="10"/>
  <c r="U700" i="10"/>
  <c r="U898" i="10"/>
  <c r="U247" i="10"/>
  <c r="U322" i="10"/>
  <c r="U367" i="10"/>
  <c r="U447" i="10"/>
  <c r="U591" i="10"/>
  <c r="U592" i="10"/>
  <c r="U400" i="10"/>
  <c r="U629" i="10"/>
  <c r="U841" i="10"/>
  <c r="U299" i="10"/>
  <c r="U347" i="10"/>
  <c r="U630" i="10"/>
  <c r="U479" i="10"/>
  <c r="U558" i="10"/>
  <c r="U245" i="10"/>
  <c r="U339" i="10"/>
  <c r="U524" i="10"/>
  <c r="U657" i="10"/>
  <c r="U232" i="10"/>
  <c r="U250" i="10"/>
  <c r="U525" i="10"/>
  <c r="U368" i="10"/>
  <c r="U480" i="10"/>
  <c r="U666" i="10"/>
  <c r="U300" i="10"/>
  <c r="U395" i="10"/>
  <c r="U448" i="10"/>
  <c r="U559" i="10"/>
  <c r="U301" i="10"/>
  <c r="U842" i="10"/>
  <c r="U481" i="10"/>
  <c r="U233" i="10"/>
  <c r="U513" i="10"/>
  <c r="U593" i="10"/>
  <c r="U594" i="10"/>
  <c r="U701" i="10"/>
  <c r="U410" i="10"/>
  <c r="U234" i="10"/>
  <c r="U619" i="10"/>
  <c r="U631" i="10"/>
  <c r="U702" i="10"/>
  <c r="U672" i="10"/>
  <c r="U806" i="10"/>
  <c r="U595" i="10"/>
  <c r="U797" i="10"/>
  <c r="U703" i="10"/>
  <c r="U515" i="10"/>
  <c r="U369" i="10"/>
  <c r="U704" i="10"/>
  <c r="U596" i="10"/>
  <c r="U705" i="10"/>
  <c r="U597" i="10"/>
  <c r="U370" i="10"/>
  <c r="U632" i="10"/>
  <c r="U482" i="10"/>
  <c r="U548" i="10"/>
  <c r="U371" i="10"/>
  <c r="U449" i="10"/>
  <c r="U332" i="10"/>
  <c r="U706" i="10"/>
  <c r="U598" i="10"/>
  <c r="U707" i="10"/>
  <c r="U483" i="10"/>
  <c r="U393" i="10"/>
  <c r="U708" i="10"/>
  <c r="U798" i="10"/>
  <c r="U401" i="10"/>
  <c r="U267" i="10"/>
  <c r="U423" i="10"/>
  <c r="U764" i="10"/>
  <c r="U843" i="10"/>
  <c r="U440" i="10"/>
  <c r="U799" i="10"/>
  <c r="U268" i="10"/>
  <c r="U878" i="10"/>
  <c r="U649" i="10"/>
  <c r="U765" i="10"/>
  <c r="U800" i="10"/>
  <c r="U844" i="10"/>
  <c r="U709" i="10"/>
  <c r="U650" i="10"/>
  <c r="U372" i="10"/>
  <c r="U484" i="10"/>
  <c r="U710" i="10"/>
  <c r="U485" i="10"/>
  <c r="U538" i="10"/>
  <c r="U711" i="10"/>
  <c r="U886" i="10"/>
  <c r="U791" i="10"/>
  <c r="U269" i="10"/>
  <c r="U486" i="10"/>
  <c r="U244" i="10"/>
  <c r="U712" i="10"/>
  <c r="U845" i="10"/>
  <c r="U846" i="10"/>
  <c r="U713" i="10"/>
  <c r="U487" i="10"/>
  <c r="U714" i="10"/>
  <c r="U488" i="10"/>
  <c r="U715" i="10"/>
  <c r="U526" i="10"/>
  <c r="U599" i="10"/>
  <c r="U291" i="10"/>
  <c r="U600" i="10"/>
  <c r="U373" i="10"/>
  <c r="U560" i="10"/>
  <c r="U394" i="10"/>
  <c r="U716" i="10"/>
  <c r="U814" i="10"/>
  <c r="U235" i="10"/>
  <c r="U847" i="10"/>
  <c r="U236" i="10"/>
  <c r="U848" i="10"/>
  <c r="U561" i="10"/>
  <c r="U310" i="10"/>
  <c r="U601" i="10"/>
  <c r="U454" i="10"/>
  <c r="U562" i="10"/>
  <c r="U646" i="10"/>
  <c r="U633" i="10"/>
  <c r="U820" i="10"/>
  <c r="U450" i="10"/>
  <c r="U554" i="10"/>
  <c r="U270" i="10"/>
  <c r="U527" i="10"/>
  <c r="U349" i="10"/>
  <c r="U766" i="10"/>
  <c r="U849" i="10"/>
  <c r="U850" i="10"/>
  <c r="U717" i="10"/>
  <c r="U602" i="10"/>
  <c r="U289" i="10"/>
  <c r="U644" i="10"/>
  <c r="U315" i="10"/>
  <c r="U489" i="10"/>
  <c r="U667" i="10"/>
  <c r="U603" i="10"/>
  <c r="U374" i="10"/>
  <c r="U655" i="10"/>
  <c r="U788" i="10"/>
  <c r="U645" i="10"/>
  <c r="U302" i="10"/>
  <c r="U604" i="10"/>
  <c r="U334" i="10"/>
  <c r="U819" i="10"/>
  <c r="U328" i="10"/>
  <c r="U851" i="10"/>
  <c r="U490" i="10"/>
  <c r="U237" i="10"/>
  <c r="U718" i="10"/>
  <c r="U719" i="10"/>
  <c r="U852" i="10"/>
  <c r="U677" i="10"/>
  <c r="U634" i="10"/>
  <c r="U451" i="10"/>
  <c r="U375" i="10"/>
  <c r="U605" i="10"/>
  <c r="U271" i="10"/>
  <c r="U424" i="10"/>
  <c r="U408" i="10"/>
  <c r="U491" i="10"/>
  <c r="U879" i="10"/>
  <c r="U272" i="10"/>
  <c r="U720" i="10"/>
  <c r="U754" i="10"/>
  <c r="U534" i="10"/>
  <c r="U873" i="10"/>
  <c r="U767" i="10"/>
  <c r="U376" i="10"/>
  <c r="U567" i="10"/>
  <c r="U721" i="10"/>
  <c r="U853" i="10"/>
  <c r="U784" i="10"/>
  <c r="U606" i="10"/>
  <c r="U607" i="10"/>
  <c r="U303" i="10"/>
  <c r="U323" i="10"/>
  <c r="U416" i="10"/>
  <c r="U854" i="10"/>
  <c r="U273" i="10"/>
  <c r="U377" i="10"/>
  <c r="U722" i="10"/>
  <c r="U643" i="10"/>
  <c r="U608" i="10"/>
  <c r="U290" i="10"/>
  <c r="U887" i="10"/>
  <c r="U425" i="10"/>
  <c r="U723" i="10"/>
  <c r="U390" i="10"/>
  <c r="U426" i="10"/>
  <c r="U903" i="10"/>
  <c r="U378" i="10"/>
  <c r="U528" i="10"/>
  <c r="U492" i="10"/>
  <c r="U855" i="10"/>
  <c r="U327" i="10"/>
  <c r="U724" i="10"/>
  <c r="U725" i="10"/>
  <c r="U402" i="10"/>
  <c r="U341" i="10"/>
  <c r="U668" i="10"/>
  <c r="U552" i="10"/>
  <c r="U609" i="10"/>
  <c r="U304" i="10"/>
  <c r="U330" i="10"/>
  <c r="U780" i="10"/>
  <c r="U317" i="10"/>
  <c r="U726" i="10"/>
  <c r="U727" i="10"/>
  <c r="U728" i="10"/>
  <c r="U529" i="10"/>
  <c r="U815" i="10"/>
  <c r="U856" i="10"/>
  <c r="U635" i="10"/>
  <c r="U544" i="10"/>
  <c r="U403" i="10"/>
  <c r="U342" i="10"/>
  <c r="U493" i="10"/>
  <c r="U790" i="10"/>
  <c r="U768" i="10"/>
  <c r="U769" i="10"/>
  <c r="U669" i="10"/>
  <c r="U238" i="10"/>
  <c r="U785" i="10"/>
  <c r="U379" i="10"/>
  <c r="U770" i="10"/>
  <c r="U610" i="10"/>
  <c r="U564" i="10"/>
  <c r="U729" i="10"/>
  <c r="U730" i="10"/>
  <c r="U530" i="10"/>
  <c r="U539" i="10"/>
  <c r="U888" i="10"/>
  <c r="U343" i="10"/>
  <c r="U324" i="10"/>
  <c r="U435" i="10"/>
  <c r="U380" i="10"/>
  <c r="U731" i="10"/>
  <c r="U636" i="10"/>
  <c r="U381" i="10"/>
  <c r="U732" i="10"/>
  <c r="U305" i="10"/>
  <c r="U514" i="10"/>
  <c r="U508" i="10"/>
  <c r="U531" i="10"/>
  <c r="U311" i="10"/>
  <c r="U441" i="10"/>
  <c r="U733" i="10"/>
  <c r="U532" i="10"/>
  <c r="U331" i="10"/>
  <c r="U857" i="10"/>
  <c r="U734" i="10"/>
  <c r="U889" i="10"/>
  <c r="U549" i="10"/>
  <c r="U274" i="10"/>
  <c r="U275" i="10"/>
  <c r="U17" i="10"/>
  <c r="U535" i="10"/>
  <c r="U670" i="10"/>
  <c r="U651" i="10"/>
  <c r="U611" i="10"/>
  <c r="U239" i="10"/>
  <c r="U904" i="10"/>
  <c r="U565" i="10"/>
  <c r="U858" i="10"/>
  <c r="U771" i="10"/>
  <c r="U509" i="10"/>
  <c r="U248" i="10"/>
  <c r="U859" i="10"/>
  <c r="U890" i="10"/>
  <c r="U396" i="10"/>
  <c r="U735" i="10"/>
  <c r="U736" i="10"/>
  <c r="U404" i="10"/>
  <c r="U494" i="10"/>
  <c r="U772" i="10"/>
  <c r="U495" i="10"/>
  <c r="U773" i="10"/>
  <c r="U737" i="10"/>
  <c r="U382" i="10"/>
  <c r="U738" i="10"/>
  <c r="U895" i="10"/>
  <c r="U893" i="10"/>
  <c r="U533" i="10"/>
  <c r="U550" i="10"/>
  <c r="U276" i="10"/>
  <c r="U860" i="10"/>
  <c r="U801" i="10"/>
  <c r="U652" i="10"/>
  <c r="U383" i="10"/>
  <c r="U344" i="10"/>
  <c r="U540" i="10"/>
  <c r="U384" i="10"/>
  <c r="U277" i="10"/>
  <c r="U612" i="10"/>
  <c r="U496" i="10"/>
  <c r="U774" i="10"/>
  <c r="U385" i="10"/>
  <c r="U880" i="10"/>
  <c r="U739" i="10"/>
  <c r="U418" i="10"/>
  <c r="U306" i="10"/>
  <c r="U497" i="10"/>
  <c r="U278" i="10"/>
  <c r="U637" i="10"/>
  <c r="U899" i="10"/>
  <c r="U861" i="10"/>
  <c r="U412" i="10"/>
  <c r="U333" i="10"/>
  <c r="U386" i="10"/>
  <c r="U740" i="10"/>
  <c r="U387" i="10"/>
  <c r="U775" i="10"/>
  <c r="U279" i="10"/>
  <c r="U452" i="10"/>
  <c r="U307" i="10"/>
  <c r="U741" i="10"/>
  <c r="U405" i="10"/>
  <c r="U427" i="10"/>
  <c r="U802" i="10"/>
  <c r="U498" i="10"/>
  <c r="U821" i="10"/>
  <c r="U455" i="10"/>
  <c r="U776" i="10"/>
  <c r="U316" i="10"/>
  <c r="U862" i="10"/>
  <c r="U777" i="10"/>
  <c r="U613" i="10"/>
  <c r="U614" i="10"/>
  <c r="U444" i="10"/>
  <c r="U638" i="10"/>
  <c r="U388" i="10"/>
  <c r="U863" i="10"/>
  <c r="U742" i="10"/>
  <c r="U499" i="10"/>
  <c r="U500" i="10"/>
  <c r="U809" i="10"/>
  <c r="U615" i="10"/>
  <c r="U864" i="10"/>
  <c r="U555" i="10"/>
  <c r="U501" i="10"/>
  <c r="U616" i="10"/>
  <c r="U778" i="10"/>
  <c r="U743" i="10"/>
  <c r="U744" i="10"/>
  <c r="U639" i="10"/>
  <c r="U502" i="10"/>
  <c r="U503" i="10"/>
  <c r="U745" i="10"/>
  <c r="U421" i="10"/>
  <c r="U905" i="10"/>
  <c r="U536" i="10"/>
  <c r="U746" i="10"/>
  <c r="U345" i="10"/>
  <c r="U413" i="10"/>
  <c r="U504" i="10"/>
  <c r="U240" i="10"/>
  <c r="U747" i="10"/>
  <c r="U406" i="10"/>
  <c r="U658" i="10"/>
  <c r="U816" i="10"/>
  <c r="U280" i="10"/>
  <c r="U803" i="10"/>
  <c r="U647" i="10"/>
  <c r="U566" i="10"/>
  <c r="U281" i="10"/>
  <c r="U505" i="10"/>
  <c r="U786" i="10"/>
  <c r="U308" i="10"/>
  <c r="U622" i="10"/>
  <c r="U865" i="10"/>
  <c r="U241" i="10"/>
  <c r="U282" i="10"/>
  <c r="U409" i="10"/>
  <c r="U792" i="10"/>
  <c r="U283" i="10"/>
  <c r="U284" i="10"/>
  <c r="U748" i="10"/>
  <c r="U228" i="10"/>
  <c r="U620" i="10"/>
  <c r="U407" i="10"/>
  <c r="U640" i="10"/>
  <c r="U346" i="10"/>
  <c r="U671" i="10"/>
  <c r="U436" i="10"/>
  <c r="U542" i="10"/>
  <c r="U749" i="10"/>
  <c r="U817" i="10"/>
  <c r="U753" i="10"/>
  <c r="U506" i="10"/>
  <c r="U428" i="10"/>
  <c r="U653" i="10"/>
  <c r="U867" i="10"/>
  <c r="U891" i="10"/>
  <c r="U389" i="10"/>
  <c r="U750" i="10"/>
  <c r="U751" i="10"/>
  <c r="U787" i="10"/>
  <c r="U641" i="10"/>
  <c r="U285" i="10"/>
  <c r="U674" i="10"/>
  <c r="U804" i="10"/>
  <c r="U870" i="10"/>
  <c r="U51" i="10"/>
  <c r="U673" i="10"/>
  <c r="U458" i="10"/>
  <c r="U414" i="10"/>
  <c r="U437" i="10"/>
  <c r="U822" i="10"/>
  <c r="U252" i="10"/>
  <c r="U648" i="10"/>
  <c r="U286" i="10"/>
  <c r="U823" i="10"/>
  <c r="U824" i="10"/>
  <c r="U442" i="10"/>
  <c r="U391" i="10"/>
  <c r="U825" i="10"/>
  <c r="U793" i="10"/>
  <c r="U422" i="10"/>
  <c r="U869" i="10"/>
  <c r="U678" i="10"/>
  <c r="U679" i="10"/>
  <c r="U874" i="10"/>
  <c r="U253" i="10"/>
  <c r="U755" i="10"/>
  <c r="U881" i="10"/>
  <c r="U810" i="10"/>
  <c r="U510" i="10"/>
  <c r="U456" i="10"/>
  <c r="U419" i="10"/>
  <c r="U568" i="10"/>
  <c r="U680" i="10"/>
  <c r="U756" i="10"/>
  <c r="U896" i="10"/>
  <c r="U350" i="10"/>
  <c r="U659" i="10"/>
  <c r="U569" i="10"/>
  <c r="U876" i="10"/>
  <c r="U882" i="10"/>
  <c r="U398" i="10"/>
  <c r="U868" i="10"/>
  <c r="U433" i="10"/>
  <c r="U254" i="10"/>
  <c r="U894" i="10"/>
  <c r="U457" i="10"/>
  <c r="U570" i="10"/>
  <c r="U642" i="10"/>
  <c r="U326" i="10"/>
  <c r="U309" i="10"/>
  <c r="U571" i="10"/>
  <c r="U351" i="10"/>
  <c r="U352" i="10"/>
  <c r="U251" i="10"/>
  <c r="AG495" i="10"/>
  <c r="AF495" i="10"/>
  <c r="AE495" i="10"/>
  <c r="AD495" i="10"/>
  <c r="AC495" i="10"/>
  <c r="AG324" i="10"/>
  <c r="AF324" i="10"/>
  <c r="AE324" i="10"/>
  <c r="AD324" i="10"/>
  <c r="AC324" i="10"/>
  <c r="AG550" i="10"/>
  <c r="AF550" i="10"/>
  <c r="AE550" i="10"/>
  <c r="AD550" i="10"/>
  <c r="AC550" i="10"/>
  <c r="AG541" i="10"/>
  <c r="AF541" i="10"/>
  <c r="AE541" i="10"/>
  <c r="AD541" i="10"/>
  <c r="AC541" i="10"/>
  <c r="AG831" i="10"/>
  <c r="AF831" i="10"/>
  <c r="AE831" i="10"/>
  <c r="AD831" i="10"/>
  <c r="AC831" i="10"/>
  <c r="AG274" i="10"/>
  <c r="AF274" i="10"/>
  <c r="AE274" i="10"/>
  <c r="AD274" i="10"/>
  <c r="AC274" i="10"/>
  <c r="AG275" i="10"/>
  <c r="AF275" i="10"/>
  <c r="AE275" i="10"/>
  <c r="AD275" i="10"/>
  <c r="AC275" i="10"/>
  <c r="AG532" i="10"/>
  <c r="AF532" i="10"/>
  <c r="AE532" i="10"/>
  <c r="AD532" i="10"/>
  <c r="AC532" i="10"/>
  <c r="AG838" i="10"/>
  <c r="AF838" i="10"/>
  <c r="AE838" i="10"/>
  <c r="AD838" i="10"/>
  <c r="AC838" i="10"/>
  <c r="AG804" i="10"/>
  <c r="AF804" i="10"/>
  <c r="AE804" i="10"/>
  <c r="AD804" i="10"/>
  <c r="AC804" i="10"/>
  <c r="AG488" i="10"/>
  <c r="AF488" i="10"/>
  <c r="AE488" i="10"/>
  <c r="AD488" i="10"/>
  <c r="AC488" i="10"/>
  <c r="AG476" i="10"/>
  <c r="AF476" i="10"/>
  <c r="AE476" i="10"/>
  <c r="AD476" i="10"/>
  <c r="AC476" i="10"/>
  <c r="AG256" i="10"/>
  <c r="AF256" i="10"/>
  <c r="AE256" i="10"/>
  <c r="AD256" i="10"/>
  <c r="AC256" i="10"/>
  <c r="AG739" i="10"/>
  <c r="AF739" i="10"/>
  <c r="AE739" i="10"/>
  <c r="AD739" i="10"/>
  <c r="AC739" i="10"/>
  <c r="AG888" i="10"/>
  <c r="AF888" i="10"/>
  <c r="AE888" i="10"/>
  <c r="AD888" i="10"/>
  <c r="AC888" i="10"/>
  <c r="AG825" i="10"/>
  <c r="AF825" i="10"/>
  <c r="AE825" i="10"/>
  <c r="AD825" i="10"/>
  <c r="AC825" i="10"/>
  <c r="AG860" i="10"/>
  <c r="AF860" i="10"/>
  <c r="AE860" i="10"/>
  <c r="AD860" i="10"/>
  <c r="AC860" i="10"/>
  <c r="AG767" i="10"/>
  <c r="AF767" i="10"/>
  <c r="AE767" i="10"/>
  <c r="AD767" i="10"/>
  <c r="AC767" i="10"/>
  <c r="AG276" i="10"/>
  <c r="AF276" i="10"/>
  <c r="AE276" i="10"/>
  <c r="AD276" i="10"/>
  <c r="AC276" i="10"/>
  <c r="AG281" i="10"/>
  <c r="AF281" i="10"/>
  <c r="AE281" i="10"/>
  <c r="AD281" i="10"/>
  <c r="AC281" i="10"/>
  <c r="AG611" i="10"/>
  <c r="AF611" i="10"/>
  <c r="AE611" i="10"/>
  <c r="AD611" i="10"/>
  <c r="AC611" i="10"/>
  <c r="AG759" i="10"/>
  <c r="AF759" i="10"/>
  <c r="AE759" i="10"/>
  <c r="AD759" i="10"/>
  <c r="AC759" i="10"/>
  <c r="AG751" i="10"/>
  <c r="AF751" i="10"/>
  <c r="AE751" i="10"/>
  <c r="AD751" i="10"/>
  <c r="AC751" i="10"/>
  <c r="AG313" i="10"/>
  <c r="AF313" i="10"/>
  <c r="AE313" i="10"/>
  <c r="AD313" i="10"/>
  <c r="AC313" i="10"/>
  <c r="AG803" i="10"/>
  <c r="AF803" i="10"/>
  <c r="AE803" i="10"/>
  <c r="AD803" i="10"/>
  <c r="AC803" i="10"/>
  <c r="AG267" i="10"/>
  <c r="AF267" i="10"/>
  <c r="AE267" i="10"/>
  <c r="AD267" i="10"/>
  <c r="AC267" i="10"/>
  <c r="AG576" i="10"/>
  <c r="AF576" i="10"/>
  <c r="AE576" i="10"/>
  <c r="AD576" i="10"/>
  <c r="AC576" i="10"/>
  <c r="AG475" i="10"/>
  <c r="AF475" i="10"/>
  <c r="AE475" i="10"/>
  <c r="AD475" i="10"/>
  <c r="AC475" i="10"/>
  <c r="AG375" i="10"/>
  <c r="AF375" i="10"/>
  <c r="AE375" i="10"/>
  <c r="AD375" i="10"/>
  <c r="AC375" i="10"/>
  <c r="AG504" i="10"/>
  <c r="AF504" i="10"/>
  <c r="AE504" i="10"/>
  <c r="AD504" i="10"/>
  <c r="AC504" i="10"/>
  <c r="AG318" i="10"/>
  <c r="AF318" i="10"/>
  <c r="AE318" i="10"/>
  <c r="AD318" i="10"/>
  <c r="AC318" i="10"/>
  <c r="AG780" i="10"/>
  <c r="AF780" i="10"/>
  <c r="AE780" i="10"/>
  <c r="AD780" i="10"/>
  <c r="AC780" i="10"/>
  <c r="AJ304" i="10"/>
  <c r="AG304" i="10"/>
  <c r="AF304" i="10"/>
  <c r="AE304" i="10"/>
  <c r="AD304" i="10"/>
  <c r="AC304" i="10"/>
  <c r="AG582" i="10"/>
  <c r="AF582" i="10"/>
  <c r="AE582" i="10"/>
  <c r="AD582" i="10"/>
  <c r="AC582" i="10"/>
  <c r="AG368" i="10"/>
  <c r="AF368" i="10"/>
  <c r="AE368" i="10"/>
  <c r="AD368" i="10"/>
  <c r="AC368" i="10"/>
  <c r="AG229" i="10"/>
  <c r="AF229" i="10"/>
  <c r="AE229" i="10"/>
  <c r="AD229" i="10"/>
  <c r="AC229" i="10"/>
  <c r="AG425" i="10"/>
  <c r="AF425" i="10"/>
  <c r="AE425" i="10"/>
  <c r="AD425" i="10"/>
  <c r="AC425" i="10"/>
  <c r="AG403" i="10"/>
  <c r="AF403" i="10"/>
  <c r="AE403" i="10"/>
  <c r="AD403" i="10"/>
  <c r="AC403" i="10"/>
  <c r="AG228" i="10"/>
  <c r="AF228" i="10"/>
  <c r="AE228" i="10"/>
  <c r="AD228" i="10"/>
  <c r="AC228" i="10"/>
  <c r="AG774" i="10"/>
  <c r="AF774" i="10"/>
  <c r="AE774" i="10"/>
  <c r="AD774" i="10"/>
  <c r="AC774" i="10"/>
  <c r="AG231" i="10"/>
  <c r="AF231" i="10"/>
  <c r="AE231" i="10"/>
  <c r="AD231" i="10"/>
  <c r="AC231" i="10"/>
  <c r="AG802" i="10"/>
  <c r="AF802" i="10"/>
  <c r="AE802" i="10"/>
  <c r="AD802" i="10"/>
  <c r="AC802" i="10"/>
  <c r="AG327" i="10"/>
  <c r="AF327" i="10"/>
  <c r="AE327" i="10"/>
  <c r="AD327" i="10"/>
  <c r="AC327" i="10"/>
  <c r="AG667" i="10"/>
  <c r="AF667" i="10"/>
  <c r="AE667" i="10"/>
  <c r="AD667" i="10"/>
  <c r="AC667" i="10"/>
  <c r="AG343" i="10"/>
  <c r="AF343" i="10"/>
  <c r="AE343" i="10"/>
  <c r="AD343" i="10"/>
  <c r="AC343" i="10"/>
  <c r="AG295" i="10"/>
  <c r="AF295" i="10"/>
  <c r="AE295" i="10"/>
  <c r="AD295" i="10"/>
  <c r="AC295" i="10"/>
  <c r="AG546" i="10"/>
  <c r="AF546" i="10"/>
  <c r="AE546" i="10"/>
  <c r="AD546" i="10"/>
  <c r="AC546" i="10"/>
  <c r="AG625" i="10"/>
  <c r="AF625" i="10"/>
  <c r="AE625" i="10"/>
  <c r="AD625" i="10"/>
  <c r="AC625" i="10"/>
  <c r="AG215" i="10"/>
  <c r="AF215" i="10"/>
  <c r="AE215" i="10"/>
  <c r="AD215" i="10"/>
  <c r="AC215" i="10"/>
  <c r="AG517" i="10"/>
  <c r="AF517" i="10"/>
  <c r="AE517" i="10"/>
  <c r="AD517" i="10"/>
  <c r="AC517" i="10"/>
  <c r="AG332" i="10"/>
  <c r="AF332" i="10"/>
  <c r="AE332" i="10"/>
  <c r="AD332" i="10"/>
  <c r="AC332" i="10"/>
  <c r="AG778" i="10"/>
  <c r="AF778" i="10"/>
  <c r="AE778" i="10"/>
  <c r="AD778" i="10"/>
  <c r="AC778" i="10"/>
  <c r="AG770" i="10"/>
  <c r="AF770" i="10"/>
  <c r="AE770" i="10"/>
  <c r="AD770" i="10"/>
  <c r="AC770" i="10"/>
  <c r="AG200" i="10"/>
  <c r="AF200" i="10"/>
  <c r="AE200" i="10"/>
  <c r="AD200" i="10"/>
  <c r="AC200" i="10"/>
  <c r="AG438" i="10"/>
  <c r="AF438" i="10"/>
  <c r="AE438" i="10"/>
  <c r="AD438" i="10"/>
  <c r="AC438" i="10"/>
  <c r="AG167" i="10"/>
  <c r="AF167" i="10"/>
  <c r="AE167" i="10"/>
  <c r="AD167" i="10"/>
  <c r="AC167" i="10"/>
  <c r="AG155" i="10"/>
  <c r="AF155" i="10"/>
  <c r="AE155" i="10"/>
  <c r="AD155" i="10"/>
  <c r="AC155" i="10"/>
  <c r="AG238" i="10"/>
  <c r="AF238" i="10"/>
  <c r="AE238" i="10"/>
  <c r="AD238" i="10"/>
  <c r="AC238" i="10"/>
  <c r="AG309" i="10"/>
  <c r="AF309" i="10"/>
  <c r="AE309" i="10"/>
  <c r="AD309" i="10"/>
  <c r="AC309" i="10"/>
  <c r="AG179" i="10"/>
  <c r="AF179" i="10"/>
  <c r="AE179" i="10"/>
  <c r="AD179" i="10"/>
  <c r="AC179" i="10"/>
  <c r="AG796" i="10"/>
  <c r="AF796" i="10"/>
  <c r="AE796" i="10"/>
  <c r="AD796" i="10"/>
  <c r="AC796" i="10"/>
  <c r="AG525" i="10"/>
  <c r="AF525" i="10"/>
  <c r="AE525" i="10"/>
  <c r="AD525" i="10"/>
  <c r="AC525" i="10"/>
  <c r="AG75" i="10"/>
  <c r="AF75" i="10"/>
  <c r="AE75" i="10"/>
  <c r="AD75" i="10"/>
  <c r="AC75" i="10"/>
  <c r="AG68" i="10"/>
  <c r="AF68" i="10"/>
  <c r="AE68" i="10"/>
  <c r="AD68" i="10"/>
  <c r="AC68" i="10"/>
  <c r="AG884" i="10"/>
  <c r="AF884" i="10"/>
  <c r="AE884" i="10"/>
  <c r="AD884" i="10"/>
  <c r="AC884" i="10"/>
  <c r="AG444" i="10"/>
  <c r="AF444" i="10"/>
  <c r="AE444" i="10"/>
  <c r="AD444" i="10"/>
  <c r="AC444" i="10"/>
  <c r="AG265" i="10"/>
  <c r="AF265" i="10"/>
  <c r="AE265" i="10"/>
  <c r="AD265" i="10"/>
  <c r="AC265" i="10"/>
  <c r="AG196" i="10"/>
  <c r="AF196" i="10"/>
  <c r="AE196" i="10"/>
  <c r="AD196" i="10"/>
  <c r="AC196" i="10"/>
  <c r="AG885" i="10"/>
  <c r="AF885" i="10"/>
  <c r="AE885" i="10"/>
  <c r="AD885" i="10"/>
  <c r="AC885" i="10"/>
  <c r="AG800" i="10"/>
  <c r="AF800" i="10"/>
  <c r="AE800" i="10"/>
  <c r="AD800" i="10"/>
  <c r="AC800" i="10"/>
  <c r="AG768" i="10"/>
  <c r="AF768" i="10"/>
  <c r="AE768" i="10"/>
  <c r="AD768" i="10"/>
  <c r="AC768" i="10"/>
  <c r="AG651" i="10"/>
  <c r="AF651" i="10"/>
  <c r="AE651" i="10"/>
  <c r="AD651" i="10"/>
  <c r="AC651" i="10"/>
  <c r="AG628" i="10"/>
  <c r="AF628" i="10"/>
  <c r="AE628" i="10"/>
  <c r="AD628" i="10"/>
  <c r="AC628" i="10"/>
  <c r="AG809" i="10"/>
  <c r="AF809" i="10"/>
  <c r="AE809" i="10"/>
  <c r="AD809" i="10"/>
  <c r="AC809" i="10"/>
  <c r="AG781" i="10"/>
  <c r="AF781" i="10"/>
  <c r="AE781" i="10"/>
  <c r="AD781" i="10"/>
  <c r="AC781" i="10"/>
  <c r="AG566" i="10"/>
  <c r="AF566" i="10"/>
  <c r="AE566" i="10"/>
  <c r="AD566" i="10"/>
  <c r="AC566" i="10"/>
  <c r="AG217" i="10"/>
  <c r="AF217" i="10"/>
  <c r="AE217" i="10"/>
  <c r="AD217" i="10"/>
  <c r="AC217" i="10"/>
  <c r="AG80" i="10"/>
  <c r="AF80" i="10"/>
  <c r="AE80" i="10"/>
  <c r="AD80" i="10"/>
  <c r="AC80" i="10"/>
  <c r="AG33" i="10"/>
  <c r="AF33" i="10"/>
  <c r="AE33" i="10"/>
  <c r="AD33" i="10"/>
  <c r="AC33" i="10"/>
  <c r="AG808" i="10"/>
  <c r="AF808" i="10"/>
  <c r="AE808" i="10"/>
  <c r="AD808" i="10"/>
  <c r="AC808" i="10"/>
  <c r="AG745" i="10"/>
  <c r="AF745" i="10"/>
  <c r="AE745" i="10"/>
  <c r="AD745" i="10"/>
  <c r="AC745" i="10"/>
  <c r="AG737" i="10"/>
  <c r="AF737" i="10"/>
  <c r="AE737" i="10"/>
  <c r="AD737" i="10"/>
  <c r="AC737" i="10"/>
  <c r="AG670" i="10"/>
  <c r="AF670" i="10"/>
  <c r="AE670" i="10"/>
  <c r="AD670" i="10"/>
  <c r="AC670" i="10"/>
  <c r="AG587" i="10"/>
  <c r="AF587" i="10"/>
  <c r="AE587" i="10"/>
  <c r="AD587" i="10"/>
  <c r="AC587" i="10"/>
  <c r="AG579" i="10"/>
  <c r="AF579" i="10"/>
  <c r="AE579" i="10"/>
  <c r="AD579" i="10"/>
  <c r="AC579" i="10"/>
  <c r="AG561" i="10"/>
  <c r="AF561" i="10"/>
  <c r="AE561" i="10"/>
  <c r="AD561" i="10"/>
  <c r="AC561" i="10"/>
  <c r="AG453" i="10"/>
  <c r="AF453" i="10"/>
  <c r="AE453" i="10"/>
  <c r="AD453" i="10"/>
  <c r="AC453" i="10"/>
  <c r="AG363" i="10"/>
  <c r="AF363" i="10"/>
  <c r="AE363" i="10"/>
  <c r="AD363" i="10"/>
  <c r="AC363" i="10"/>
  <c r="AG362" i="10"/>
  <c r="AF362" i="10"/>
  <c r="AE362" i="10"/>
  <c r="AD362" i="10"/>
  <c r="AC362" i="10"/>
  <c r="AG339" i="10"/>
  <c r="AF339" i="10"/>
  <c r="AE339" i="10"/>
  <c r="AD339" i="10"/>
  <c r="AC339" i="10"/>
  <c r="AG338" i="10"/>
  <c r="AF338" i="10"/>
  <c r="AE338" i="10"/>
  <c r="AD338" i="10"/>
  <c r="AC338" i="10"/>
  <c r="AG337" i="10"/>
  <c r="AF337" i="10"/>
  <c r="AE337" i="10"/>
  <c r="AD337" i="10"/>
  <c r="AC337" i="10"/>
  <c r="AG277" i="10"/>
  <c r="AF277" i="10"/>
  <c r="AE277" i="10"/>
  <c r="AD277" i="10"/>
  <c r="AC277" i="10"/>
  <c r="AG153" i="10"/>
  <c r="AF153" i="10"/>
  <c r="AE153" i="10"/>
  <c r="AD153" i="10"/>
  <c r="AC153" i="10"/>
  <c r="AG91" i="10"/>
  <c r="AF91" i="10"/>
  <c r="AE91" i="10"/>
  <c r="AD91" i="10"/>
  <c r="AC91" i="10"/>
  <c r="AG63" i="10"/>
  <c r="AF63" i="10"/>
  <c r="AE63" i="10"/>
  <c r="AD63" i="10"/>
  <c r="AC63" i="10"/>
  <c r="AG44" i="10"/>
  <c r="AF44" i="10"/>
  <c r="AE44" i="10"/>
  <c r="AD44" i="10"/>
  <c r="AC44" i="10"/>
  <c r="AG42" i="10"/>
  <c r="AF42" i="10"/>
  <c r="AE42" i="10"/>
  <c r="AD42" i="10"/>
  <c r="AC42" i="10"/>
  <c r="AG847" i="10"/>
  <c r="AF847" i="10"/>
  <c r="AE847" i="10"/>
  <c r="AD847" i="10"/>
  <c r="AC847" i="10"/>
  <c r="AG728" i="10"/>
  <c r="AF728" i="10"/>
  <c r="AE728" i="10"/>
  <c r="AD728" i="10"/>
  <c r="AC728" i="10"/>
  <c r="AG674" i="10"/>
  <c r="AF674" i="10"/>
  <c r="AE674" i="10"/>
  <c r="AD674" i="10"/>
  <c r="AC674" i="10"/>
  <c r="AG594" i="10"/>
  <c r="AF594" i="10"/>
  <c r="AE594" i="10"/>
  <c r="AD594" i="10"/>
  <c r="AC594" i="10"/>
  <c r="AG490" i="10"/>
  <c r="AF490" i="10"/>
  <c r="AE490" i="10"/>
  <c r="AD490" i="10"/>
  <c r="AC490" i="10"/>
  <c r="AG415" i="10"/>
  <c r="AF415" i="10"/>
  <c r="AE415" i="10"/>
  <c r="AD415" i="10"/>
  <c r="AC415" i="10"/>
  <c r="AG398" i="10"/>
  <c r="AF398" i="10"/>
  <c r="AE398" i="10"/>
  <c r="AD398" i="10"/>
  <c r="AC398" i="10"/>
  <c r="AG388" i="10"/>
  <c r="AF388" i="10"/>
  <c r="AE388" i="10"/>
  <c r="AD388" i="10"/>
  <c r="AC388" i="10"/>
  <c r="AG369" i="10"/>
  <c r="AF369" i="10"/>
  <c r="AE369" i="10"/>
  <c r="AD369" i="10"/>
  <c r="AC369" i="10"/>
  <c r="AG354" i="10"/>
  <c r="AF354" i="10"/>
  <c r="AE354" i="10"/>
  <c r="AD354" i="10"/>
  <c r="AC354" i="10"/>
  <c r="AG903" i="10"/>
  <c r="AF903" i="10"/>
  <c r="AE903" i="10"/>
  <c r="AD903" i="10"/>
  <c r="AC903" i="10"/>
  <c r="AG855" i="10"/>
  <c r="AF855" i="10"/>
  <c r="AE855" i="10"/>
  <c r="AD855" i="10"/>
  <c r="AC855" i="10"/>
  <c r="AG834" i="10"/>
  <c r="AF834" i="10"/>
  <c r="AE834" i="10"/>
  <c r="AD834" i="10"/>
  <c r="AC834" i="10"/>
  <c r="AG771" i="10"/>
  <c r="AF771" i="10"/>
  <c r="AE771" i="10"/>
  <c r="AD771" i="10"/>
  <c r="AC771" i="10"/>
  <c r="AG761" i="10"/>
  <c r="AF761" i="10"/>
  <c r="AE761" i="10"/>
  <c r="AD761" i="10"/>
  <c r="AC761" i="10"/>
  <c r="AG757" i="10"/>
  <c r="AF757" i="10"/>
  <c r="AE757" i="10"/>
  <c r="AD757" i="10"/>
  <c r="AC757" i="10"/>
  <c r="AG702" i="10"/>
  <c r="AF702" i="10"/>
  <c r="AE702" i="10"/>
  <c r="AD702" i="10"/>
  <c r="AC702" i="10"/>
  <c r="AG633" i="10"/>
  <c r="AF633" i="10"/>
  <c r="AE633" i="10"/>
  <c r="AD633" i="10"/>
  <c r="AC633" i="10"/>
  <c r="AG528" i="10"/>
  <c r="AF528" i="10"/>
  <c r="AE528" i="10"/>
  <c r="AD528" i="10"/>
  <c r="AC528" i="10"/>
  <c r="AG451" i="10"/>
  <c r="AF451" i="10"/>
  <c r="AE451" i="10"/>
  <c r="AD451" i="10"/>
  <c r="AC451" i="10"/>
  <c r="AG434" i="10"/>
  <c r="AF434" i="10"/>
  <c r="AE434" i="10"/>
  <c r="AD434" i="10"/>
  <c r="AC434" i="10"/>
  <c r="AG424" i="10"/>
  <c r="AF424" i="10"/>
  <c r="AE424" i="10"/>
  <c r="AD424" i="10"/>
  <c r="AC424" i="10"/>
  <c r="AG422" i="10"/>
  <c r="AF422" i="10"/>
  <c r="AE422" i="10"/>
  <c r="AD422" i="10"/>
  <c r="AC422" i="10"/>
  <c r="AG302" i="10"/>
  <c r="AF302" i="10"/>
  <c r="AE302" i="10"/>
  <c r="AD302" i="10"/>
  <c r="AC302" i="10"/>
  <c r="AG272" i="10"/>
  <c r="AF272" i="10"/>
  <c r="AE272" i="10"/>
  <c r="AD272" i="10"/>
  <c r="AC272" i="10"/>
  <c r="AG259" i="10"/>
  <c r="AF259" i="10"/>
  <c r="AE259" i="10"/>
  <c r="AD259" i="10"/>
  <c r="AC259" i="10"/>
  <c r="AG257" i="10"/>
  <c r="AF257" i="10"/>
  <c r="AE257" i="10"/>
  <c r="AD257" i="10"/>
  <c r="AC257" i="10"/>
  <c r="AG245" i="10"/>
  <c r="AF245" i="10"/>
  <c r="AE245" i="10"/>
  <c r="AD245" i="10"/>
  <c r="AC245" i="10"/>
  <c r="AG164" i="10"/>
  <c r="AF164" i="10"/>
  <c r="AE164" i="10"/>
  <c r="AD164" i="10"/>
  <c r="AC164" i="10"/>
  <c r="AG163" i="10"/>
  <c r="AF163" i="10"/>
  <c r="AE163" i="10"/>
  <c r="AD163" i="10"/>
  <c r="AC163" i="10"/>
  <c r="AG107" i="10"/>
  <c r="AF107" i="10"/>
  <c r="AE107" i="10"/>
  <c r="AD107" i="10"/>
  <c r="AC107" i="10"/>
  <c r="AG88" i="10"/>
  <c r="AF88" i="10"/>
  <c r="AE88" i="10"/>
  <c r="AD88" i="10"/>
  <c r="AC88" i="10"/>
  <c r="AG85" i="10"/>
  <c r="AF85" i="10"/>
  <c r="AE85" i="10"/>
  <c r="AD85" i="10"/>
  <c r="AC85" i="10"/>
  <c r="AG71" i="10"/>
  <c r="AF71" i="10"/>
  <c r="AE71" i="10"/>
  <c r="AD71" i="10"/>
  <c r="AC71" i="10"/>
  <c r="AG58" i="10"/>
  <c r="AF58" i="10"/>
  <c r="AE58" i="10"/>
  <c r="AD58" i="10"/>
  <c r="AC58" i="10"/>
  <c r="AG46" i="10"/>
  <c r="AF46" i="10"/>
  <c r="AE46" i="10"/>
  <c r="AD46" i="10"/>
  <c r="AC46" i="10"/>
  <c r="AG29" i="10"/>
  <c r="AF29" i="10"/>
  <c r="AE29" i="10"/>
  <c r="AD29" i="10"/>
  <c r="AC29" i="10"/>
  <c r="AG27" i="10"/>
  <c r="AF27" i="10"/>
  <c r="AE27" i="10"/>
  <c r="AD27" i="10"/>
  <c r="AC27" i="10"/>
  <c r="AG497" i="10"/>
  <c r="AF497" i="10"/>
  <c r="AE497" i="10"/>
  <c r="AD497" i="10"/>
  <c r="AC497" i="10"/>
  <c r="AG311" i="10"/>
  <c r="AF311" i="10"/>
  <c r="AE311" i="10"/>
  <c r="AD311" i="10"/>
  <c r="AC311" i="10"/>
  <c r="AG230" i="10"/>
  <c r="AF230" i="10"/>
  <c r="AE230" i="10"/>
  <c r="AD230" i="10"/>
  <c r="AC230" i="10"/>
  <c r="AG520" i="10"/>
  <c r="AF520" i="10"/>
  <c r="AE520" i="10"/>
  <c r="AD520" i="10"/>
  <c r="AC520" i="10"/>
  <c r="AG671" i="10"/>
  <c r="AF671" i="10"/>
  <c r="AE671" i="10"/>
  <c r="AD671" i="10"/>
  <c r="AC671" i="10"/>
  <c r="AG336" i="10"/>
  <c r="AF336" i="10"/>
  <c r="AE336" i="10"/>
  <c r="AD336" i="10"/>
  <c r="AC336" i="10"/>
  <c r="AG218" i="10"/>
  <c r="AF218" i="10"/>
  <c r="AE218" i="10"/>
  <c r="AD218" i="10"/>
  <c r="AC218" i="10"/>
  <c r="AG540" i="10"/>
  <c r="AF540" i="10"/>
  <c r="AE540" i="10"/>
  <c r="AD540" i="10"/>
  <c r="AC540" i="10"/>
  <c r="AG542" i="10"/>
  <c r="AF542" i="10"/>
  <c r="AE542" i="10"/>
  <c r="AD542" i="10"/>
  <c r="AC542" i="10"/>
  <c r="AG77" i="10"/>
  <c r="AF77" i="10"/>
  <c r="AE77" i="10"/>
  <c r="AD77" i="10"/>
  <c r="AC77" i="10"/>
  <c r="AG531" i="10"/>
  <c r="AF531" i="10"/>
  <c r="AE531" i="10"/>
  <c r="AD531" i="10"/>
  <c r="AC531" i="10"/>
  <c r="AG100" i="10"/>
  <c r="AF100" i="10"/>
  <c r="AE100" i="10"/>
  <c r="AD100" i="10"/>
  <c r="AC100" i="10"/>
  <c r="AG108" i="10"/>
  <c r="AF108" i="10"/>
  <c r="AE108" i="10"/>
  <c r="AD108" i="10"/>
  <c r="AC108" i="10"/>
  <c r="AG904" i="10"/>
  <c r="AF904" i="10"/>
  <c r="AE904" i="10"/>
  <c r="AD904" i="10"/>
  <c r="AC904" i="10"/>
  <c r="AG902" i="10"/>
  <c r="AF902" i="10"/>
  <c r="AE902" i="10"/>
  <c r="AD902" i="10"/>
  <c r="AC902" i="10"/>
  <c r="AG901" i="10"/>
  <c r="AF901" i="10"/>
  <c r="AE901" i="10"/>
  <c r="AD901" i="10"/>
  <c r="AC901" i="10"/>
  <c r="AG900" i="10"/>
  <c r="AF900" i="10"/>
  <c r="AE900" i="10"/>
  <c r="AD900" i="10"/>
  <c r="AC900" i="10"/>
  <c r="AG899" i="10"/>
  <c r="AF899" i="10"/>
  <c r="AE899" i="10"/>
  <c r="AD899" i="10"/>
  <c r="AC899" i="10"/>
  <c r="AG898" i="10"/>
  <c r="AF898" i="10"/>
  <c r="AE898" i="10"/>
  <c r="AD898" i="10"/>
  <c r="AC898" i="10"/>
  <c r="AG897" i="10"/>
  <c r="AF897" i="10"/>
  <c r="AE897" i="10"/>
  <c r="AD897" i="10"/>
  <c r="AC897" i="10"/>
  <c r="AG896" i="10"/>
  <c r="AF896" i="10"/>
  <c r="AE896" i="10"/>
  <c r="AD896" i="10"/>
  <c r="AC896" i="10"/>
  <c r="AG895" i="10"/>
  <c r="AF895" i="10"/>
  <c r="AE895" i="10"/>
  <c r="AD895" i="10"/>
  <c r="AC895" i="10"/>
  <c r="AG894" i="10"/>
  <c r="AF894" i="10"/>
  <c r="AE894" i="10"/>
  <c r="AD894" i="10"/>
  <c r="AC894" i="10"/>
  <c r="AG893" i="10"/>
  <c r="AF893" i="10"/>
  <c r="AE893" i="10"/>
  <c r="AD893" i="10"/>
  <c r="AC893" i="10"/>
  <c r="AG892" i="10"/>
  <c r="AF892" i="10"/>
  <c r="AE892" i="10"/>
  <c r="AD892" i="10"/>
  <c r="AC892" i="10"/>
  <c r="AG891" i="10"/>
  <c r="AF891" i="10"/>
  <c r="AE891" i="10"/>
  <c r="AD891" i="10"/>
  <c r="AC891" i="10"/>
  <c r="AG889" i="10"/>
  <c r="AF889" i="10"/>
  <c r="AE889" i="10"/>
  <c r="AD889" i="10"/>
  <c r="AC889" i="10"/>
  <c r="AG887" i="10"/>
  <c r="AF887" i="10"/>
  <c r="AE887" i="10"/>
  <c r="AD887" i="10"/>
  <c r="AC887" i="10"/>
  <c r="AG886" i="10"/>
  <c r="AF886" i="10"/>
  <c r="AE886" i="10"/>
  <c r="AD886" i="10"/>
  <c r="AC886" i="10"/>
  <c r="AG882" i="10"/>
  <c r="AF882" i="10"/>
  <c r="AE882" i="10"/>
  <c r="AD882" i="10"/>
  <c r="AC882" i="10"/>
  <c r="AG881" i="10"/>
  <c r="AF881" i="10"/>
  <c r="AE881" i="10"/>
  <c r="AD881" i="10"/>
  <c r="AC881" i="10"/>
  <c r="AG880" i="10"/>
  <c r="AF880" i="10"/>
  <c r="AE880" i="10"/>
  <c r="AD880" i="10"/>
  <c r="AC880" i="10"/>
  <c r="AG879" i="10"/>
  <c r="AF879" i="10"/>
  <c r="AE879" i="10"/>
  <c r="AD879" i="10"/>
  <c r="AC879" i="10"/>
  <c r="AG878" i="10"/>
  <c r="AF878" i="10"/>
  <c r="AE878" i="10"/>
  <c r="AD878" i="10"/>
  <c r="AC878" i="10"/>
  <c r="AG877" i="10"/>
  <c r="AF877" i="10"/>
  <c r="AE877" i="10"/>
  <c r="AD877" i="10"/>
  <c r="AC877" i="10"/>
  <c r="AG876" i="10"/>
  <c r="AF876" i="10"/>
  <c r="AE876" i="10"/>
  <c r="AD876" i="10"/>
  <c r="AC876" i="10"/>
  <c r="AG875" i="10"/>
  <c r="AF875" i="10"/>
  <c r="AE875" i="10"/>
  <c r="AD875" i="10"/>
  <c r="AC875" i="10"/>
  <c r="AG874" i="10"/>
  <c r="AF874" i="10"/>
  <c r="AE874" i="10"/>
  <c r="AD874" i="10"/>
  <c r="AC874" i="10"/>
  <c r="AG873" i="10"/>
  <c r="AF873" i="10"/>
  <c r="AE873" i="10"/>
  <c r="AD873" i="10"/>
  <c r="AC873" i="10"/>
  <c r="AG872" i="10"/>
  <c r="AF872" i="10"/>
  <c r="AE872" i="10"/>
  <c r="AD872" i="10"/>
  <c r="AC872" i="10"/>
  <c r="AG871" i="10"/>
  <c r="AF871" i="10"/>
  <c r="AE871" i="10"/>
  <c r="AD871" i="10"/>
  <c r="AC871" i="10"/>
  <c r="AG870" i="10"/>
  <c r="AF870" i="10"/>
  <c r="AE870" i="10"/>
  <c r="AD870" i="10"/>
  <c r="AC870" i="10"/>
  <c r="AG869" i="10"/>
  <c r="AF869" i="10"/>
  <c r="AE869" i="10"/>
  <c r="AD869" i="10"/>
  <c r="AC869" i="10"/>
  <c r="AG868" i="10"/>
  <c r="AF868" i="10"/>
  <c r="AE868" i="10"/>
  <c r="AD868" i="10"/>
  <c r="AC868" i="10"/>
  <c r="AG867" i="10"/>
  <c r="AF867" i="10"/>
  <c r="AE867" i="10"/>
  <c r="AD867" i="10"/>
  <c r="AC867" i="10"/>
  <c r="AG866" i="10"/>
  <c r="AF866" i="10"/>
  <c r="AE866" i="10"/>
  <c r="AD866" i="10"/>
  <c r="AC866" i="10"/>
  <c r="AG865" i="10"/>
  <c r="AF865" i="10"/>
  <c r="AE865" i="10"/>
  <c r="AD865" i="10"/>
  <c r="AC865" i="10"/>
  <c r="AG863" i="10"/>
  <c r="AF863" i="10"/>
  <c r="AE863" i="10"/>
  <c r="AD863" i="10"/>
  <c r="AC863" i="10"/>
  <c r="AG862" i="10"/>
  <c r="AF862" i="10"/>
  <c r="AE862" i="10"/>
  <c r="AD862" i="10"/>
  <c r="AC862" i="10"/>
  <c r="AG861" i="10"/>
  <c r="AF861" i="10"/>
  <c r="AE861" i="10"/>
  <c r="AD861" i="10"/>
  <c r="AC861" i="10"/>
  <c r="AG859" i="10"/>
  <c r="AF859" i="10"/>
  <c r="AE859" i="10"/>
  <c r="AD859" i="10"/>
  <c r="AC859" i="10"/>
  <c r="AG858" i="10"/>
  <c r="AF858" i="10"/>
  <c r="AE858" i="10"/>
  <c r="AD858" i="10"/>
  <c r="AC858" i="10"/>
  <c r="AG857" i="10"/>
  <c r="AF857" i="10"/>
  <c r="AE857" i="10"/>
  <c r="AD857" i="10"/>
  <c r="AC857" i="10"/>
  <c r="AG856" i="10"/>
  <c r="AF856" i="10"/>
  <c r="AE856" i="10"/>
  <c r="AD856" i="10"/>
  <c r="AC856" i="10"/>
  <c r="AG854" i="10"/>
  <c r="AF854" i="10"/>
  <c r="AE854" i="10"/>
  <c r="AD854" i="10"/>
  <c r="AC854" i="10"/>
  <c r="AG853" i="10"/>
  <c r="AF853" i="10"/>
  <c r="AE853" i="10"/>
  <c r="AD853" i="10"/>
  <c r="AC853" i="10"/>
  <c r="AG852" i="10"/>
  <c r="AF852" i="10"/>
  <c r="AE852" i="10"/>
  <c r="AD852" i="10"/>
  <c r="AC852" i="10"/>
  <c r="AG851" i="10"/>
  <c r="AF851" i="10"/>
  <c r="AE851" i="10"/>
  <c r="AD851" i="10"/>
  <c r="AC851" i="10"/>
  <c r="AG849" i="10"/>
  <c r="AF849" i="10"/>
  <c r="AE849" i="10"/>
  <c r="AD849" i="10"/>
  <c r="AC849" i="10"/>
  <c r="AG848" i="10"/>
  <c r="AF848" i="10"/>
  <c r="AE848" i="10"/>
  <c r="AD848" i="10"/>
  <c r="AC848" i="10"/>
  <c r="AG846" i="10"/>
  <c r="AF846" i="10"/>
  <c r="AE846" i="10"/>
  <c r="AD846" i="10"/>
  <c r="AC846" i="10"/>
  <c r="AG845" i="10"/>
  <c r="AF845" i="10"/>
  <c r="AE845" i="10"/>
  <c r="AD845" i="10"/>
  <c r="AC845" i="10"/>
  <c r="AG844" i="10"/>
  <c r="AF844" i="10"/>
  <c r="AE844" i="10"/>
  <c r="AD844" i="10"/>
  <c r="AC844" i="10"/>
  <c r="AG843" i="10"/>
  <c r="AF843" i="10"/>
  <c r="AE843" i="10"/>
  <c r="AD843" i="10"/>
  <c r="AC843" i="10"/>
  <c r="AG842" i="10"/>
  <c r="AF842" i="10"/>
  <c r="AE842" i="10"/>
  <c r="AD842" i="10"/>
  <c r="AC842" i="10"/>
  <c r="AG841" i="10"/>
  <c r="AF841" i="10"/>
  <c r="AE841" i="10"/>
  <c r="AD841" i="10"/>
  <c r="AC841" i="10"/>
  <c r="AG840" i="10"/>
  <c r="AF840" i="10"/>
  <c r="AE840" i="10"/>
  <c r="AD840" i="10"/>
  <c r="AC840" i="10"/>
  <c r="AG839" i="10"/>
  <c r="AF839" i="10"/>
  <c r="AE839" i="10"/>
  <c r="AD839" i="10"/>
  <c r="AC839" i="10"/>
  <c r="AG837" i="10"/>
  <c r="AF837" i="10"/>
  <c r="AE837" i="10"/>
  <c r="AD837" i="10"/>
  <c r="AC837" i="10"/>
  <c r="AG836" i="10"/>
  <c r="AF836" i="10"/>
  <c r="AE836" i="10"/>
  <c r="AD836" i="10"/>
  <c r="AC836" i="10"/>
  <c r="AG835" i="10"/>
  <c r="AF835" i="10"/>
  <c r="AE835" i="10"/>
  <c r="AD835" i="10"/>
  <c r="AC835" i="10"/>
  <c r="AG833" i="10"/>
  <c r="AF833" i="10"/>
  <c r="AE833" i="10"/>
  <c r="AD833" i="10"/>
  <c r="AC833" i="10"/>
  <c r="AG832" i="10"/>
  <c r="AF832" i="10"/>
  <c r="AE832" i="10"/>
  <c r="AD832" i="10"/>
  <c r="AC832" i="10"/>
  <c r="AG830" i="10"/>
  <c r="AF830" i="10"/>
  <c r="AE830" i="10"/>
  <c r="AD830" i="10"/>
  <c r="AC830" i="10"/>
  <c r="AG829" i="10"/>
  <c r="AF829" i="10"/>
  <c r="AE829" i="10"/>
  <c r="AD829" i="10"/>
  <c r="AC829" i="10"/>
  <c r="AG828" i="10"/>
  <c r="AF828" i="10"/>
  <c r="AE828" i="10"/>
  <c r="AD828" i="10"/>
  <c r="AC828" i="10"/>
  <c r="AG827" i="10"/>
  <c r="AF827" i="10"/>
  <c r="AE827" i="10"/>
  <c r="AD827" i="10"/>
  <c r="AC827" i="10"/>
  <c r="AG826" i="10"/>
  <c r="AF826" i="10"/>
  <c r="AE826" i="10"/>
  <c r="AD826" i="10"/>
  <c r="AC826" i="10"/>
  <c r="AG824" i="10"/>
  <c r="AF824" i="10"/>
  <c r="AE824" i="10"/>
  <c r="AD824" i="10"/>
  <c r="AC824" i="10"/>
  <c r="AG823" i="10"/>
  <c r="AF823" i="10"/>
  <c r="AE823" i="10"/>
  <c r="AD823" i="10"/>
  <c r="AC823" i="10"/>
  <c r="AG822" i="10"/>
  <c r="AF822" i="10"/>
  <c r="AE822" i="10"/>
  <c r="AD822" i="10"/>
  <c r="AC822" i="10"/>
  <c r="AG821" i="10"/>
  <c r="AF821" i="10"/>
  <c r="AE821" i="10"/>
  <c r="AD821" i="10"/>
  <c r="AC821" i="10"/>
  <c r="AG820" i="10"/>
  <c r="AF820" i="10"/>
  <c r="AE820" i="10"/>
  <c r="AD820" i="10"/>
  <c r="AC820" i="10"/>
  <c r="AG819" i="10"/>
  <c r="AF819" i="10"/>
  <c r="AE819" i="10"/>
  <c r="AD819" i="10"/>
  <c r="AC819" i="10"/>
  <c r="AG818" i="10"/>
  <c r="AF818" i="10"/>
  <c r="AE818" i="10"/>
  <c r="AD818" i="10"/>
  <c r="AC818" i="10"/>
  <c r="AG817" i="10"/>
  <c r="AF817" i="10"/>
  <c r="AE817" i="10"/>
  <c r="AD817" i="10"/>
  <c r="AC817" i="10"/>
  <c r="AG816" i="10"/>
  <c r="AF816" i="10"/>
  <c r="AE816" i="10"/>
  <c r="AD816" i="10"/>
  <c r="AC816" i="10"/>
  <c r="AG815" i="10"/>
  <c r="AF815" i="10"/>
  <c r="AE815" i="10"/>
  <c r="AD815" i="10"/>
  <c r="AC815" i="10"/>
  <c r="AG814" i="10"/>
  <c r="AF814" i="10"/>
  <c r="AE814" i="10"/>
  <c r="AD814" i="10"/>
  <c r="AC814" i="10"/>
  <c r="AG813" i="10"/>
  <c r="AF813" i="10"/>
  <c r="AE813" i="10"/>
  <c r="AD813" i="10"/>
  <c r="AC813" i="10"/>
  <c r="AG812" i="10"/>
  <c r="AF812" i="10"/>
  <c r="AE812" i="10"/>
  <c r="AD812" i="10"/>
  <c r="AC812" i="10"/>
  <c r="AG811" i="10"/>
  <c r="AF811" i="10"/>
  <c r="AE811" i="10"/>
  <c r="AD811" i="10"/>
  <c r="AC811" i="10"/>
  <c r="AG807" i="10"/>
  <c r="AF807" i="10"/>
  <c r="AE807" i="10"/>
  <c r="AD807" i="10"/>
  <c r="AC807" i="10"/>
  <c r="AG806" i="10"/>
  <c r="AE806" i="10"/>
  <c r="AD806" i="10"/>
  <c r="AC806" i="10"/>
  <c r="AK806" i="10" s="1"/>
  <c r="AM806" i="10" s="1"/>
  <c r="AG799" i="10"/>
  <c r="AF799" i="10"/>
  <c r="AE799" i="10"/>
  <c r="AD799" i="10"/>
  <c r="AC799" i="10"/>
  <c r="AG798" i="10"/>
  <c r="AF798" i="10"/>
  <c r="AE798" i="10"/>
  <c r="AD798" i="10"/>
  <c r="AC798" i="10"/>
  <c r="AG797" i="10"/>
  <c r="AF797" i="10"/>
  <c r="AE797" i="10"/>
  <c r="AD797" i="10"/>
  <c r="AC797" i="10"/>
  <c r="AG794" i="10"/>
  <c r="AF794" i="10"/>
  <c r="AE794" i="10"/>
  <c r="AD794" i="10"/>
  <c r="AC794" i="10"/>
  <c r="AG793" i="10"/>
  <c r="AF793" i="10"/>
  <c r="AE793" i="10"/>
  <c r="AD793" i="10"/>
  <c r="AC793" i="10"/>
  <c r="AG791" i="10"/>
  <c r="AF791" i="10"/>
  <c r="AE791" i="10"/>
  <c r="AD791" i="10"/>
  <c r="AC791" i="10"/>
  <c r="AG790" i="10"/>
  <c r="AF790" i="10"/>
  <c r="AE790" i="10"/>
  <c r="AD790" i="10"/>
  <c r="AC790" i="10"/>
  <c r="AG789" i="10"/>
  <c r="AF789" i="10"/>
  <c r="AE789" i="10"/>
  <c r="AD789" i="10"/>
  <c r="AC789" i="10"/>
  <c r="AG788" i="10"/>
  <c r="AF788" i="10"/>
  <c r="AE788" i="10"/>
  <c r="AD788" i="10"/>
  <c r="AC788" i="10"/>
  <c r="AG787" i="10"/>
  <c r="AF787" i="10"/>
  <c r="AE787" i="10"/>
  <c r="AD787" i="10"/>
  <c r="AC787" i="10"/>
  <c r="AG786" i="10"/>
  <c r="AF786" i="10"/>
  <c r="AE786" i="10"/>
  <c r="AD786" i="10"/>
  <c r="AC786" i="10"/>
  <c r="AG785" i="10"/>
  <c r="AF785" i="10"/>
  <c r="AE785" i="10"/>
  <c r="AD785" i="10"/>
  <c r="AC785" i="10"/>
  <c r="AG784" i="10"/>
  <c r="AF784" i="10"/>
  <c r="AE784" i="10"/>
  <c r="AD784" i="10"/>
  <c r="AC784" i="10"/>
  <c r="AG783" i="10"/>
  <c r="AF783" i="10"/>
  <c r="AE783" i="10"/>
  <c r="AD783" i="10"/>
  <c r="AC783" i="10"/>
  <c r="AG782" i="10"/>
  <c r="AF782" i="10"/>
  <c r="AE782" i="10"/>
  <c r="AD782" i="10"/>
  <c r="AC782" i="10"/>
  <c r="AG779" i="10"/>
  <c r="AF779" i="10"/>
  <c r="AE779" i="10"/>
  <c r="AD779" i="10"/>
  <c r="AC779" i="10"/>
  <c r="AG777" i="10"/>
  <c r="AF777" i="10"/>
  <c r="AE777" i="10"/>
  <c r="AD777" i="10"/>
  <c r="AC777" i="10"/>
  <c r="AG776" i="10"/>
  <c r="AF776" i="10"/>
  <c r="AE776" i="10"/>
  <c r="AD776" i="10"/>
  <c r="AC776" i="10"/>
  <c r="AG775" i="10"/>
  <c r="AF775" i="10"/>
  <c r="AE775" i="10"/>
  <c r="AD775" i="10"/>
  <c r="AC775" i="10"/>
  <c r="AG772" i="10"/>
  <c r="AF772" i="10"/>
  <c r="AE772" i="10"/>
  <c r="AD772" i="10"/>
  <c r="AC772" i="10"/>
  <c r="AG769" i="10"/>
  <c r="AF769" i="10"/>
  <c r="AE769" i="10"/>
  <c r="AD769" i="10"/>
  <c r="AC769" i="10"/>
  <c r="AG766" i="10"/>
  <c r="AF766" i="10"/>
  <c r="AE766" i="10"/>
  <c r="AD766" i="10"/>
  <c r="AC766" i="10"/>
  <c r="AG765" i="10"/>
  <c r="AF765" i="10"/>
  <c r="AE765" i="10"/>
  <c r="AD765" i="10"/>
  <c r="AC765" i="10"/>
  <c r="AG764" i="10"/>
  <c r="AF764" i="10"/>
  <c r="AE764" i="10"/>
  <c r="AD764" i="10"/>
  <c r="AC764" i="10"/>
  <c r="AG763" i="10"/>
  <c r="AF763" i="10"/>
  <c r="AE763" i="10"/>
  <c r="AD763" i="10"/>
  <c r="AC763" i="10"/>
  <c r="AG762" i="10"/>
  <c r="AF762" i="10"/>
  <c r="AE762" i="10"/>
  <c r="AD762" i="10"/>
  <c r="AC762" i="10"/>
  <c r="AG760" i="10"/>
  <c r="AF760" i="10"/>
  <c r="AE760" i="10"/>
  <c r="AD760" i="10"/>
  <c r="AC760" i="10"/>
  <c r="AG758" i="10"/>
  <c r="AF758" i="10"/>
  <c r="AE758" i="10"/>
  <c r="AD758" i="10"/>
  <c r="AC758" i="10"/>
  <c r="AG756" i="10"/>
  <c r="AF756" i="10"/>
  <c r="AE756" i="10"/>
  <c r="AD756" i="10"/>
  <c r="AC756" i="10"/>
  <c r="AG755" i="10"/>
  <c r="AF755" i="10"/>
  <c r="AE755" i="10"/>
  <c r="AD755" i="10"/>
  <c r="AC755" i="10"/>
  <c r="AG754" i="10"/>
  <c r="AF754" i="10"/>
  <c r="AE754" i="10"/>
  <c r="AD754" i="10"/>
  <c r="AC754" i="10"/>
  <c r="AG750" i="10"/>
  <c r="AF750" i="10"/>
  <c r="AE750" i="10"/>
  <c r="AD750" i="10"/>
  <c r="AC750" i="10"/>
  <c r="AG749" i="10"/>
  <c r="AF749" i="10"/>
  <c r="AE749" i="10"/>
  <c r="AD749" i="10"/>
  <c r="AC749" i="10"/>
  <c r="AG748" i="10"/>
  <c r="AF748" i="10"/>
  <c r="AE748" i="10"/>
  <c r="AD748" i="10"/>
  <c r="AC748" i="10"/>
  <c r="AG747" i="10"/>
  <c r="AF747" i="10"/>
  <c r="AE747" i="10"/>
  <c r="AD747" i="10"/>
  <c r="AC747" i="10"/>
  <c r="AG746" i="10"/>
  <c r="AF746" i="10"/>
  <c r="AE746" i="10"/>
  <c r="AD746" i="10"/>
  <c r="AC746" i="10"/>
  <c r="AG744" i="10"/>
  <c r="AF744" i="10"/>
  <c r="AE744" i="10"/>
  <c r="AD744" i="10"/>
  <c r="AC744" i="10"/>
  <c r="AG742" i="10"/>
  <c r="AF742" i="10"/>
  <c r="AE742" i="10"/>
  <c r="AD742" i="10"/>
  <c r="AC742" i="10"/>
  <c r="AG741" i="10"/>
  <c r="AF741" i="10"/>
  <c r="AE741" i="10"/>
  <c r="AD741" i="10"/>
  <c r="AC741" i="10"/>
  <c r="AG740" i="10"/>
  <c r="AF740" i="10"/>
  <c r="AE740" i="10"/>
  <c r="AD740" i="10"/>
  <c r="AC740" i="10"/>
  <c r="AG738" i="10"/>
  <c r="AF738" i="10"/>
  <c r="AE738" i="10"/>
  <c r="AD738" i="10"/>
  <c r="AC738" i="10"/>
  <c r="AG736" i="10"/>
  <c r="AF736" i="10"/>
  <c r="AE736" i="10"/>
  <c r="AD736" i="10"/>
  <c r="AC736" i="10"/>
  <c r="AG735" i="10"/>
  <c r="AF735" i="10"/>
  <c r="AE735" i="10"/>
  <c r="AD735" i="10"/>
  <c r="AC735" i="10"/>
  <c r="AG734" i="10"/>
  <c r="AF734" i="10"/>
  <c r="AE734" i="10"/>
  <c r="AD734" i="10"/>
  <c r="AC734" i="10"/>
  <c r="AG733" i="10"/>
  <c r="AF733" i="10"/>
  <c r="AE733" i="10"/>
  <c r="AD733" i="10"/>
  <c r="AC733" i="10"/>
  <c r="AG732" i="10"/>
  <c r="AF732" i="10"/>
  <c r="AE732" i="10"/>
  <c r="AD732" i="10"/>
  <c r="AC732" i="10"/>
  <c r="AG731" i="10"/>
  <c r="AF731" i="10"/>
  <c r="AE731" i="10"/>
  <c r="AD731" i="10"/>
  <c r="AC731" i="10"/>
  <c r="AG730" i="10"/>
  <c r="AF730" i="10"/>
  <c r="AE730" i="10"/>
  <c r="AD730" i="10"/>
  <c r="AC730" i="10"/>
  <c r="AG729" i="10"/>
  <c r="AF729" i="10"/>
  <c r="AE729" i="10"/>
  <c r="AD729" i="10"/>
  <c r="AC729" i="10"/>
  <c r="AG727" i="10"/>
  <c r="AF727" i="10"/>
  <c r="AE727" i="10"/>
  <c r="AD727" i="10"/>
  <c r="AC727" i="10"/>
  <c r="AG726" i="10"/>
  <c r="AF726" i="10"/>
  <c r="AE726" i="10"/>
  <c r="AD726" i="10"/>
  <c r="AC726" i="10"/>
  <c r="AG725" i="10"/>
  <c r="AF725" i="10"/>
  <c r="AE725" i="10"/>
  <c r="AD725" i="10"/>
  <c r="AC725" i="10"/>
  <c r="AG724" i="10"/>
  <c r="AF724" i="10"/>
  <c r="AE724" i="10"/>
  <c r="AD724" i="10"/>
  <c r="AC724" i="10"/>
  <c r="AG723" i="10"/>
  <c r="AF723" i="10"/>
  <c r="AE723" i="10"/>
  <c r="AD723" i="10"/>
  <c r="AC723" i="10"/>
  <c r="AG722" i="10"/>
  <c r="AF722" i="10"/>
  <c r="AE722" i="10"/>
  <c r="AD722" i="10"/>
  <c r="AC722" i="10"/>
  <c r="AG721" i="10"/>
  <c r="AF721" i="10"/>
  <c r="AE721" i="10"/>
  <c r="AD721" i="10"/>
  <c r="AC721" i="10"/>
  <c r="AG720" i="10"/>
  <c r="AF720" i="10"/>
  <c r="AE720" i="10"/>
  <c r="AD720" i="10"/>
  <c r="AC720" i="10"/>
  <c r="AG719" i="10"/>
  <c r="AF719" i="10"/>
  <c r="AE719" i="10"/>
  <c r="AD719" i="10"/>
  <c r="AC719" i="10"/>
  <c r="AG718" i="10"/>
  <c r="AF718" i="10"/>
  <c r="AE718" i="10"/>
  <c r="AD718" i="10"/>
  <c r="AC718" i="10"/>
  <c r="AG717" i="10"/>
  <c r="AF717" i="10"/>
  <c r="AE717" i="10"/>
  <c r="AD717" i="10"/>
  <c r="AC717" i="10"/>
  <c r="AG715" i="10"/>
  <c r="AF715" i="10"/>
  <c r="AE715" i="10"/>
  <c r="AD715" i="10"/>
  <c r="AC715" i="10"/>
  <c r="AG714" i="10"/>
  <c r="AF714" i="10"/>
  <c r="AE714" i="10"/>
  <c r="AD714" i="10"/>
  <c r="AC714" i="10"/>
  <c r="AG713" i="10"/>
  <c r="AF713" i="10"/>
  <c r="AE713" i="10"/>
  <c r="AD713" i="10"/>
  <c r="AC713" i="10"/>
  <c r="AG712" i="10"/>
  <c r="AF712" i="10"/>
  <c r="AE712" i="10"/>
  <c r="AD712" i="10"/>
  <c r="AC712" i="10"/>
  <c r="AG711" i="10"/>
  <c r="AF711" i="10"/>
  <c r="AE711" i="10"/>
  <c r="AD711" i="10"/>
  <c r="AC711" i="10"/>
  <c r="AG710" i="10"/>
  <c r="AF710" i="10"/>
  <c r="AE710" i="10"/>
  <c r="AD710" i="10"/>
  <c r="AC710" i="10"/>
  <c r="AG709" i="10"/>
  <c r="AF709" i="10"/>
  <c r="AE709" i="10"/>
  <c r="AD709" i="10"/>
  <c r="AC709" i="10"/>
  <c r="AG708" i="10"/>
  <c r="AF708" i="10"/>
  <c r="AE708" i="10"/>
  <c r="AD708" i="10"/>
  <c r="AC708" i="10"/>
  <c r="AG707" i="10"/>
  <c r="AF707" i="10"/>
  <c r="AE707" i="10"/>
  <c r="AD707" i="10"/>
  <c r="AC707" i="10"/>
  <c r="AG706" i="10"/>
  <c r="AF706" i="10"/>
  <c r="AE706" i="10"/>
  <c r="AD706" i="10"/>
  <c r="AC706" i="10"/>
  <c r="AG705" i="10"/>
  <c r="AF705" i="10"/>
  <c r="AE705" i="10"/>
  <c r="AD705" i="10"/>
  <c r="AC705" i="10"/>
  <c r="AG704" i="10"/>
  <c r="AF704" i="10"/>
  <c r="AE704" i="10"/>
  <c r="AD704" i="10"/>
  <c r="AC704" i="10"/>
  <c r="AG703" i="10"/>
  <c r="AF703" i="10"/>
  <c r="AE703" i="10"/>
  <c r="AD703" i="10"/>
  <c r="AC703" i="10"/>
  <c r="AG701" i="10"/>
  <c r="AF701" i="10"/>
  <c r="AE701" i="10"/>
  <c r="AD701" i="10"/>
  <c r="AC701" i="10"/>
  <c r="AG700" i="10"/>
  <c r="AF700" i="10"/>
  <c r="AE700" i="10"/>
  <c r="AD700" i="10"/>
  <c r="AC700" i="10"/>
  <c r="AG699" i="10"/>
  <c r="AF699" i="10"/>
  <c r="AE699" i="10"/>
  <c r="AD699" i="10"/>
  <c r="AC699" i="10"/>
  <c r="AG698" i="10"/>
  <c r="AF698" i="10"/>
  <c r="AE698" i="10"/>
  <c r="AD698" i="10"/>
  <c r="AC698" i="10"/>
  <c r="AG697" i="10"/>
  <c r="AF697" i="10"/>
  <c r="AE697" i="10"/>
  <c r="AD697" i="10"/>
  <c r="AC697" i="10"/>
  <c r="AG696" i="10"/>
  <c r="AF696" i="10"/>
  <c r="AE696" i="10"/>
  <c r="AD696" i="10"/>
  <c r="AC696" i="10"/>
  <c r="AG695" i="10"/>
  <c r="AF695" i="10"/>
  <c r="AE695" i="10"/>
  <c r="AD695" i="10"/>
  <c r="AC695" i="10"/>
  <c r="AG694" i="10"/>
  <c r="AF694" i="10"/>
  <c r="AE694" i="10"/>
  <c r="AD694" i="10"/>
  <c r="AC694" i="10"/>
  <c r="AG693" i="10"/>
  <c r="AF693" i="10"/>
  <c r="AE693" i="10"/>
  <c r="AD693" i="10"/>
  <c r="AC693" i="10"/>
  <c r="AG692" i="10"/>
  <c r="AF692" i="10"/>
  <c r="AE692" i="10"/>
  <c r="AD692" i="10"/>
  <c r="AC692" i="10"/>
  <c r="AG691" i="10"/>
  <c r="AF691" i="10"/>
  <c r="AE691" i="10"/>
  <c r="AD691" i="10"/>
  <c r="AC691" i="10"/>
  <c r="AG690" i="10"/>
  <c r="AF690" i="10"/>
  <c r="AE690" i="10"/>
  <c r="AD690" i="10"/>
  <c r="AC690" i="10"/>
  <c r="AG689" i="10"/>
  <c r="AF689" i="10"/>
  <c r="AE689" i="10"/>
  <c r="AD689" i="10"/>
  <c r="AC689" i="10"/>
  <c r="AG688" i="10"/>
  <c r="AF688" i="10"/>
  <c r="AE688" i="10"/>
  <c r="AD688" i="10"/>
  <c r="AC688" i="10"/>
  <c r="AG687" i="10"/>
  <c r="AF687" i="10"/>
  <c r="AE687" i="10"/>
  <c r="AD687" i="10"/>
  <c r="AC687" i="10"/>
  <c r="AG686" i="10"/>
  <c r="AF686" i="10"/>
  <c r="AE686" i="10"/>
  <c r="AD686" i="10"/>
  <c r="AC686" i="10"/>
  <c r="AG685" i="10"/>
  <c r="AF685" i="10"/>
  <c r="AE685" i="10"/>
  <c r="AD685" i="10"/>
  <c r="AC685" i="10"/>
  <c r="AG684" i="10"/>
  <c r="AF684" i="10"/>
  <c r="AE684" i="10"/>
  <c r="AD684" i="10"/>
  <c r="AC684" i="10"/>
  <c r="AG683" i="10"/>
  <c r="AF683" i="10"/>
  <c r="AE683" i="10"/>
  <c r="AD683" i="10"/>
  <c r="AC683" i="10"/>
  <c r="AG682" i="10"/>
  <c r="AF682" i="10"/>
  <c r="AE682" i="10"/>
  <c r="AD682" i="10"/>
  <c r="AC682" i="10"/>
  <c r="AG681" i="10"/>
  <c r="AF681" i="10"/>
  <c r="AE681" i="10"/>
  <c r="AD681" i="10"/>
  <c r="AC681" i="10"/>
  <c r="AG680" i="10"/>
  <c r="AF680" i="10"/>
  <c r="AE680" i="10"/>
  <c r="AD680" i="10"/>
  <c r="AC680" i="10"/>
  <c r="AG679" i="10"/>
  <c r="AF679" i="10"/>
  <c r="AE679" i="10"/>
  <c r="AD679" i="10"/>
  <c r="AC679" i="10"/>
  <c r="AG678" i="10"/>
  <c r="AF678" i="10"/>
  <c r="AE678" i="10"/>
  <c r="AD678" i="10"/>
  <c r="AC678" i="10"/>
  <c r="AG677" i="10"/>
  <c r="AF677" i="10"/>
  <c r="AE677" i="10"/>
  <c r="AD677" i="10"/>
  <c r="AC677" i="10"/>
  <c r="AG676" i="10"/>
  <c r="AF676" i="10"/>
  <c r="AE676" i="10"/>
  <c r="AD676" i="10"/>
  <c r="AC676" i="10"/>
  <c r="AG675" i="10"/>
  <c r="AF675" i="10"/>
  <c r="AE675" i="10"/>
  <c r="AD675" i="10"/>
  <c r="AC675" i="10"/>
  <c r="AG673" i="10"/>
  <c r="AF673" i="10"/>
  <c r="AE673" i="10"/>
  <c r="AD673" i="10"/>
  <c r="AC673" i="10"/>
  <c r="AG672" i="10"/>
  <c r="AF672" i="10"/>
  <c r="AE672" i="10"/>
  <c r="AD672" i="10"/>
  <c r="AC672" i="10"/>
  <c r="AG669" i="10"/>
  <c r="AF669" i="10"/>
  <c r="AE669" i="10"/>
  <c r="AD669" i="10"/>
  <c r="AC669" i="10"/>
  <c r="AG668" i="10"/>
  <c r="AF668" i="10"/>
  <c r="AE668" i="10"/>
  <c r="AD668" i="10"/>
  <c r="AC668" i="10"/>
  <c r="AG666" i="10"/>
  <c r="AF666" i="10"/>
  <c r="AE666" i="10"/>
  <c r="AD666" i="10"/>
  <c r="AC666" i="10"/>
  <c r="AG665" i="10"/>
  <c r="AF665" i="10"/>
  <c r="AE665" i="10"/>
  <c r="AD665" i="10"/>
  <c r="AC665" i="10"/>
  <c r="AG664" i="10"/>
  <c r="AF664" i="10"/>
  <c r="AE664" i="10"/>
  <c r="AD664" i="10"/>
  <c r="AC664" i="10"/>
  <c r="AG663" i="10"/>
  <c r="AF663" i="10"/>
  <c r="AE663" i="10"/>
  <c r="AD663" i="10"/>
  <c r="AC663" i="10"/>
  <c r="AG662" i="10"/>
  <c r="AF662" i="10"/>
  <c r="AE662" i="10"/>
  <c r="AD662" i="10"/>
  <c r="AC662" i="10"/>
  <c r="AG661" i="10"/>
  <c r="AF661" i="10"/>
  <c r="AE661" i="10"/>
  <c r="AD661" i="10"/>
  <c r="AC661" i="10"/>
  <c r="AG660" i="10"/>
  <c r="AF660" i="10"/>
  <c r="AE660" i="10"/>
  <c r="AD660" i="10"/>
  <c r="AC660" i="10"/>
  <c r="AG659" i="10"/>
  <c r="AF659" i="10"/>
  <c r="AE659" i="10"/>
  <c r="AD659" i="10"/>
  <c r="AC659" i="10"/>
  <c r="AG658" i="10"/>
  <c r="AF658" i="10"/>
  <c r="AE658" i="10"/>
  <c r="AD658" i="10"/>
  <c r="AC658" i="10"/>
  <c r="AG657" i="10"/>
  <c r="AF657" i="10"/>
  <c r="AE657" i="10"/>
  <c r="AD657" i="10"/>
  <c r="AC657" i="10"/>
  <c r="AG656" i="10"/>
  <c r="AF656" i="10"/>
  <c r="AE656" i="10"/>
  <c r="AD656" i="10"/>
  <c r="AC656" i="10"/>
  <c r="AG655" i="10"/>
  <c r="AF655" i="10"/>
  <c r="AE655" i="10"/>
  <c r="AD655" i="10"/>
  <c r="AC655" i="10"/>
  <c r="AG653" i="10"/>
  <c r="AF653" i="10"/>
  <c r="AE653" i="10"/>
  <c r="AD653" i="10"/>
  <c r="AC653" i="10"/>
  <c r="AG652" i="10"/>
  <c r="AF652" i="10"/>
  <c r="AE652" i="10"/>
  <c r="AD652" i="10"/>
  <c r="AC652" i="10"/>
  <c r="AG650" i="10"/>
  <c r="AF650" i="10"/>
  <c r="AE650" i="10"/>
  <c r="AD650" i="10"/>
  <c r="AC650" i="10"/>
  <c r="AG649" i="10"/>
  <c r="AF649" i="10"/>
  <c r="AE649" i="10"/>
  <c r="AD649" i="10"/>
  <c r="AC649" i="10"/>
  <c r="AG648" i="10"/>
  <c r="AF648" i="10"/>
  <c r="AE648" i="10"/>
  <c r="AD648" i="10"/>
  <c r="AC648" i="10"/>
  <c r="AG647" i="10"/>
  <c r="AF647" i="10"/>
  <c r="AE647" i="10"/>
  <c r="AD647" i="10"/>
  <c r="AC647" i="10"/>
  <c r="AG646" i="10"/>
  <c r="AF646" i="10"/>
  <c r="AE646" i="10"/>
  <c r="AD646" i="10"/>
  <c r="AC646" i="10"/>
  <c r="AG645" i="10"/>
  <c r="AF645" i="10"/>
  <c r="AE645" i="10"/>
  <c r="AD645" i="10"/>
  <c r="AC645" i="10"/>
  <c r="AG644" i="10"/>
  <c r="AF644" i="10"/>
  <c r="AE644" i="10"/>
  <c r="AD644" i="10"/>
  <c r="AC644" i="10"/>
  <c r="AG643" i="10"/>
  <c r="AF643" i="10"/>
  <c r="AE643" i="10"/>
  <c r="AD643" i="10"/>
  <c r="AC643" i="10"/>
  <c r="AG642" i="10"/>
  <c r="AF642" i="10"/>
  <c r="AE642" i="10"/>
  <c r="AD642" i="10"/>
  <c r="AC642" i="10"/>
  <c r="AG641" i="10"/>
  <c r="AF641" i="10"/>
  <c r="AE641" i="10"/>
  <c r="AD641" i="10"/>
  <c r="AC641" i="10"/>
  <c r="AG640" i="10"/>
  <c r="AF640" i="10"/>
  <c r="AE640" i="10"/>
  <c r="AD640" i="10"/>
  <c r="AC640" i="10"/>
  <c r="AG639" i="10"/>
  <c r="AF639" i="10"/>
  <c r="AE639" i="10"/>
  <c r="AD639" i="10"/>
  <c r="AC639" i="10"/>
  <c r="AG638" i="10"/>
  <c r="AF638" i="10"/>
  <c r="AE638" i="10"/>
  <c r="AD638" i="10"/>
  <c r="AC638" i="10"/>
  <c r="AG637" i="10"/>
  <c r="AF637" i="10"/>
  <c r="AE637" i="10"/>
  <c r="AD637" i="10"/>
  <c r="AC637" i="10"/>
  <c r="AG636" i="10"/>
  <c r="AF636" i="10"/>
  <c r="AE636" i="10"/>
  <c r="AD636" i="10"/>
  <c r="AC636" i="10"/>
  <c r="AG635" i="10"/>
  <c r="AF635" i="10"/>
  <c r="AE635" i="10"/>
  <c r="AD635" i="10"/>
  <c r="AC635" i="10"/>
  <c r="AG634" i="10"/>
  <c r="AF634" i="10"/>
  <c r="AE634" i="10"/>
  <c r="AD634" i="10"/>
  <c r="AC634" i="10"/>
  <c r="AG632" i="10"/>
  <c r="AF632" i="10"/>
  <c r="AE632" i="10"/>
  <c r="AD632" i="10"/>
  <c r="AC632" i="10"/>
  <c r="AG631" i="10"/>
  <c r="AF631" i="10"/>
  <c r="AE631" i="10"/>
  <c r="AD631" i="10"/>
  <c r="AC631" i="10"/>
  <c r="AG630" i="10"/>
  <c r="AF630" i="10"/>
  <c r="AE630" i="10"/>
  <c r="AD630" i="10"/>
  <c r="AC630" i="10"/>
  <c r="AG629" i="10"/>
  <c r="AF629" i="10"/>
  <c r="AE629" i="10"/>
  <c r="AD629" i="10"/>
  <c r="AC629" i="10"/>
  <c r="AG627" i="10"/>
  <c r="AF627" i="10"/>
  <c r="AE627" i="10"/>
  <c r="AD627" i="10"/>
  <c r="AC627" i="10"/>
  <c r="AG626" i="10"/>
  <c r="AF626" i="10"/>
  <c r="AE626" i="10"/>
  <c r="AD626" i="10"/>
  <c r="AC626" i="10"/>
  <c r="AG624" i="10"/>
  <c r="AF624" i="10"/>
  <c r="AE624" i="10"/>
  <c r="AD624" i="10"/>
  <c r="AC624" i="10"/>
  <c r="AG623" i="10"/>
  <c r="AF623" i="10"/>
  <c r="AE623" i="10"/>
  <c r="AD623" i="10"/>
  <c r="AC623" i="10"/>
  <c r="AG622" i="10"/>
  <c r="AF622" i="10"/>
  <c r="AE622" i="10"/>
  <c r="AD622" i="10"/>
  <c r="AC622" i="10"/>
  <c r="AG621" i="10"/>
  <c r="AF621" i="10"/>
  <c r="AE621" i="10"/>
  <c r="AD621" i="10"/>
  <c r="AC621" i="10"/>
  <c r="AG620" i="10"/>
  <c r="AF620" i="10"/>
  <c r="AE620" i="10"/>
  <c r="AD620" i="10"/>
  <c r="AC620" i="10"/>
  <c r="AG619" i="10"/>
  <c r="AF619" i="10"/>
  <c r="AE619" i="10"/>
  <c r="AD619" i="10"/>
  <c r="AC619" i="10"/>
  <c r="AG618" i="10"/>
  <c r="AF618" i="10"/>
  <c r="AE618" i="10"/>
  <c r="AD618" i="10"/>
  <c r="AC618" i="10"/>
  <c r="AG617" i="10"/>
  <c r="AF617" i="10"/>
  <c r="AE617" i="10"/>
  <c r="AD617" i="10"/>
  <c r="AC617" i="10"/>
  <c r="AG616" i="10"/>
  <c r="AF616" i="10"/>
  <c r="AE616" i="10"/>
  <c r="AD616" i="10"/>
  <c r="AC616" i="10"/>
  <c r="AG615" i="10"/>
  <c r="AF615" i="10"/>
  <c r="AE615" i="10"/>
  <c r="AD615" i="10"/>
  <c r="AC615" i="10"/>
  <c r="AG614" i="10"/>
  <c r="AF614" i="10"/>
  <c r="AE614" i="10"/>
  <c r="AD614" i="10"/>
  <c r="AC614" i="10"/>
  <c r="AG612" i="10"/>
  <c r="AF612" i="10"/>
  <c r="AE612" i="10"/>
  <c r="AD612" i="10"/>
  <c r="AC612" i="10"/>
  <c r="AG610" i="10"/>
  <c r="AF610" i="10"/>
  <c r="AE610" i="10"/>
  <c r="AD610" i="10"/>
  <c r="AC610" i="10"/>
  <c r="AG609" i="10"/>
  <c r="AF609" i="10"/>
  <c r="AE609" i="10"/>
  <c r="AD609" i="10"/>
  <c r="AC609" i="10"/>
  <c r="AG608" i="10"/>
  <c r="AF608" i="10"/>
  <c r="AE608" i="10"/>
  <c r="AD608" i="10"/>
  <c r="AC608" i="10"/>
  <c r="AG607" i="10"/>
  <c r="AF607" i="10"/>
  <c r="AE607" i="10"/>
  <c r="AD607" i="10"/>
  <c r="AC607" i="10"/>
  <c r="AG606" i="10"/>
  <c r="AF606" i="10"/>
  <c r="AE606" i="10"/>
  <c r="AD606" i="10"/>
  <c r="AC606" i="10"/>
  <c r="AG605" i="10"/>
  <c r="AF605" i="10"/>
  <c r="AE605" i="10"/>
  <c r="AD605" i="10"/>
  <c r="AC605" i="10"/>
  <c r="AG604" i="10"/>
  <c r="AF604" i="10"/>
  <c r="AE604" i="10"/>
  <c r="AD604" i="10"/>
  <c r="AC604" i="10"/>
  <c r="AG602" i="10"/>
  <c r="AF602" i="10"/>
  <c r="AE602" i="10"/>
  <c r="AD602" i="10"/>
  <c r="AC602" i="10"/>
  <c r="AG601" i="10"/>
  <c r="AF601" i="10"/>
  <c r="AE601" i="10"/>
  <c r="AD601" i="10"/>
  <c r="AC601" i="10"/>
  <c r="AG600" i="10"/>
  <c r="AF600" i="10"/>
  <c r="AE600" i="10"/>
  <c r="AD600" i="10"/>
  <c r="AC600" i="10"/>
  <c r="AG599" i="10"/>
  <c r="AF599" i="10"/>
  <c r="AE599" i="10"/>
  <c r="AD599" i="10"/>
  <c r="AC599" i="10"/>
  <c r="AG598" i="10"/>
  <c r="AF598" i="10"/>
  <c r="AE598" i="10"/>
  <c r="AD598" i="10"/>
  <c r="AC598" i="10"/>
  <c r="AG597" i="10"/>
  <c r="AF597" i="10"/>
  <c r="AE597" i="10"/>
  <c r="AD597" i="10"/>
  <c r="AC597" i="10"/>
  <c r="AG596" i="10"/>
  <c r="AF596" i="10"/>
  <c r="AE596" i="10"/>
  <c r="AD596" i="10"/>
  <c r="AC596" i="10"/>
  <c r="AG595" i="10"/>
  <c r="AF595" i="10"/>
  <c r="AE595" i="10"/>
  <c r="AD595" i="10"/>
  <c r="AC595" i="10"/>
  <c r="AG593" i="10"/>
  <c r="AF593" i="10"/>
  <c r="AE593" i="10"/>
  <c r="AD593" i="10"/>
  <c r="AC593" i="10"/>
  <c r="AG592" i="10"/>
  <c r="AF592" i="10"/>
  <c r="AE592" i="10"/>
  <c r="AD592" i="10"/>
  <c r="AC592" i="10"/>
  <c r="AG591" i="10"/>
  <c r="AF591" i="10"/>
  <c r="AE591" i="10"/>
  <c r="AD591" i="10"/>
  <c r="AC591" i="10"/>
  <c r="AG590" i="10"/>
  <c r="AF590" i="10"/>
  <c r="AE590" i="10"/>
  <c r="AD590" i="10"/>
  <c r="AC590" i="10"/>
  <c r="AG589" i="10"/>
  <c r="AF589" i="10"/>
  <c r="AE589" i="10"/>
  <c r="AD589" i="10"/>
  <c r="AC589" i="10"/>
  <c r="AG588" i="10"/>
  <c r="AF588" i="10"/>
  <c r="AE588" i="10"/>
  <c r="AD588" i="10"/>
  <c r="AC588" i="10"/>
  <c r="AG586" i="10"/>
  <c r="AF586" i="10"/>
  <c r="AE586" i="10"/>
  <c r="AD586" i="10"/>
  <c r="AC586" i="10"/>
  <c r="AG584" i="10"/>
  <c r="AF584" i="10"/>
  <c r="AE584" i="10"/>
  <c r="AD584" i="10"/>
  <c r="AC584" i="10"/>
  <c r="AG581" i="10"/>
  <c r="AF581" i="10"/>
  <c r="AE581" i="10"/>
  <c r="AD581" i="10"/>
  <c r="AC581" i="10"/>
  <c r="AG580" i="10"/>
  <c r="AF580" i="10"/>
  <c r="AE580" i="10"/>
  <c r="AD580" i="10"/>
  <c r="AC580" i="10"/>
  <c r="AG578" i="10"/>
  <c r="AF578" i="10"/>
  <c r="AE578" i="10"/>
  <c r="AD578" i="10"/>
  <c r="AC578" i="10"/>
  <c r="AG577" i="10"/>
  <c r="AF577" i="10"/>
  <c r="AE577" i="10"/>
  <c r="AD577" i="10"/>
  <c r="AC577" i="10"/>
  <c r="AG575" i="10"/>
  <c r="AF575" i="10"/>
  <c r="AE575" i="10"/>
  <c r="AD575" i="10"/>
  <c r="AC575" i="10"/>
  <c r="AG574" i="10"/>
  <c r="AF574" i="10"/>
  <c r="AE574" i="10"/>
  <c r="AD574" i="10"/>
  <c r="AC574" i="10"/>
  <c r="AG573" i="10"/>
  <c r="AF573" i="10"/>
  <c r="AE573" i="10"/>
  <c r="AD573" i="10"/>
  <c r="AC573" i="10"/>
  <c r="AG572" i="10"/>
  <c r="AF572" i="10"/>
  <c r="AE572" i="10"/>
  <c r="AD572" i="10"/>
  <c r="AC572" i="10"/>
  <c r="AG571" i="10"/>
  <c r="AF571" i="10"/>
  <c r="AE571" i="10"/>
  <c r="AD571" i="10"/>
  <c r="AC571" i="10"/>
  <c r="AG570" i="10"/>
  <c r="AF570" i="10"/>
  <c r="AE570" i="10"/>
  <c r="AD570" i="10"/>
  <c r="AC570" i="10"/>
  <c r="AG569" i="10"/>
  <c r="AF569" i="10"/>
  <c r="AE569" i="10"/>
  <c r="AD569" i="10"/>
  <c r="AC569" i="10"/>
  <c r="AG568" i="10"/>
  <c r="AF568" i="10"/>
  <c r="AE568" i="10"/>
  <c r="AD568" i="10"/>
  <c r="AC568" i="10"/>
  <c r="AG567" i="10"/>
  <c r="AF567" i="10"/>
  <c r="AE567" i="10"/>
  <c r="AD567" i="10"/>
  <c r="AC567" i="10"/>
  <c r="AG565" i="10"/>
  <c r="AF565" i="10"/>
  <c r="AE565" i="10"/>
  <c r="AD565" i="10"/>
  <c r="AC565" i="10"/>
  <c r="AG564" i="10"/>
  <c r="AF564" i="10"/>
  <c r="AE564" i="10"/>
  <c r="AD564" i="10"/>
  <c r="AC564" i="10"/>
  <c r="AG563" i="10"/>
  <c r="AF563" i="10"/>
  <c r="AE563" i="10"/>
  <c r="AD563" i="10"/>
  <c r="AC563" i="10"/>
  <c r="AG562" i="10"/>
  <c r="AF562" i="10"/>
  <c r="AE562" i="10"/>
  <c r="AD562" i="10"/>
  <c r="AC562" i="10"/>
  <c r="AG560" i="10"/>
  <c r="AF560" i="10"/>
  <c r="AE560" i="10"/>
  <c r="AD560" i="10"/>
  <c r="AC560" i="10"/>
  <c r="AG559" i="10"/>
  <c r="AF559" i="10"/>
  <c r="AE559" i="10"/>
  <c r="AD559" i="10"/>
  <c r="AC559" i="10"/>
  <c r="AG558" i="10"/>
  <c r="AF558" i="10"/>
  <c r="AE558" i="10"/>
  <c r="AD558" i="10"/>
  <c r="AC558" i="10"/>
  <c r="AG557" i="10"/>
  <c r="AF557" i="10"/>
  <c r="AE557" i="10"/>
  <c r="AD557" i="10"/>
  <c r="AC557" i="10"/>
  <c r="AG556" i="10"/>
  <c r="AF556" i="10"/>
  <c r="AE556" i="10"/>
  <c r="AD556" i="10"/>
  <c r="AC556" i="10"/>
  <c r="AG555" i="10"/>
  <c r="AF555" i="10"/>
  <c r="AE555" i="10"/>
  <c r="AD555" i="10"/>
  <c r="AC555" i="10"/>
  <c r="AG554" i="10"/>
  <c r="AF554" i="10"/>
  <c r="AE554" i="10"/>
  <c r="AD554" i="10"/>
  <c r="AC554" i="10"/>
  <c r="AG553" i="10"/>
  <c r="AF553" i="10"/>
  <c r="AE553" i="10"/>
  <c r="AD553" i="10"/>
  <c r="AC553" i="10"/>
  <c r="AG552" i="10"/>
  <c r="AE552" i="10"/>
  <c r="AD552" i="10"/>
  <c r="AC552" i="10"/>
  <c r="AK552" i="10" s="1"/>
  <c r="AM552" i="10" s="1"/>
  <c r="AG549" i="10"/>
  <c r="AF549" i="10"/>
  <c r="AE549" i="10"/>
  <c r="AD549" i="10"/>
  <c r="AC549" i="10"/>
  <c r="AG548" i="10"/>
  <c r="AF548" i="10"/>
  <c r="AE548" i="10"/>
  <c r="AD548" i="10"/>
  <c r="AC548" i="10"/>
  <c r="AG547" i="10"/>
  <c r="AF547" i="10"/>
  <c r="AE547" i="10"/>
  <c r="AD547" i="10"/>
  <c r="AC547" i="10"/>
  <c r="AG545" i="10"/>
  <c r="AF545" i="10"/>
  <c r="AE545" i="10"/>
  <c r="AD545" i="10"/>
  <c r="AC545" i="10"/>
  <c r="AG544" i="10"/>
  <c r="AF544" i="10"/>
  <c r="AE544" i="10"/>
  <c r="AD544" i="10"/>
  <c r="AC544" i="10"/>
  <c r="AG539" i="10"/>
  <c r="AF539" i="10"/>
  <c r="AE539" i="10"/>
  <c r="AD539" i="10"/>
  <c r="AC539" i="10"/>
  <c r="AG538" i="10"/>
  <c r="AF538" i="10"/>
  <c r="AE538" i="10"/>
  <c r="AD538" i="10"/>
  <c r="AC538" i="10"/>
  <c r="AG536" i="10"/>
  <c r="AF536" i="10"/>
  <c r="AE536" i="10"/>
  <c r="AD536" i="10"/>
  <c r="AC536" i="10"/>
  <c r="AG535" i="10"/>
  <c r="AF535" i="10"/>
  <c r="AE535" i="10"/>
  <c r="AD535" i="10"/>
  <c r="AC535" i="10"/>
  <c r="AG529" i="10"/>
  <c r="AF529" i="10"/>
  <c r="AE529" i="10"/>
  <c r="AD529" i="10"/>
  <c r="AC529" i="10"/>
  <c r="AG527" i="10"/>
  <c r="AF527" i="10"/>
  <c r="AE527" i="10"/>
  <c r="AD527" i="10"/>
  <c r="AC527" i="10"/>
  <c r="AG526" i="10"/>
  <c r="AF526" i="10"/>
  <c r="AE526" i="10"/>
  <c r="AD526" i="10"/>
  <c r="AC526" i="10"/>
  <c r="AG524" i="10"/>
  <c r="AF524" i="10"/>
  <c r="AE524" i="10"/>
  <c r="AD524" i="10"/>
  <c r="AC524" i="10"/>
  <c r="AG523" i="10"/>
  <c r="AF523" i="10"/>
  <c r="AE523" i="10"/>
  <c r="AD523" i="10"/>
  <c r="AC523" i="10"/>
  <c r="AG522" i="10"/>
  <c r="AF522" i="10"/>
  <c r="AE522" i="10"/>
  <c r="AD522" i="10"/>
  <c r="AC522" i="10"/>
  <c r="AG521" i="10"/>
  <c r="AF521" i="10"/>
  <c r="AE521" i="10"/>
  <c r="AD521" i="10"/>
  <c r="AC521" i="10"/>
  <c r="AG519" i="10"/>
  <c r="AF519" i="10"/>
  <c r="AE519" i="10"/>
  <c r="AD519" i="10"/>
  <c r="AC519" i="10"/>
  <c r="AG516" i="10"/>
  <c r="AF516" i="10"/>
  <c r="AE516" i="10"/>
  <c r="AD516" i="10"/>
  <c r="AC516" i="10"/>
  <c r="AG515" i="10"/>
  <c r="AF515" i="10"/>
  <c r="AE515" i="10"/>
  <c r="AD515" i="10"/>
  <c r="AC515" i="10"/>
  <c r="AG514" i="10"/>
  <c r="AF514" i="10"/>
  <c r="AE514" i="10"/>
  <c r="AD514" i="10"/>
  <c r="AC514" i="10"/>
  <c r="AG513" i="10"/>
  <c r="AF513" i="10"/>
  <c r="AE513" i="10"/>
  <c r="AD513" i="10"/>
  <c r="AC513" i="10"/>
  <c r="AG511" i="10"/>
  <c r="AF511" i="10"/>
  <c r="AE511" i="10"/>
  <c r="AD511" i="10"/>
  <c r="AC511" i="10"/>
  <c r="AG510" i="10"/>
  <c r="AF510" i="10"/>
  <c r="AE510" i="10"/>
  <c r="AD510" i="10"/>
  <c r="AC510" i="10"/>
  <c r="AG509" i="10"/>
  <c r="AF509" i="10"/>
  <c r="AE509" i="10"/>
  <c r="AD509" i="10"/>
  <c r="AC509" i="10"/>
  <c r="AG508" i="10"/>
  <c r="AF508" i="10"/>
  <c r="AE508" i="10"/>
  <c r="AD508" i="10"/>
  <c r="AC508" i="10"/>
  <c r="AG507" i="10"/>
  <c r="AF507" i="10"/>
  <c r="AE507" i="10"/>
  <c r="AD507" i="10"/>
  <c r="AC507" i="10"/>
  <c r="AG506" i="10"/>
  <c r="AF506" i="10"/>
  <c r="AE506" i="10"/>
  <c r="AD506" i="10"/>
  <c r="AC506" i="10"/>
  <c r="AG503" i="10"/>
  <c r="AF503" i="10"/>
  <c r="AE503" i="10"/>
  <c r="AD503" i="10"/>
  <c r="AC503" i="10"/>
  <c r="AG502" i="10"/>
  <c r="AF502" i="10"/>
  <c r="AE502" i="10"/>
  <c r="AD502" i="10"/>
  <c r="AC502" i="10"/>
  <c r="AG501" i="10"/>
  <c r="AF501" i="10"/>
  <c r="AE501" i="10"/>
  <c r="AD501" i="10"/>
  <c r="AC501" i="10"/>
  <c r="AG500" i="10"/>
  <c r="AF500" i="10"/>
  <c r="AE500" i="10"/>
  <c r="AD500" i="10"/>
  <c r="AC500" i="10"/>
  <c r="AG499" i="10"/>
  <c r="AF499" i="10"/>
  <c r="AE499" i="10"/>
  <c r="AD499" i="10"/>
  <c r="AC499" i="10"/>
  <c r="AG498" i="10"/>
  <c r="AF498" i="10"/>
  <c r="AE498" i="10"/>
  <c r="AD498" i="10"/>
  <c r="AC498" i="10"/>
  <c r="AG496" i="10"/>
  <c r="AF496" i="10"/>
  <c r="AE496" i="10"/>
  <c r="AD496" i="10"/>
  <c r="AC496" i="10"/>
  <c r="AG494" i="10"/>
  <c r="AF494" i="10"/>
  <c r="AE494" i="10"/>
  <c r="AD494" i="10"/>
  <c r="AC494" i="10"/>
  <c r="AG493" i="10"/>
  <c r="AF493" i="10"/>
  <c r="AE493" i="10"/>
  <c r="AD493" i="10"/>
  <c r="AC493" i="10"/>
  <c r="AG492" i="10"/>
  <c r="AF492" i="10"/>
  <c r="AE492" i="10"/>
  <c r="AD492" i="10"/>
  <c r="AC492" i="10"/>
  <c r="AG491" i="10"/>
  <c r="AF491" i="10"/>
  <c r="AE491" i="10"/>
  <c r="AD491" i="10"/>
  <c r="AC491" i="10"/>
  <c r="AG489" i="10"/>
  <c r="AF489" i="10"/>
  <c r="AE489" i="10"/>
  <c r="AD489" i="10"/>
  <c r="AC489" i="10"/>
  <c r="AG487" i="10"/>
  <c r="AF487" i="10"/>
  <c r="AE487" i="10"/>
  <c r="AD487" i="10"/>
  <c r="AC487" i="10"/>
  <c r="AG486" i="10"/>
  <c r="AF486" i="10"/>
  <c r="AE486" i="10"/>
  <c r="AD486" i="10"/>
  <c r="AC486" i="10"/>
  <c r="AG485" i="10"/>
  <c r="AF485" i="10"/>
  <c r="AE485" i="10"/>
  <c r="AD485" i="10"/>
  <c r="AC485" i="10"/>
  <c r="AG484" i="10"/>
  <c r="AF484" i="10"/>
  <c r="AE484" i="10"/>
  <c r="AD484" i="10"/>
  <c r="AC484" i="10"/>
  <c r="AG483" i="10"/>
  <c r="AF483" i="10"/>
  <c r="AE483" i="10"/>
  <c r="AD483" i="10"/>
  <c r="AC483" i="10"/>
  <c r="AG482" i="10"/>
  <c r="AF482" i="10"/>
  <c r="AE482" i="10"/>
  <c r="AD482" i="10"/>
  <c r="AC482" i="10"/>
  <c r="AG481" i="10"/>
  <c r="AF481" i="10"/>
  <c r="AE481" i="10"/>
  <c r="AD481" i="10"/>
  <c r="AC481" i="10"/>
  <c r="AG480" i="10"/>
  <c r="AF480" i="10"/>
  <c r="AE480" i="10"/>
  <c r="AD480" i="10"/>
  <c r="AC480" i="10"/>
  <c r="AG479" i="10"/>
  <c r="AF479" i="10"/>
  <c r="AE479" i="10"/>
  <c r="AD479" i="10"/>
  <c r="AC479" i="10"/>
  <c r="AG478" i="10"/>
  <c r="AF478" i="10"/>
  <c r="AE478" i="10"/>
  <c r="AD478" i="10"/>
  <c r="AC478" i="10"/>
  <c r="AG477" i="10"/>
  <c r="AF477" i="10"/>
  <c r="AE477" i="10"/>
  <c r="AD477" i="10"/>
  <c r="AC477" i="10"/>
  <c r="AG474" i="10"/>
  <c r="AF474" i="10"/>
  <c r="AE474" i="10"/>
  <c r="AD474" i="10"/>
  <c r="AC474" i="10"/>
  <c r="AG473" i="10"/>
  <c r="AF473" i="10"/>
  <c r="AE473" i="10"/>
  <c r="AD473" i="10"/>
  <c r="AC473" i="10"/>
  <c r="AG472" i="10"/>
  <c r="AF472" i="10"/>
  <c r="AE472" i="10"/>
  <c r="AD472" i="10"/>
  <c r="AC472" i="10"/>
  <c r="AG471" i="10"/>
  <c r="AF471" i="10"/>
  <c r="AE471" i="10"/>
  <c r="AD471" i="10"/>
  <c r="AC471" i="10"/>
  <c r="AG470" i="10"/>
  <c r="AF470" i="10"/>
  <c r="AE470" i="10"/>
  <c r="AD470" i="10"/>
  <c r="AC470" i="10"/>
  <c r="AG469" i="10"/>
  <c r="AF469" i="10"/>
  <c r="AE469" i="10"/>
  <c r="AD469" i="10"/>
  <c r="AC469" i="10"/>
  <c r="AG468" i="10"/>
  <c r="AF468" i="10"/>
  <c r="AE468" i="10"/>
  <c r="AD468" i="10"/>
  <c r="AC468" i="10"/>
  <c r="AG467" i="10"/>
  <c r="AF467" i="10"/>
  <c r="AE467" i="10"/>
  <c r="AD467" i="10"/>
  <c r="AC467" i="10"/>
  <c r="AG466" i="10"/>
  <c r="AF466" i="10"/>
  <c r="AE466" i="10"/>
  <c r="AD466" i="10"/>
  <c r="AC466" i="10"/>
  <c r="AG464" i="10"/>
  <c r="AF464" i="10"/>
  <c r="AE464" i="10"/>
  <c r="AD464" i="10"/>
  <c r="AC464" i="10"/>
  <c r="AG463" i="10"/>
  <c r="AF463" i="10"/>
  <c r="AE463" i="10"/>
  <c r="AD463" i="10"/>
  <c r="AC463" i="10"/>
  <c r="AG462" i="10"/>
  <c r="AF462" i="10"/>
  <c r="AE462" i="10"/>
  <c r="AD462" i="10"/>
  <c r="AC462" i="10"/>
  <c r="AG461" i="10"/>
  <c r="AF461" i="10"/>
  <c r="AE461" i="10"/>
  <c r="AD461" i="10"/>
  <c r="AC461" i="10"/>
  <c r="AG460" i="10"/>
  <c r="AF460" i="10"/>
  <c r="AE460" i="10"/>
  <c r="AD460" i="10"/>
  <c r="AC460" i="10"/>
  <c r="AG459" i="10"/>
  <c r="AF459" i="10"/>
  <c r="AE459" i="10"/>
  <c r="AD459" i="10"/>
  <c r="AC459" i="10"/>
  <c r="AG458" i="10"/>
  <c r="AF458" i="10"/>
  <c r="AE458" i="10"/>
  <c r="AD458" i="10"/>
  <c r="AC458" i="10"/>
  <c r="AG456" i="10"/>
  <c r="AF456" i="10"/>
  <c r="AE456" i="10"/>
  <c r="AD456" i="10"/>
  <c r="AC456" i="10"/>
  <c r="AG455" i="10"/>
  <c r="AF455" i="10"/>
  <c r="AE455" i="10"/>
  <c r="AD455" i="10"/>
  <c r="AC455" i="10"/>
  <c r="AG454" i="10"/>
  <c r="AF454" i="10"/>
  <c r="AE454" i="10"/>
  <c r="AD454" i="10"/>
  <c r="AC454" i="10"/>
  <c r="AG452" i="10"/>
  <c r="AF452" i="10"/>
  <c r="AE452" i="10"/>
  <c r="AD452" i="10"/>
  <c r="AC452" i="10"/>
  <c r="AG450" i="10"/>
  <c r="AF450" i="10"/>
  <c r="AE450" i="10"/>
  <c r="AD450" i="10"/>
  <c r="AC450" i="10"/>
  <c r="AG447" i="10"/>
  <c r="AF447" i="10"/>
  <c r="AE447" i="10"/>
  <c r="AD447" i="10"/>
  <c r="AC447" i="10"/>
  <c r="AG446" i="10"/>
  <c r="AF446" i="10"/>
  <c r="AE446" i="10"/>
  <c r="AD446" i="10"/>
  <c r="AC446" i="10"/>
  <c r="AG445" i="10"/>
  <c r="AF445" i="10"/>
  <c r="AE445" i="10"/>
  <c r="AD445" i="10"/>
  <c r="AC445" i="10"/>
  <c r="AG443" i="10"/>
  <c r="AF443" i="10"/>
  <c r="AE443" i="10"/>
  <c r="AD443" i="10"/>
  <c r="AC443" i="10"/>
  <c r="AG442" i="10"/>
  <c r="AF442" i="10"/>
  <c r="AE442" i="10"/>
  <c r="AD442" i="10"/>
  <c r="AC442" i="10"/>
  <c r="AG441" i="10"/>
  <c r="AF441" i="10"/>
  <c r="AE441" i="10"/>
  <c r="AD441" i="10"/>
  <c r="AC441" i="10"/>
  <c r="AG440" i="10"/>
  <c r="AF440" i="10"/>
  <c r="AE440" i="10"/>
  <c r="AD440" i="10"/>
  <c r="AC440" i="10"/>
  <c r="AG439" i="10"/>
  <c r="AF439" i="10"/>
  <c r="AE439" i="10"/>
  <c r="AD439" i="10"/>
  <c r="AC439" i="10"/>
  <c r="AG437" i="10"/>
  <c r="AF437" i="10"/>
  <c r="AE437" i="10"/>
  <c r="AD437" i="10"/>
  <c r="AC437" i="10"/>
  <c r="AG436" i="10"/>
  <c r="AF436" i="10"/>
  <c r="AE436" i="10"/>
  <c r="AD436" i="10"/>
  <c r="AC436" i="10"/>
  <c r="AG435" i="10"/>
  <c r="AF435" i="10"/>
  <c r="AE435" i="10"/>
  <c r="AD435" i="10"/>
  <c r="AC435" i="10"/>
  <c r="AG433" i="10"/>
  <c r="AF433" i="10"/>
  <c r="AE433" i="10"/>
  <c r="AD433" i="10"/>
  <c r="AC433" i="10"/>
  <c r="AG432" i="10"/>
  <c r="AF432" i="10"/>
  <c r="AE432" i="10"/>
  <c r="AD432" i="10"/>
  <c r="AC432" i="10"/>
  <c r="AG431" i="10"/>
  <c r="AF431" i="10"/>
  <c r="AE431" i="10"/>
  <c r="AD431" i="10"/>
  <c r="AC431" i="10"/>
  <c r="AG430" i="10"/>
  <c r="AE430" i="10"/>
  <c r="AD430" i="10"/>
  <c r="AC430" i="10"/>
  <c r="AK430" i="10" s="1"/>
  <c r="AM430" i="10" s="1"/>
  <c r="AG428" i="10"/>
  <c r="AF428" i="10"/>
  <c r="AE428" i="10"/>
  <c r="AD428" i="10"/>
  <c r="AC428" i="10"/>
  <c r="AG427" i="10"/>
  <c r="AF427" i="10"/>
  <c r="AE427" i="10"/>
  <c r="AD427" i="10"/>
  <c r="AC427" i="10"/>
  <c r="AG426" i="10"/>
  <c r="AF426" i="10"/>
  <c r="AE426" i="10"/>
  <c r="AD426" i="10"/>
  <c r="AC426" i="10"/>
  <c r="AG423" i="10"/>
  <c r="AF423" i="10"/>
  <c r="AE423" i="10"/>
  <c r="AD423" i="10"/>
  <c r="AC423" i="10"/>
  <c r="AG421" i="10"/>
  <c r="AF421" i="10"/>
  <c r="AE421" i="10"/>
  <c r="AD421" i="10"/>
  <c r="AC421" i="10"/>
  <c r="AG420" i="10"/>
  <c r="AF420" i="10"/>
  <c r="AE420" i="10"/>
  <c r="AD420" i="10"/>
  <c r="AC420" i="10"/>
  <c r="AG419" i="10"/>
  <c r="AF419" i="10"/>
  <c r="AE419" i="10"/>
  <c r="AD419" i="10"/>
  <c r="AC419" i="10"/>
  <c r="AG418" i="10"/>
  <c r="AF418" i="10"/>
  <c r="AE418" i="10"/>
  <c r="AD418" i="10"/>
  <c r="AC418" i="10"/>
  <c r="AG417" i="10"/>
  <c r="AF417" i="10"/>
  <c r="AE417" i="10"/>
  <c r="AD417" i="10"/>
  <c r="AC417" i="10"/>
  <c r="AG416" i="10"/>
  <c r="AF416" i="10"/>
  <c r="AE416" i="10"/>
  <c r="AD416" i="10"/>
  <c r="AC416" i="10"/>
  <c r="AG414" i="10"/>
  <c r="AF414" i="10"/>
  <c r="AE414" i="10"/>
  <c r="AD414" i="10"/>
  <c r="AC414" i="10"/>
  <c r="AG413" i="10"/>
  <c r="AF413" i="10"/>
  <c r="AE413" i="10"/>
  <c r="AD413" i="10"/>
  <c r="AC413" i="10"/>
  <c r="AG410" i="10"/>
  <c r="AF410" i="10"/>
  <c r="AE410" i="10"/>
  <c r="AD410" i="10"/>
  <c r="AC410" i="10"/>
  <c r="AG409" i="10"/>
  <c r="AF409" i="10"/>
  <c r="AE409" i="10"/>
  <c r="AD409" i="10"/>
  <c r="AC409" i="10"/>
  <c r="AG408" i="10"/>
  <c r="AF408" i="10"/>
  <c r="AE408" i="10"/>
  <c r="AD408" i="10"/>
  <c r="AC408" i="10"/>
  <c r="AG406" i="10"/>
  <c r="AF406" i="10"/>
  <c r="AE406" i="10"/>
  <c r="AD406" i="10"/>
  <c r="AC406" i="10"/>
  <c r="AG402" i="10"/>
  <c r="AF402" i="10"/>
  <c r="AE402" i="10"/>
  <c r="AD402" i="10"/>
  <c r="AC402" i="10"/>
  <c r="AG401" i="10"/>
  <c r="AF401" i="10"/>
  <c r="AE401" i="10"/>
  <c r="AD401" i="10"/>
  <c r="AC401" i="10"/>
  <c r="AG400" i="10"/>
  <c r="AF400" i="10"/>
  <c r="AE400" i="10"/>
  <c r="AD400" i="10"/>
  <c r="AC400" i="10"/>
  <c r="AG399" i="10"/>
  <c r="AF399" i="10"/>
  <c r="AE399" i="10"/>
  <c r="AD399" i="10"/>
  <c r="AC399" i="10"/>
  <c r="AG397" i="10"/>
  <c r="AF397" i="10"/>
  <c r="AE397" i="10"/>
  <c r="AD397" i="10"/>
  <c r="AC397" i="10"/>
  <c r="AG396" i="10"/>
  <c r="AF396" i="10"/>
  <c r="AE396" i="10"/>
  <c r="AD396" i="10"/>
  <c r="AC396" i="10"/>
  <c r="AG395" i="10"/>
  <c r="AF395" i="10"/>
  <c r="AE395" i="10"/>
  <c r="AD395" i="10"/>
  <c r="AC395" i="10"/>
  <c r="AG394" i="10"/>
  <c r="AF394" i="10"/>
  <c r="AE394" i="10"/>
  <c r="AD394" i="10"/>
  <c r="AC394" i="10"/>
  <c r="AG393" i="10"/>
  <c r="AF393" i="10"/>
  <c r="AE393" i="10"/>
  <c r="AD393" i="10"/>
  <c r="AC393" i="10"/>
  <c r="AG392" i="10"/>
  <c r="AF392" i="10"/>
  <c r="AE392" i="10"/>
  <c r="AD392" i="10"/>
  <c r="AC392" i="10"/>
  <c r="AG391" i="10"/>
  <c r="AF391" i="10"/>
  <c r="AE391" i="10"/>
  <c r="AD391" i="10"/>
  <c r="AC391" i="10"/>
  <c r="AG390" i="10"/>
  <c r="AF390" i="10"/>
  <c r="AE390" i="10"/>
  <c r="AD390" i="10"/>
  <c r="AC390" i="10"/>
  <c r="AG389" i="10"/>
  <c r="AF389" i="10"/>
  <c r="AE389" i="10"/>
  <c r="AD389" i="10"/>
  <c r="AC389" i="10"/>
  <c r="AG387" i="10"/>
  <c r="AF387" i="10"/>
  <c r="AE387" i="10"/>
  <c r="AD387" i="10"/>
  <c r="AC387" i="10"/>
  <c r="AG385" i="10"/>
  <c r="AF385" i="10"/>
  <c r="AE385" i="10"/>
  <c r="AD385" i="10"/>
  <c r="AC385" i="10"/>
  <c r="AG384" i="10"/>
  <c r="AF384" i="10"/>
  <c r="AE384" i="10"/>
  <c r="AD384" i="10"/>
  <c r="AC384" i="10"/>
  <c r="AG383" i="10"/>
  <c r="AF383" i="10"/>
  <c r="AE383" i="10"/>
  <c r="AD383" i="10"/>
  <c r="AC383" i="10"/>
  <c r="AG382" i="10"/>
  <c r="AF382" i="10"/>
  <c r="AE382" i="10"/>
  <c r="AD382" i="10"/>
  <c r="AC382" i="10"/>
  <c r="AG381" i="10"/>
  <c r="AF381" i="10"/>
  <c r="AE381" i="10"/>
  <c r="AD381" i="10"/>
  <c r="AC381" i="10"/>
  <c r="AG380" i="10"/>
  <c r="AF380" i="10"/>
  <c r="AE380" i="10"/>
  <c r="AD380" i="10"/>
  <c r="AC380" i="10"/>
  <c r="AG379" i="10"/>
  <c r="AF379" i="10"/>
  <c r="AE379" i="10"/>
  <c r="AD379" i="10"/>
  <c r="AC379" i="10"/>
  <c r="AG378" i="10"/>
  <c r="AF378" i="10"/>
  <c r="AE378" i="10"/>
  <c r="AD378" i="10"/>
  <c r="AC378" i="10"/>
  <c r="AG377" i="10"/>
  <c r="AF377" i="10"/>
  <c r="AE377" i="10"/>
  <c r="AD377" i="10"/>
  <c r="AC377" i="10"/>
  <c r="AG376" i="10"/>
  <c r="AF376" i="10"/>
  <c r="AE376" i="10"/>
  <c r="AD376" i="10"/>
  <c r="AC376" i="10"/>
  <c r="AG374" i="10"/>
  <c r="AF374" i="10"/>
  <c r="AE374" i="10"/>
  <c r="AD374" i="10"/>
  <c r="AC374" i="10"/>
  <c r="AG373" i="10"/>
  <c r="AF373" i="10"/>
  <c r="AE373" i="10"/>
  <c r="AD373" i="10"/>
  <c r="AC373" i="10"/>
  <c r="AG372" i="10"/>
  <c r="AF372" i="10"/>
  <c r="AE372" i="10"/>
  <c r="AD372" i="10"/>
  <c r="AC372" i="10"/>
  <c r="AG371" i="10"/>
  <c r="AF371" i="10"/>
  <c r="AE371" i="10"/>
  <c r="AD371" i="10"/>
  <c r="AC371" i="10"/>
  <c r="AG367" i="10"/>
  <c r="AF367" i="10"/>
  <c r="AE367" i="10"/>
  <c r="AD367" i="10"/>
  <c r="AC367" i="10"/>
  <c r="AG366" i="10"/>
  <c r="AF366" i="10"/>
  <c r="AE366" i="10"/>
  <c r="AD366" i="10"/>
  <c r="AC366" i="10"/>
  <c r="AG365" i="10"/>
  <c r="AF365" i="10"/>
  <c r="AE365" i="10"/>
  <c r="AD365" i="10"/>
  <c r="AC365" i="10"/>
  <c r="AG364" i="10"/>
  <c r="AF364" i="10"/>
  <c r="AE364" i="10"/>
  <c r="AD364" i="10"/>
  <c r="AC364" i="10"/>
  <c r="AG361" i="10"/>
  <c r="AF361" i="10"/>
  <c r="AE361" i="10"/>
  <c r="AD361" i="10"/>
  <c r="AC361" i="10"/>
  <c r="AG360" i="10"/>
  <c r="AF360" i="10"/>
  <c r="AE360" i="10"/>
  <c r="AD360" i="10"/>
  <c r="AC360" i="10"/>
  <c r="AG359" i="10"/>
  <c r="AF359" i="10"/>
  <c r="AE359" i="10"/>
  <c r="AD359" i="10"/>
  <c r="AC359" i="10"/>
  <c r="AG358" i="10"/>
  <c r="AF358" i="10"/>
  <c r="AE358" i="10"/>
  <c r="AD358" i="10"/>
  <c r="AC358" i="10"/>
  <c r="AG357" i="10"/>
  <c r="AF357" i="10"/>
  <c r="AE357" i="10"/>
  <c r="AD357" i="10"/>
  <c r="AC357" i="10"/>
  <c r="AG356" i="10"/>
  <c r="AF356" i="10"/>
  <c r="AE356" i="10"/>
  <c r="AD356" i="10"/>
  <c r="AC356" i="10"/>
  <c r="AG355" i="10"/>
  <c r="AF355" i="10"/>
  <c r="AE355" i="10"/>
  <c r="AD355" i="10"/>
  <c r="AC355" i="10"/>
  <c r="AG353" i="10"/>
  <c r="AF353" i="10"/>
  <c r="AE353" i="10"/>
  <c r="AD353" i="10"/>
  <c r="AC353" i="10"/>
  <c r="AG352" i="10"/>
  <c r="AF352" i="10"/>
  <c r="AE352" i="10"/>
  <c r="AD352" i="10"/>
  <c r="AC352" i="10"/>
  <c r="AG351" i="10"/>
  <c r="AF351" i="10"/>
  <c r="AE351" i="10"/>
  <c r="AD351" i="10"/>
  <c r="AC351" i="10"/>
  <c r="AG350" i="10"/>
  <c r="AF350" i="10"/>
  <c r="AE350" i="10"/>
  <c r="AD350" i="10"/>
  <c r="AC350" i="10"/>
  <c r="AG347" i="10"/>
  <c r="AF347" i="10"/>
  <c r="AE347" i="10"/>
  <c r="AD347" i="10"/>
  <c r="AC347" i="10"/>
  <c r="AG346" i="10"/>
  <c r="AF346" i="10"/>
  <c r="AE346" i="10"/>
  <c r="AD346" i="10"/>
  <c r="AC346" i="10"/>
  <c r="AG345" i="10"/>
  <c r="AF345" i="10"/>
  <c r="AE345" i="10"/>
  <c r="AD345" i="10"/>
  <c r="AC345" i="10"/>
  <c r="AG344" i="10"/>
  <c r="AF344" i="10"/>
  <c r="AE344" i="10"/>
  <c r="AD344" i="10"/>
  <c r="AC344" i="10"/>
  <c r="AG341" i="10"/>
  <c r="AF341" i="10"/>
  <c r="AE341" i="10"/>
  <c r="AD341" i="10"/>
  <c r="AC341" i="10"/>
  <c r="AG340" i="10"/>
  <c r="AF340" i="10"/>
  <c r="AE340" i="10"/>
  <c r="AD340" i="10"/>
  <c r="AC340" i="10"/>
  <c r="AG335" i="10"/>
  <c r="AF335" i="10"/>
  <c r="AE335" i="10"/>
  <c r="AD335" i="10"/>
  <c r="AC335" i="10"/>
  <c r="AG334" i="10"/>
  <c r="AF334" i="10"/>
  <c r="AE334" i="10"/>
  <c r="AD334" i="10"/>
  <c r="AC334" i="10"/>
  <c r="AG333" i="10"/>
  <c r="AF333" i="10"/>
  <c r="AE333" i="10"/>
  <c r="AD333" i="10"/>
  <c r="AC333" i="10"/>
  <c r="AG330" i="10"/>
  <c r="AF330" i="10"/>
  <c r="AE330" i="10"/>
  <c r="AD330" i="10"/>
  <c r="AC330" i="10"/>
  <c r="AG329" i="10"/>
  <c r="AF329" i="10"/>
  <c r="AE329" i="10"/>
  <c r="AD329" i="10"/>
  <c r="AC329" i="10"/>
  <c r="AG328" i="10"/>
  <c r="AF328" i="10"/>
  <c r="AE328" i="10"/>
  <c r="AD328" i="10"/>
  <c r="AC328" i="10"/>
  <c r="AG326" i="10"/>
  <c r="AE326" i="10"/>
  <c r="AD326" i="10"/>
  <c r="AC326" i="10"/>
  <c r="AG322" i="10"/>
  <c r="AF322" i="10"/>
  <c r="AE322" i="10"/>
  <c r="AD322" i="10"/>
  <c r="AC322" i="10"/>
  <c r="AG321" i="10"/>
  <c r="AF321" i="10"/>
  <c r="AE321" i="10"/>
  <c r="AD321" i="10"/>
  <c r="AC321" i="10"/>
  <c r="AG319" i="10"/>
  <c r="AF319" i="10"/>
  <c r="AE319" i="10"/>
  <c r="AD319" i="10"/>
  <c r="AC319" i="10"/>
  <c r="AG315" i="10"/>
  <c r="AF315" i="10"/>
  <c r="AE315" i="10"/>
  <c r="AD315" i="10"/>
  <c r="AC315" i="10"/>
  <c r="AG314" i="10"/>
  <c r="AF314" i="10"/>
  <c r="AE314" i="10"/>
  <c r="AD314" i="10"/>
  <c r="AC314" i="10"/>
  <c r="AG312" i="10"/>
  <c r="AF312" i="10"/>
  <c r="AE312" i="10"/>
  <c r="AD312" i="10"/>
  <c r="AC312" i="10"/>
  <c r="AG310" i="10"/>
  <c r="AF310" i="10"/>
  <c r="AE310" i="10"/>
  <c r="AD310" i="10"/>
  <c r="AC310" i="10"/>
  <c r="AG308" i="10"/>
  <c r="AF308" i="10"/>
  <c r="AE308" i="10"/>
  <c r="AD308" i="10"/>
  <c r="AC308" i="10"/>
  <c r="AG307" i="10"/>
  <c r="AF307" i="10"/>
  <c r="AE307" i="10"/>
  <c r="AD307" i="10"/>
  <c r="AC307" i="10"/>
  <c r="AG306" i="10"/>
  <c r="AF306" i="10"/>
  <c r="AE306" i="10"/>
  <c r="AD306" i="10"/>
  <c r="AC306" i="10"/>
  <c r="AG305" i="10"/>
  <c r="AF305" i="10"/>
  <c r="AE305" i="10"/>
  <c r="AD305" i="10"/>
  <c r="AC305" i="10"/>
  <c r="AG303" i="10"/>
  <c r="AF303" i="10"/>
  <c r="AE303" i="10"/>
  <c r="AD303" i="10"/>
  <c r="AC303" i="10"/>
  <c r="AG301" i="10"/>
  <c r="AF301" i="10"/>
  <c r="AE301" i="10"/>
  <c r="AD301" i="10"/>
  <c r="AC301" i="10"/>
  <c r="AG300" i="10"/>
  <c r="AF300" i="10"/>
  <c r="AE300" i="10"/>
  <c r="AD300" i="10"/>
  <c r="AC300" i="10"/>
  <c r="AG299" i="10"/>
  <c r="AF299" i="10"/>
  <c r="AE299" i="10"/>
  <c r="AD299" i="10"/>
  <c r="AC299" i="10"/>
  <c r="AG298" i="10"/>
  <c r="AF298" i="10"/>
  <c r="AE298" i="10"/>
  <c r="AD298" i="10"/>
  <c r="AC298" i="10"/>
  <c r="AG297" i="10"/>
  <c r="AF297" i="10"/>
  <c r="AE297" i="10"/>
  <c r="AD297" i="10"/>
  <c r="AC297" i="10"/>
  <c r="AG296" i="10"/>
  <c r="AF296" i="10"/>
  <c r="AE296" i="10"/>
  <c r="AD296" i="10"/>
  <c r="AC296" i="10"/>
  <c r="AG294" i="10"/>
  <c r="AF294" i="10"/>
  <c r="AE294" i="10"/>
  <c r="AD294" i="10"/>
  <c r="AC294" i="10"/>
  <c r="AG293" i="10"/>
  <c r="AF293" i="10"/>
  <c r="AE293" i="10"/>
  <c r="AD293" i="10"/>
  <c r="AC293" i="10"/>
  <c r="AG290" i="10"/>
  <c r="AF290" i="10"/>
  <c r="AE290" i="10"/>
  <c r="AD290" i="10"/>
  <c r="AC290" i="10"/>
  <c r="AG289" i="10"/>
  <c r="AF289" i="10"/>
  <c r="AE289" i="10"/>
  <c r="AD289" i="10"/>
  <c r="AC289" i="10"/>
  <c r="AG288" i="10"/>
  <c r="AF288" i="10"/>
  <c r="AE288" i="10"/>
  <c r="AD288" i="10"/>
  <c r="AC288" i="10"/>
  <c r="AG287" i="10"/>
  <c r="AF287" i="10"/>
  <c r="AE287" i="10"/>
  <c r="AD287" i="10"/>
  <c r="AC287" i="10"/>
  <c r="AG286" i="10"/>
  <c r="AF286" i="10"/>
  <c r="AE286" i="10"/>
  <c r="AD286" i="10"/>
  <c r="AC286" i="10"/>
  <c r="AG285" i="10"/>
  <c r="AF285" i="10"/>
  <c r="AE285" i="10"/>
  <c r="AD285" i="10"/>
  <c r="AC285" i="10"/>
  <c r="AG282" i="10"/>
  <c r="AF282" i="10"/>
  <c r="AE282" i="10"/>
  <c r="AD282" i="10"/>
  <c r="AC282" i="10"/>
  <c r="AG280" i="10"/>
  <c r="AF280" i="10"/>
  <c r="AE280" i="10"/>
  <c r="AD280" i="10"/>
  <c r="AC280" i="10"/>
  <c r="AG279" i="10"/>
  <c r="AF279" i="10"/>
  <c r="AE279" i="10"/>
  <c r="AD279" i="10"/>
  <c r="AC279" i="10"/>
  <c r="AG278" i="10"/>
  <c r="AF278" i="10"/>
  <c r="AE278" i="10"/>
  <c r="AD278" i="10"/>
  <c r="AC278" i="10"/>
  <c r="AG273" i="10"/>
  <c r="AF273" i="10"/>
  <c r="AE273" i="10"/>
  <c r="AD273" i="10"/>
  <c r="AC273" i="10"/>
  <c r="AG271" i="10"/>
  <c r="AF271" i="10"/>
  <c r="AE271" i="10"/>
  <c r="AD271" i="10"/>
  <c r="AC271" i="10"/>
  <c r="AG270" i="10"/>
  <c r="AF270" i="10"/>
  <c r="AE270" i="10"/>
  <c r="AD270" i="10"/>
  <c r="AC270" i="10"/>
  <c r="AG269" i="10"/>
  <c r="AF269" i="10"/>
  <c r="AE269" i="10"/>
  <c r="AD269" i="10"/>
  <c r="AC269" i="10"/>
  <c r="AG268" i="10"/>
  <c r="AF268" i="10"/>
  <c r="AE268" i="10"/>
  <c r="AD268" i="10"/>
  <c r="AC268" i="10"/>
  <c r="AG266" i="10"/>
  <c r="AF266" i="10"/>
  <c r="AE266" i="10"/>
  <c r="AD266" i="10"/>
  <c r="AC266" i="10"/>
  <c r="AG264" i="10"/>
  <c r="AF264" i="10"/>
  <c r="AE264" i="10"/>
  <c r="AD264" i="10"/>
  <c r="AC264" i="10"/>
  <c r="AG263" i="10"/>
  <c r="AF263" i="10"/>
  <c r="AE263" i="10"/>
  <c r="AD263" i="10"/>
  <c r="AC263" i="10"/>
  <c r="AG262" i="10"/>
  <c r="AF262" i="10"/>
  <c r="AE262" i="10"/>
  <c r="AD262" i="10"/>
  <c r="AC262" i="10"/>
  <c r="AG261" i="10"/>
  <c r="AF261" i="10"/>
  <c r="AE261" i="10"/>
  <c r="AD261" i="10"/>
  <c r="AC261" i="10"/>
  <c r="AG260" i="10"/>
  <c r="AF260" i="10"/>
  <c r="AE260" i="10"/>
  <c r="AD260" i="10"/>
  <c r="AC260" i="10"/>
  <c r="AG258" i="10"/>
  <c r="AF258" i="10"/>
  <c r="AE258" i="10"/>
  <c r="AD258" i="10"/>
  <c r="AC258" i="10"/>
  <c r="AG254" i="10"/>
  <c r="AF254" i="10"/>
  <c r="AE254" i="10"/>
  <c r="AD254" i="10"/>
  <c r="AC254" i="10"/>
  <c r="AG253" i="10"/>
  <c r="AF253" i="10"/>
  <c r="AE253" i="10"/>
  <c r="AD253" i="10"/>
  <c r="AC253" i="10"/>
  <c r="AG252" i="10"/>
  <c r="AF252" i="10"/>
  <c r="AE252" i="10"/>
  <c r="AD252" i="10"/>
  <c r="AC252" i="10"/>
  <c r="AG251" i="10"/>
  <c r="AF251" i="10"/>
  <c r="AE251" i="10"/>
  <c r="AD251" i="10"/>
  <c r="AC251" i="10"/>
  <c r="AG250" i="10"/>
  <c r="AF250" i="10"/>
  <c r="AE250" i="10"/>
  <c r="AD250" i="10"/>
  <c r="AC250" i="10"/>
  <c r="AG249" i="10"/>
  <c r="AF249" i="10"/>
  <c r="AE249" i="10"/>
  <c r="AD249" i="10"/>
  <c r="AC249" i="10"/>
  <c r="AG248" i="10"/>
  <c r="AF248" i="10"/>
  <c r="AE248" i="10"/>
  <c r="AD248" i="10"/>
  <c r="AC248" i="10"/>
  <c r="AG247" i="10"/>
  <c r="AF247" i="10"/>
  <c r="AE247" i="10"/>
  <c r="AD247" i="10"/>
  <c r="AC247" i="10"/>
  <c r="AG246" i="10"/>
  <c r="AF246" i="10"/>
  <c r="AE246" i="10"/>
  <c r="AD246" i="10"/>
  <c r="AC246" i="10"/>
  <c r="AG244" i="10"/>
  <c r="AF244" i="10"/>
  <c r="AE244" i="10"/>
  <c r="AD244" i="10"/>
  <c r="AC244" i="10"/>
  <c r="AG243" i="10"/>
  <c r="AF243" i="10"/>
  <c r="AE243" i="10"/>
  <c r="AD243" i="10"/>
  <c r="AC243" i="10"/>
  <c r="AG242" i="10"/>
  <c r="AF242" i="10"/>
  <c r="AE242" i="10"/>
  <c r="AD242" i="10"/>
  <c r="AC242" i="10"/>
  <c r="AG241" i="10"/>
  <c r="AF241" i="10"/>
  <c r="AE241" i="10"/>
  <c r="AD241" i="10"/>
  <c r="AC241" i="10"/>
  <c r="AG240" i="10"/>
  <c r="AF240" i="10"/>
  <c r="AE240" i="10"/>
  <c r="AD240" i="10"/>
  <c r="AC240" i="10"/>
  <c r="AG239" i="10"/>
  <c r="AF239" i="10"/>
  <c r="AE239" i="10"/>
  <c r="AD239" i="10"/>
  <c r="AC239" i="10"/>
  <c r="AG237" i="10"/>
  <c r="AF237" i="10"/>
  <c r="AE237" i="10"/>
  <c r="AD237" i="10"/>
  <c r="AC237" i="10"/>
  <c r="AG236" i="10"/>
  <c r="AF236" i="10"/>
  <c r="AE236" i="10"/>
  <c r="AD236" i="10"/>
  <c r="AC236" i="10"/>
  <c r="AG235" i="10"/>
  <c r="AF235" i="10"/>
  <c r="AE235" i="10"/>
  <c r="AD235" i="10"/>
  <c r="AC235" i="10"/>
  <c r="AG234" i="10"/>
  <c r="AF234" i="10"/>
  <c r="AE234" i="10"/>
  <c r="AD234" i="10"/>
  <c r="AC234" i="10"/>
  <c r="AG233" i="10"/>
  <c r="AF233" i="10"/>
  <c r="AE233" i="10"/>
  <c r="AD233" i="10"/>
  <c r="AC233" i="10"/>
  <c r="AG227" i="10"/>
  <c r="AE227" i="10"/>
  <c r="AD227" i="10"/>
  <c r="AC227" i="10"/>
  <c r="AG214" i="10"/>
  <c r="AF214" i="10"/>
  <c r="AE214" i="10"/>
  <c r="AD214" i="10"/>
  <c r="AC214" i="10"/>
  <c r="AG213" i="10"/>
  <c r="AF213" i="10"/>
  <c r="AE213" i="10"/>
  <c r="AD213" i="10"/>
  <c r="AC213" i="10"/>
  <c r="AG212" i="10"/>
  <c r="AF212" i="10"/>
  <c r="AE212" i="10"/>
  <c r="AD212" i="10"/>
  <c r="AC212" i="10"/>
  <c r="AG211" i="10"/>
  <c r="AF211" i="10"/>
  <c r="AE211" i="10"/>
  <c r="AD211" i="10"/>
  <c r="AC211" i="10"/>
  <c r="AG210" i="10"/>
  <c r="AE210" i="10"/>
  <c r="AD210" i="10"/>
  <c r="AC210" i="10"/>
  <c r="AK210" i="10" s="1"/>
  <c r="AM210" i="10" s="1"/>
  <c r="AG177" i="10"/>
  <c r="AF177" i="10"/>
  <c r="AE177" i="10"/>
  <c r="AD177" i="10"/>
  <c r="AC177" i="10"/>
  <c r="AG176" i="10"/>
  <c r="AE176" i="10"/>
  <c r="AD176" i="10"/>
  <c r="AC176" i="10"/>
  <c r="AK176" i="10" s="1"/>
  <c r="AM176" i="10" s="1"/>
  <c r="AG175" i="10"/>
  <c r="AF175" i="10"/>
  <c r="AE175" i="10"/>
  <c r="AD175" i="10"/>
  <c r="AC175" i="10"/>
  <c r="AG174" i="10"/>
  <c r="AF174" i="10"/>
  <c r="AE174" i="10"/>
  <c r="AD174" i="10"/>
  <c r="AC174" i="10"/>
  <c r="AG198" i="10"/>
  <c r="AF198" i="10"/>
  <c r="AE198" i="10"/>
  <c r="AD198" i="10"/>
  <c r="AC198" i="10"/>
  <c r="AG197" i="10"/>
  <c r="AE197" i="10"/>
  <c r="AD197" i="10"/>
  <c r="AC197" i="10"/>
  <c r="AK197" i="10" s="1"/>
  <c r="AM197" i="10" s="1"/>
  <c r="AG203" i="10"/>
  <c r="AF203" i="10"/>
  <c r="AE203" i="10"/>
  <c r="AD203" i="10"/>
  <c r="AC203" i="10"/>
  <c r="AG202" i="10"/>
  <c r="AF202" i="10"/>
  <c r="AE202" i="10"/>
  <c r="AD202" i="10"/>
  <c r="AC202" i="10"/>
  <c r="AG201" i="10"/>
  <c r="AF201" i="10"/>
  <c r="AE201" i="10"/>
  <c r="AD201" i="10"/>
  <c r="AC201" i="10"/>
  <c r="AG199" i="10"/>
  <c r="AF199" i="10"/>
  <c r="AE199" i="10"/>
  <c r="AD199" i="10"/>
  <c r="AC199" i="10"/>
  <c r="AG195" i="10"/>
  <c r="AE195" i="10"/>
  <c r="AD195" i="10"/>
  <c r="AC195" i="10"/>
  <c r="AG136" i="10"/>
  <c r="AF136" i="10"/>
  <c r="AE136" i="10"/>
  <c r="AD136" i="10"/>
  <c r="AC136" i="10"/>
  <c r="AG146" i="10"/>
  <c r="AF146" i="10"/>
  <c r="AE146" i="10"/>
  <c r="AD146" i="10"/>
  <c r="AC146" i="10"/>
  <c r="AG331" i="10"/>
  <c r="AF331" i="10"/>
  <c r="AE331" i="10"/>
  <c r="AD331" i="10"/>
  <c r="AC331" i="10"/>
  <c r="AG190" i="10"/>
  <c r="AF190" i="10"/>
  <c r="AE190" i="10"/>
  <c r="AD190" i="10"/>
  <c r="AC190" i="10"/>
  <c r="AG192" i="10"/>
  <c r="AF192" i="10"/>
  <c r="AE192" i="10"/>
  <c r="AD192" i="10"/>
  <c r="AC192" i="10"/>
  <c r="AG189" i="10"/>
  <c r="AF189" i="10"/>
  <c r="AE189" i="10"/>
  <c r="AD189" i="10"/>
  <c r="AC189" i="10"/>
  <c r="AG191" i="10"/>
  <c r="AF191" i="10"/>
  <c r="AE191" i="10"/>
  <c r="AD191" i="10"/>
  <c r="AC191" i="10"/>
  <c r="AG188" i="10"/>
  <c r="AF188" i="10"/>
  <c r="AE188" i="10"/>
  <c r="AD188" i="10"/>
  <c r="AC188" i="10"/>
  <c r="AG187" i="10"/>
  <c r="AF187" i="10"/>
  <c r="AE187" i="10"/>
  <c r="AD187" i="10"/>
  <c r="AC187" i="10"/>
  <c r="AG76" i="10"/>
  <c r="AF76" i="10"/>
  <c r="AE76" i="10"/>
  <c r="AD76" i="10"/>
  <c r="AC76" i="10"/>
  <c r="AG193" i="10"/>
  <c r="AF193" i="10"/>
  <c r="AE193" i="10"/>
  <c r="AD193" i="10"/>
  <c r="AC193" i="10"/>
  <c r="AG152" i="10"/>
  <c r="AF152" i="10"/>
  <c r="AE152" i="10"/>
  <c r="AD152" i="10"/>
  <c r="AC152" i="10"/>
  <c r="AG537" i="10"/>
  <c r="AF537" i="10"/>
  <c r="AE537" i="10"/>
  <c r="AD537" i="10"/>
  <c r="AC537" i="10"/>
  <c r="AG316" i="10"/>
  <c r="AF316" i="10"/>
  <c r="AE316" i="10"/>
  <c r="AD316" i="10"/>
  <c r="AC316" i="10"/>
  <c r="AG543" i="10"/>
  <c r="AF543" i="10"/>
  <c r="AE543" i="10"/>
  <c r="AD543" i="10"/>
  <c r="AC543" i="10"/>
  <c r="AG162" i="10"/>
  <c r="AF162" i="10"/>
  <c r="AE162" i="10"/>
  <c r="AD162" i="10"/>
  <c r="AC162" i="10"/>
  <c r="AG161" i="10"/>
  <c r="AF161" i="10"/>
  <c r="AE161" i="10"/>
  <c r="AD161" i="10"/>
  <c r="AC161" i="10"/>
  <c r="AG225" i="10"/>
  <c r="AF225" i="10"/>
  <c r="AE225" i="10"/>
  <c r="AD225" i="10"/>
  <c r="AC225" i="10"/>
  <c r="AG224" i="10"/>
  <c r="AF224" i="10"/>
  <c r="AE224" i="10"/>
  <c r="AD224" i="10"/>
  <c r="AC224" i="10"/>
  <c r="AG792" i="10"/>
  <c r="AF792" i="10"/>
  <c r="AE792" i="10"/>
  <c r="AD792" i="10"/>
  <c r="AC792" i="10"/>
  <c r="AG159" i="10"/>
  <c r="AF159" i="10"/>
  <c r="AE159" i="10"/>
  <c r="AD159" i="10"/>
  <c r="AC159" i="10"/>
  <c r="AG184" i="10"/>
  <c r="AF184" i="10"/>
  <c r="AE184" i="10"/>
  <c r="AD184" i="10"/>
  <c r="AC184" i="10"/>
  <c r="AG183" i="10"/>
  <c r="AF183" i="10"/>
  <c r="AE183" i="10"/>
  <c r="AD183" i="10"/>
  <c r="AC183" i="10"/>
  <c r="AG182" i="10"/>
  <c r="AF182" i="10"/>
  <c r="AE182" i="10"/>
  <c r="AD182" i="10"/>
  <c r="AC182" i="10"/>
  <c r="AG317" i="10"/>
  <c r="AF317" i="10"/>
  <c r="AE317" i="10"/>
  <c r="AD317" i="10"/>
  <c r="AC317" i="10"/>
  <c r="AG166" i="10"/>
  <c r="AF166" i="10"/>
  <c r="AE166" i="10"/>
  <c r="AD166" i="10"/>
  <c r="AC166" i="10"/>
  <c r="AG165" i="10"/>
  <c r="AF165" i="10"/>
  <c r="AE165" i="10"/>
  <c r="AD165" i="10"/>
  <c r="AC165" i="10"/>
  <c r="AG795" i="10"/>
  <c r="AF795" i="10"/>
  <c r="AE795" i="10"/>
  <c r="AD795" i="10"/>
  <c r="AC795" i="10"/>
  <c r="AG905" i="10"/>
  <c r="AF905" i="10"/>
  <c r="AE905" i="10"/>
  <c r="AD905" i="10"/>
  <c r="AC905" i="10"/>
  <c r="AG323" i="10"/>
  <c r="AF323" i="10"/>
  <c r="AE323" i="10"/>
  <c r="AD323" i="10"/>
  <c r="AC323" i="10"/>
  <c r="AG320" i="10"/>
  <c r="AF320" i="10"/>
  <c r="AE320" i="10"/>
  <c r="AD320" i="10"/>
  <c r="AC320" i="10"/>
  <c r="AG801" i="10"/>
  <c r="AF801" i="10"/>
  <c r="AE801" i="10"/>
  <c r="AD801" i="10"/>
  <c r="AC801" i="10"/>
  <c r="AG412" i="10"/>
  <c r="AF412" i="10"/>
  <c r="AE412" i="10"/>
  <c r="AD412" i="10"/>
  <c r="AC412" i="10"/>
  <c r="AG411" i="10"/>
  <c r="AF411" i="10"/>
  <c r="AE411" i="10"/>
  <c r="AD411" i="10"/>
  <c r="AC411" i="10"/>
  <c r="AG534" i="10"/>
  <c r="AF534" i="10"/>
  <c r="AE534" i="10"/>
  <c r="AD534" i="10"/>
  <c r="AC534" i="10"/>
  <c r="AG156" i="10"/>
  <c r="AF156" i="10"/>
  <c r="AE156" i="10"/>
  <c r="AD156" i="10"/>
  <c r="AC156" i="10"/>
  <c r="AG154" i="10"/>
  <c r="AF154" i="10"/>
  <c r="AE154" i="10"/>
  <c r="AD154" i="10"/>
  <c r="AC154" i="10"/>
  <c r="AG158" i="10"/>
  <c r="AF158" i="10"/>
  <c r="AE158" i="10"/>
  <c r="AD158" i="10"/>
  <c r="AC158" i="10"/>
  <c r="AG157" i="10"/>
  <c r="AF157" i="10"/>
  <c r="AE157" i="10"/>
  <c r="AD157" i="10"/>
  <c r="AC157" i="10"/>
  <c r="AG223" i="10"/>
  <c r="AF223" i="10"/>
  <c r="AE223" i="10"/>
  <c r="AD223" i="10"/>
  <c r="AC223" i="10"/>
  <c r="AG222" i="10"/>
  <c r="AF222" i="10"/>
  <c r="AE222" i="10"/>
  <c r="AD222" i="10"/>
  <c r="AC222" i="10"/>
  <c r="AG221" i="10"/>
  <c r="AF221" i="10"/>
  <c r="AE221" i="10"/>
  <c r="AD221" i="10"/>
  <c r="AC221" i="10"/>
  <c r="AG220" i="10"/>
  <c r="AF220" i="10"/>
  <c r="AE220" i="10"/>
  <c r="AD220" i="10"/>
  <c r="AC220" i="10"/>
  <c r="AG206" i="10"/>
  <c r="AF206" i="10"/>
  <c r="AE206" i="10"/>
  <c r="AD206" i="10"/>
  <c r="AC206" i="10"/>
  <c r="AG205" i="10"/>
  <c r="AF205" i="10"/>
  <c r="AE205" i="10"/>
  <c r="AD205" i="10"/>
  <c r="AC205" i="10"/>
  <c r="AG204" i="10"/>
  <c r="AF204" i="10"/>
  <c r="AE204" i="10"/>
  <c r="AD204" i="10"/>
  <c r="AC204" i="10"/>
  <c r="AG219" i="10"/>
  <c r="AF219" i="10"/>
  <c r="AE219" i="10"/>
  <c r="AD219" i="10"/>
  <c r="AC219" i="10"/>
  <c r="AG186" i="10"/>
  <c r="AF186" i="10"/>
  <c r="AE186" i="10"/>
  <c r="AD186" i="10"/>
  <c r="AC186" i="10"/>
  <c r="AG185" i="10"/>
  <c r="AF185" i="10"/>
  <c r="AE185" i="10"/>
  <c r="AD185" i="10"/>
  <c r="AC185" i="10"/>
  <c r="AG207" i="10"/>
  <c r="AF207" i="10"/>
  <c r="AE207" i="10"/>
  <c r="AD207" i="10"/>
  <c r="AC207" i="10"/>
  <c r="AG216" i="10"/>
  <c r="AF216" i="10"/>
  <c r="AE216" i="10"/>
  <c r="AD216" i="10"/>
  <c r="AC216" i="10"/>
  <c r="AG209" i="10"/>
  <c r="AF209" i="10"/>
  <c r="AE209" i="10"/>
  <c r="AD209" i="10"/>
  <c r="AC209" i="10"/>
  <c r="AG208" i="10"/>
  <c r="AF208" i="10"/>
  <c r="AE208" i="10"/>
  <c r="AD208" i="10"/>
  <c r="AC208" i="10"/>
  <c r="AG810" i="10"/>
  <c r="AF810" i="10"/>
  <c r="AE810" i="10"/>
  <c r="AD810" i="10"/>
  <c r="AC810" i="10"/>
  <c r="AG348" i="10"/>
  <c r="AF348" i="10"/>
  <c r="AE348" i="10"/>
  <c r="AD348" i="10"/>
  <c r="AC348" i="10"/>
  <c r="AG232" i="10"/>
  <c r="AF232" i="10"/>
  <c r="AE232" i="10"/>
  <c r="AD232" i="10"/>
  <c r="AC232" i="10"/>
  <c r="AG449" i="10"/>
  <c r="AF449" i="10"/>
  <c r="AE449" i="10"/>
  <c r="AD449" i="10"/>
  <c r="AC449" i="10"/>
  <c r="AG342" i="10"/>
  <c r="AF342" i="10"/>
  <c r="AE342" i="10"/>
  <c r="AD342" i="10"/>
  <c r="AC342" i="10"/>
  <c r="AG349" i="10"/>
  <c r="AF349" i="10"/>
  <c r="AE349" i="10"/>
  <c r="AD349" i="10"/>
  <c r="AC349" i="10"/>
  <c r="AG448" i="10"/>
  <c r="AF448" i="10"/>
  <c r="AE448" i="10"/>
  <c r="AD448" i="10"/>
  <c r="AC448" i="10"/>
  <c r="AG533" i="10"/>
  <c r="AF533" i="10"/>
  <c r="AE533" i="10"/>
  <c r="AD533" i="10"/>
  <c r="AC533" i="10"/>
  <c r="AG773" i="10"/>
  <c r="AF773" i="10"/>
  <c r="AE773" i="10"/>
  <c r="AD773" i="10"/>
  <c r="AC773" i="10"/>
  <c r="AG407" i="10"/>
  <c r="AF407" i="10"/>
  <c r="AE407" i="10"/>
  <c r="AD407" i="10"/>
  <c r="AC407" i="10"/>
  <c r="AG405" i="10"/>
  <c r="AF405" i="10"/>
  <c r="AE405" i="10"/>
  <c r="AD405" i="10"/>
  <c r="AC405" i="10"/>
  <c r="AG883" i="10"/>
  <c r="AF883" i="10"/>
  <c r="AE883" i="10"/>
  <c r="AD883" i="10"/>
  <c r="AC883" i="10"/>
  <c r="AG518" i="10"/>
  <c r="AF518" i="10"/>
  <c r="AE518" i="10"/>
  <c r="AD518" i="10"/>
  <c r="AC518" i="10"/>
  <c r="AG404" i="10"/>
  <c r="AF404" i="10"/>
  <c r="AE404" i="10"/>
  <c r="AD404" i="10"/>
  <c r="AC404" i="10"/>
  <c r="AG530" i="10"/>
  <c r="AF530" i="10"/>
  <c r="AE530" i="10"/>
  <c r="AD530" i="10"/>
  <c r="AC530" i="10"/>
  <c r="AG890" i="10"/>
  <c r="AF890" i="10"/>
  <c r="AE890" i="10"/>
  <c r="AD890" i="10"/>
  <c r="AC890" i="10"/>
  <c r="AG194" i="10"/>
  <c r="AE194" i="10"/>
  <c r="AD194" i="10"/>
  <c r="AC194" i="10"/>
  <c r="AK194" i="10" s="1"/>
  <c r="AM194" i="10" s="1"/>
  <c r="AG181" i="10"/>
  <c r="AF181" i="10"/>
  <c r="AE181" i="10"/>
  <c r="AD181" i="10"/>
  <c r="AC181" i="10"/>
  <c r="AG180" i="10"/>
  <c r="AF180" i="10"/>
  <c r="AE180" i="10"/>
  <c r="AD180" i="10"/>
  <c r="AC180" i="10"/>
  <c r="AG178" i="10"/>
  <c r="AF178" i="10"/>
  <c r="AE178" i="10"/>
  <c r="AD178" i="10"/>
  <c r="AC178" i="10"/>
  <c r="AG160" i="10"/>
  <c r="AF160" i="10"/>
  <c r="AE160" i="10"/>
  <c r="AD160" i="10"/>
  <c r="AC160" i="10"/>
  <c r="AG173" i="10"/>
  <c r="AF173" i="10"/>
  <c r="AE173" i="10"/>
  <c r="AD173" i="10"/>
  <c r="AC173" i="10"/>
  <c r="AG172" i="10"/>
  <c r="AF172" i="10"/>
  <c r="AE172" i="10"/>
  <c r="AD172" i="10"/>
  <c r="AC172" i="10"/>
  <c r="AG171" i="10"/>
  <c r="AF171" i="10"/>
  <c r="AE171" i="10"/>
  <c r="AD171" i="10"/>
  <c r="AC171" i="10"/>
  <c r="AG170" i="10"/>
  <c r="AF170" i="10"/>
  <c r="AE170" i="10"/>
  <c r="AD170" i="10"/>
  <c r="AC170" i="10"/>
  <c r="AG169" i="10"/>
  <c r="AF169" i="10"/>
  <c r="AE169" i="10"/>
  <c r="AD169" i="10"/>
  <c r="AC169" i="10"/>
  <c r="AG168" i="10"/>
  <c r="AF168" i="10"/>
  <c r="AE168" i="10"/>
  <c r="AD168" i="10"/>
  <c r="AC168" i="10"/>
  <c r="AG292" i="10"/>
  <c r="AF292" i="10"/>
  <c r="AE292" i="10"/>
  <c r="AD292" i="10"/>
  <c r="AC292" i="10"/>
  <c r="AG386" i="10"/>
  <c r="AF386" i="10"/>
  <c r="AE386" i="10"/>
  <c r="AD386" i="10"/>
  <c r="AC386" i="10"/>
  <c r="AG743" i="10"/>
  <c r="AF743" i="10"/>
  <c r="AE743" i="10"/>
  <c r="AD743" i="10"/>
  <c r="AC743" i="10"/>
  <c r="AG613" i="10"/>
  <c r="AF613" i="10"/>
  <c r="AE613" i="10"/>
  <c r="AD613" i="10"/>
  <c r="AC613" i="10"/>
  <c r="AG603" i="10"/>
  <c r="AF603" i="10"/>
  <c r="AE603" i="10"/>
  <c r="AD603" i="10"/>
  <c r="AC603" i="10"/>
  <c r="AG465" i="10"/>
  <c r="AF465" i="10"/>
  <c r="AE465" i="10"/>
  <c r="AD465" i="10"/>
  <c r="AC465" i="10"/>
  <c r="AG291" i="10"/>
  <c r="AF291" i="10"/>
  <c r="AE291" i="10"/>
  <c r="AD291" i="10"/>
  <c r="AC291" i="10"/>
  <c r="AG716" i="10"/>
  <c r="AF716" i="10"/>
  <c r="AE716" i="10"/>
  <c r="AD716" i="10"/>
  <c r="AC716" i="10"/>
  <c r="AG284" i="10"/>
  <c r="AF284" i="10"/>
  <c r="AE284" i="10"/>
  <c r="AD284" i="10"/>
  <c r="AC284" i="10"/>
  <c r="AG457" i="10"/>
  <c r="AF457" i="10"/>
  <c r="AE457" i="10"/>
  <c r="AD457" i="10"/>
  <c r="AC457" i="10"/>
  <c r="AG583" i="10"/>
  <c r="AF583" i="10"/>
  <c r="AE583" i="10"/>
  <c r="AD583" i="10"/>
  <c r="AC583" i="10"/>
  <c r="AG585" i="10"/>
  <c r="AF585" i="10"/>
  <c r="AE585" i="10"/>
  <c r="AD585" i="10"/>
  <c r="AC585" i="10"/>
  <c r="AG505" i="10"/>
  <c r="AF505" i="10"/>
  <c r="AE505" i="10"/>
  <c r="AD505" i="10"/>
  <c r="AC505" i="10"/>
  <c r="AG283" i="10"/>
  <c r="AF283" i="10"/>
  <c r="AE283" i="10"/>
  <c r="AD283" i="10"/>
  <c r="AC283" i="10"/>
  <c r="AG512" i="10"/>
  <c r="AF512" i="10"/>
  <c r="AE512" i="10"/>
  <c r="AD512" i="10"/>
  <c r="AC512" i="10"/>
  <c r="AG850" i="10"/>
  <c r="AF850" i="10"/>
  <c r="AE850" i="10"/>
  <c r="AD850" i="10"/>
  <c r="AC850" i="10"/>
  <c r="AG864" i="10"/>
  <c r="AF864" i="10"/>
  <c r="AE864" i="10"/>
  <c r="AD864" i="10"/>
  <c r="AC864" i="10"/>
  <c r="AG753" i="10"/>
  <c r="AF753" i="10"/>
  <c r="AE753" i="10"/>
  <c r="AD753" i="10"/>
  <c r="AC753" i="10"/>
  <c r="AG255" i="10"/>
  <c r="AF255" i="10"/>
  <c r="AE255" i="10"/>
  <c r="AD255" i="10"/>
  <c r="AC255" i="10"/>
  <c r="AG752" i="10"/>
  <c r="AF752" i="10"/>
  <c r="AE752" i="10"/>
  <c r="AD752" i="10"/>
  <c r="AC752" i="10"/>
  <c r="AG370" i="10"/>
  <c r="AF370" i="10"/>
  <c r="AE370" i="10"/>
  <c r="AD370" i="10"/>
  <c r="AC370" i="10"/>
  <c r="AG151" i="10"/>
  <c r="AF151" i="10"/>
  <c r="AE151" i="10"/>
  <c r="AD151" i="10"/>
  <c r="AC151" i="10"/>
  <c r="AG150" i="10"/>
  <c r="AF150" i="10"/>
  <c r="AE150" i="10"/>
  <c r="AD150" i="10"/>
  <c r="AC150" i="10"/>
  <c r="AG149" i="10"/>
  <c r="AF149" i="10"/>
  <c r="AE149" i="10"/>
  <c r="AD149" i="10"/>
  <c r="AC149" i="10"/>
  <c r="AG148" i="10"/>
  <c r="AF148" i="10"/>
  <c r="AE148" i="10"/>
  <c r="AD148" i="10"/>
  <c r="AC148" i="10"/>
  <c r="AG147" i="10"/>
  <c r="AF147" i="10"/>
  <c r="AE147" i="10"/>
  <c r="AD147" i="10"/>
  <c r="AC147" i="10"/>
  <c r="AG145" i="10"/>
  <c r="AF145" i="10"/>
  <c r="AE145" i="10"/>
  <c r="AD145" i="10"/>
  <c r="AC145" i="10"/>
  <c r="AG144" i="10"/>
  <c r="AF144" i="10"/>
  <c r="AE144" i="10"/>
  <c r="AD144" i="10"/>
  <c r="AC144" i="10"/>
  <c r="AG143" i="10"/>
  <c r="AF143" i="10"/>
  <c r="AE143" i="10"/>
  <c r="AD143" i="10"/>
  <c r="AC143" i="10"/>
  <c r="AG142" i="10"/>
  <c r="AF142" i="10"/>
  <c r="AE142" i="10"/>
  <c r="AD142" i="10"/>
  <c r="AC142" i="10"/>
  <c r="AG141" i="10"/>
  <c r="AF141" i="10"/>
  <c r="AE141" i="10"/>
  <c r="AD141" i="10"/>
  <c r="AC141" i="10"/>
  <c r="AG140" i="10"/>
  <c r="AF140" i="10"/>
  <c r="AE140" i="10"/>
  <c r="AD140" i="10"/>
  <c r="AC140" i="10"/>
  <c r="AG139" i="10"/>
  <c r="AF139" i="10"/>
  <c r="AE139" i="10"/>
  <c r="AD139" i="10"/>
  <c r="AC139" i="10"/>
  <c r="AG138" i="10"/>
  <c r="AF138" i="10"/>
  <c r="AE138" i="10"/>
  <c r="AD138" i="10"/>
  <c r="AC138" i="10"/>
  <c r="AG137" i="10"/>
  <c r="AF137" i="10"/>
  <c r="AE137" i="10"/>
  <c r="AD137" i="10"/>
  <c r="AC137" i="10"/>
  <c r="AG135" i="10"/>
  <c r="AF135" i="10"/>
  <c r="AE135" i="10"/>
  <c r="AD135" i="10"/>
  <c r="AC135" i="10"/>
  <c r="AG134" i="10"/>
  <c r="AF134" i="10"/>
  <c r="AE134" i="10"/>
  <c r="AD134" i="10"/>
  <c r="AC134" i="10"/>
  <c r="AG133" i="10"/>
  <c r="AF133" i="10"/>
  <c r="AE133" i="10"/>
  <c r="AD133" i="10"/>
  <c r="AC133" i="10"/>
  <c r="AG132" i="10"/>
  <c r="AF132" i="10"/>
  <c r="AE132" i="10"/>
  <c r="AD132" i="10"/>
  <c r="AC132" i="10"/>
  <c r="AG131" i="10"/>
  <c r="AF131" i="10"/>
  <c r="AE131" i="10"/>
  <c r="AD131" i="10"/>
  <c r="AC131" i="10"/>
  <c r="AG130" i="10"/>
  <c r="AF130" i="10"/>
  <c r="AE130" i="10"/>
  <c r="AD130" i="10"/>
  <c r="AC130" i="10"/>
  <c r="AG129" i="10"/>
  <c r="AF129" i="10"/>
  <c r="AE129" i="10"/>
  <c r="AD129" i="10"/>
  <c r="AC129" i="10"/>
  <c r="AG128" i="10"/>
  <c r="AF128" i="10"/>
  <c r="AE128" i="10"/>
  <c r="AD128" i="10"/>
  <c r="AC128" i="10"/>
  <c r="AG127" i="10"/>
  <c r="AF127" i="10"/>
  <c r="AE127" i="10"/>
  <c r="AD127" i="10"/>
  <c r="AC127" i="10"/>
  <c r="AG126" i="10"/>
  <c r="AF126" i="10"/>
  <c r="AE126" i="10"/>
  <c r="AD126" i="10"/>
  <c r="AC126" i="10"/>
  <c r="AG125" i="10"/>
  <c r="AF125" i="10"/>
  <c r="AE125" i="10"/>
  <c r="AD125" i="10"/>
  <c r="AC125" i="10"/>
  <c r="AG124" i="10"/>
  <c r="AF124" i="10"/>
  <c r="AE124" i="10"/>
  <c r="AD124" i="10"/>
  <c r="AC124" i="10"/>
  <c r="AG123" i="10"/>
  <c r="AF123" i="10"/>
  <c r="AE123" i="10"/>
  <c r="AD123" i="10"/>
  <c r="AC123" i="10"/>
  <c r="AG122" i="10"/>
  <c r="AF122" i="10"/>
  <c r="AE122" i="10"/>
  <c r="AD122" i="10"/>
  <c r="AC122" i="10"/>
  <c r="AG121" i="10"/>
  <c r="AF121" i="10"/>
  <c r="AE121" i="10"/>
  <c r="AD121" i="10"/>
  <c r="AC121" i="10"/>
  <c r="AG120" i="10"/>
  <c r="AF120" i="10"/>
  <c r="AE120" i="10"/>
  <c r="AD120" i="10"/>
  <c r="AC120" i="10"/>
  <c r="AG119" i="10"/>
  <c r="AF119" i="10"/>
  <c r="AE119" i="10"/>
  <c r="AD119" i="10"/>
  <c r="AC119" i="10"/>
  <c r="AG118" i="10"/>
  <c r="AF118" i="10"/>
  <c r="AE118" i="10"/>
  <c r="AD118" i="10"/>
  <c r="AC118" i="10"/>
  <c r="AG117" i="10"/>
  <c r="AF117" i="10"/>
  <c r="AE117" i="10"/>
  <c r="AD117" i="10"/>
  <c r="AC117" i="10"/>
  <c r="AG116" i="10"/>
  <c r="AF116" i="10"/>
  <c r="AE116" i="10"/>
  <c r="AD116" i="10"/>
  <c r="AC116" i="10"/>
  <c r="AG115" i="10"/>
  <c r="AF115" i="10"/>
  <c r="AE115" i="10"/>
  <c r="AD115" i="10"/>
  <c r="AC115" i="10"/>
  <c r="AG114" i="10"/>
  <c r="AF114" i="10"/>
  <c r="AE114" i="10"/>
  <c r="AD114" i="10"/>
  <c r="AC114" i="10"/>
  <c r="AG113" i="10"/>
  <c r="AF113" i="10"/>
  <c r="AE113" i="10"/>
  <c r="AD113" i="10"/>
  <c r="AC113" i="10"/>
  <c r="AG112" i="10"/>
  <c r="AF112" i="10"/>
  <c r="AE112" i="10"/>
  <c r="AD112" i="10"/>
  <c r="AC112" i="10"/>
  <c r="AG111" i="10"/>
  <c r="AF111" i="10"/>
  <c r="AE111" i="10"/>
  <c r="AD111" i="10"/>
  <c r="AC111" i="10"/>
  <c r="AG110" i="10"/>
  <c r="AF110" i="10"/>
  <c r="AE110" i="10"/>
  <c r="AD110" i="10"/>
  <c r="AC110" i="10"/>
  <c r="AG109" i="10"/>
  <c r="AF109" i="10"/>
  <c r="AE109" i="10"/>
  <c r="AD109" i="10"/>
  <c r="AC109" i="10"/>
  <c r="AG106" i="10"/>
  <c r="AF106" i="10"/>
  <c r="AE106" i="10"/>
  <c r="AD106" i="10"/>
  <c r="AC106" i="10"/>
  <c r="AG105" i="10"/>
  <c r="AF105" i="10"/>
  <c r="AE105" i="10"/>
  <c r="AD105" i="10"/>
  <c r="AC105" i="10"/>
  <c r="AG104" i="10"/>
  <c r="AF104" i="10"/>
  <c r="AE104" i="10"/>
  <c r="AD104" i="10"/>
  <c r="AC104" i="10"/>
  <c r="AG103" i="10"/>
  <c r="AF103" i="10"/>
  <c r="AE103" i="10"/>
  <c r="AD103" i="10"/>
  <c r="AC103" i="10"/>
  <c r="AG102" i="10"/>
  <c r="AF102" i="10"/>
  <c r="AE102" i="10"/>
  <c r="AD102" i="10"/>
  <c r="AC102" i="10"/>
  <c r="AG101" i="10"/>
  <c r="AF101" i="10"/>
  <c r="AE101" i="10"/>
  <c r="AD101" i="10"/>
  <c r="AC101" i="10"/>
  <c r="AG99" i="10"/>
  <c r="AF99" i="10"/>
  <c r="AE99" i="10"/>
  <c r="AD99" i="10"/>
  <c r="AC99" i="10"/>
  <c r="AG98" i="10"/>
  <c r="AF98" i="10"/>
  <c r="AE98" i="10"/>
  <c r="AD98" i="10"/>
  <c r="AC98" i="10"/>
  <c r="AG97" i="10"/>
  <c r="AF97" i="10"/>
  <c r="AE97" i="10"/>
  <c r="AD97" i="10"/>
  <c r="AC97" i="10"/>
  <c r="AG96" i="10"/>
  <c r="AF96" i="10"/>
  <c r="AE96" i="10"/>
  <c r="AD96" i="10"/>
  <c r="AC96" i="10"/>
  <c r="AG95" i="10"/>
  <c r="AF95" i="10"/>
  <c r="AE95" i="10"/>
  <c r="AD95" i="10"/>
  <c r="AC95" i="10"/>
  <c r="AG94" i="10"/>
  <c r="AF94" i="10"/>
  <c r="AE94" i="10"/>
  <c r="AD94" i="10"/>
  <c r="AC94" i="10"/>
  <c r="AG93" i="10"/>
  <c r="AF93" i="10"/>
  <c r="AE93" i="10"/>
  <c r="AD93" i="10"/>
  <c r="AC93" i="10"/>
  <c r="AG92" i="10"/>
  <c r="AF92" i="10"/>
  <c r="AE92" i="10"/>
  <c r="AD92" i="10"/>
  <c r="AC92" i="10"/>
  <c r="AG90" i="10"/>
  <c r="AF90" i="10"/>
  <c r="AE90" i="10"/>
  <c r="AD90" i="10"/>
  <c r="AC90" i="10"/>
  <c r="AG89" i="10"/>
  <c r="AF89" i="10"/>
  <c r="AE89" i="10"/>
  <c r="AD89" i="10"/>
  <c r="AC89" i="10"/>
  <c r="AG87" i="10"/>
  <c r="AF87" i="10"/>
  <c r="AE87" i="10"/>
  <c r="AD87" i="10"/>
  <c r="AC87" i="10"/>
  <c r="AG86" i="10"/>
  <c r="AF86" i="10"/>
  <c r="AE86" i="10"/>
  <c r="AD86" i="10"/>
  <c r="AC86" i="10"/>
  <c r="AG84" i="10"/>
  <c r="AF84" i="10"/>
  <c r="AE84" i="10"/>
  <c r="AD84" i="10"/>
  <c r="AC84" i="10"/>
  <c r="AG83" i="10"/>
  <c r="AF83" i="10"/>
  <c r="AE83" i="10"/>
  <c r="AD83" i="10"/>
  <c r="AC83" i="10"/>
  <c r="AG82" i="10"/>
  <c r="AF82" i="10"/>
  <c r="AE82" i="10"/>
  <c r="AD82" i="10"/>
  <c r="AC82" i="10"/>
  <c r="AG81" i="10"/>
  <c r="AF81" i="10"/>
  <c r="AE81" i="10"/>
  <c r="AD81" i="10"/>
  <c r="AC81" i="10"/>
  <c r="AG79" i="10"/>
  <c r="AF79" i="10"/>
  <c r="AE79" i="10"/>
  <c r="AD79" i="10"/>
  <c r="AC79" i="10"/>
  <c r="AG78" i="10"/>
  <c r="AF78" i="10"/>
  <c r="AE78" i="10"/>
  <c r="AD78" i="10"/>
  <c r="AC78" i="10"/>
  <c r="AG74" i="10"/>
  <c r="AF74" i="10"/>
  <c r="AE74" i="10"/>
  <c r="AD74" i="10"/>
  <c r="AC74" i="10"/>
  <c r="AG73" i="10"/>
  <c r="AF73" i="10"/>
  <c r="AE73" i="10"/>
  <c r="AD73" i="10"/>
  <c r="AC73" i="10"/>
  <c r="AG72" i="10"/>
  <c r="AF72" i="10"/>
  <c r="AE72" i="10"/>
  <c r="AD72" i="10"/>
  <c r="AC72" i="10"/>
  <c r="AG70" i="10"/>
  <c r="AF70" i="10"/>
  <c r="AE70" i="10"/>
  <c r="AD70" i="10"/>
  <c r="AC70" i="10"/>
  <c r="AG69" i="10"/>
  <c r="AF69" i="10"/>
  <c r="AE69" i="10"/>
  <c r="AD69" i="10"/>
  <c r="AC69" i="10"/>
  <c r="AG67" i="10"/>
  <c r="AF67" i="10"/>
  <c r="AE67" i="10"/>
  <c r="AD67" i="10"/>
  <c r="AC67" i="10"/>
  <c r="AG66" i="10"/>
  <c r="AF66" i="10"/>
  <c r="AE66" i="10"/>
  <c r="AD66" i="10"/>
  <c r="AC66" i="10"/>
  <c r="AG65" i="10"/>
  <c r="AF65" i="10"/>
  <c r="AE65" i="10"/>
  <c r="AD65" i="10"/>
  <c r="AC65" i="10"/>
  <c r="AG64" i="10"/>
  <c r="AF64" i="10"/>
  <c r="AE64" i="10"/>
  <c r="AD64" i="10"/>
  <c r="AC64" i="10"/>
  <c r="AG62" i="10"/>
  <c r="AF62" i="10"/>
  <c r="AE62" i="10"/>
  <c r="AD62" i="10"/>
  <c r="AC62" i="10"/>
  <c r="AG61" i="10"/>
  <c r="AF61" i="10"/>
  <c r="AE61" i="10"/>
  <c r="AD61" i="10"/>
  <c r="AC61" i="10"/>
  <c r="AG60" i="10"/>
  <c r="AF60" i="10"/>
  <c r="AE60" i="10"/>
  <c r="AD60" i="10"/>
  <c r="AC60" i="10"/>
  <c r="AG59" i="10"/>
  <c r="AF59" i="10"/>
  <c r="AE59" i="10"/>
  <c r="AD59" i="10"/>
  <c r="AC59" i="10"/>
  <c r="AG57" i="10"/>
  <c r="AF57" i="10"/>
  <c r="AE57" i="10"/>
  <c r="AD57" i="10"/>
  <c r="AC57" i="10"/>
  <c r="AG56" i="10"/>
  <c r="AF56" i="10"/>
  <c r="AE56" i="10"/>
  <c r="AD56" i="10"/>
  <c r="AC56" i="10"/>
  <c r="AG55" i="10"/>
  <c r="AF55" i="10"/>
  <c r="AE55" i="10"/>
  <c r="AD55" i="10"/>
  <c r="AC55" i="10"/>
  <c r="AG54" i="10"/>
  <c r="AF54" i="10"/>
  <c r="AE54" i="10"/>
  <c r="AD54" i="10"/>
  <c r="AC54" i="10"/>
  <c r="AG53" i="10"/>
  <c r="AF53" i="10"/>
  <c r="AE53" i="10"/>
  <c r="AD53" i="10"/>
  <c r="AC53" i="10"/>
  <c r="AG52" i="10"/>
  <c r="AF52" i="10"/>
  <c r="AE52" i="10"/>
  <c r="AD52" i="10"/>
  <c r="AC52" i="10"/>
  <c r="AG51" i="10"/>
  <c r="AF51" i="10"/>
  <c r="AE51" i="10"/>
  <c r="AD51" i="10"/>
  <c r="AC51" i="10"/>
  <c r="AG50" i="10"/>
  <c r="AF50" i="10"/>
  <c r="AE50" i="10"/>
  <c r="AD50" i="10"/>
  <c r="AC50" i="10"/>
  <c r="AG49" i="10"/>
  <c r="AF49" i="10"/>
  <c r="AE49" i="10"/>
  <c r="AD49" i="10"/>
  <c r="AC49" i="10"/>
  <c r="AG48" i="10"/>
  <c r="AF48" i="10"/>
  <c r="AE48" i="10"/>
  <c r="AD48" i="10"/>
  <c r="AC48" i="10"/>
  <c r="AG47" i="10"/>
  <c r="AF47" i="10"/>
  <c r="AE47" i="10"/>
  <c r="AD47" i="10"/>
  <c r="AC47" i="10"/>
  <c r="AG45" i="10"/>
  <c r="AF45" i="10"/>
  <c r="AE45" i="10"/>
  <c r="AD45" i="10"/>
  <c r="AC45" i="10"/>
  <c r="AG43" i="10"/>
  <c r="AF43" i="10"/>
  <c r="AE43" i="10"/>
  <c r="AD43" i="10"/>
  <c r="AC43" i="10"/>
  <c r="AG41" i="10"/>
  <c r="AF41" i="10"/>
  <c r="AE41" i="10"/>
  <c r="AD41" i="10"/>
  <c r="AC41" i="10"/>
  <c r="AG40" i="10"/>
  <c r="AF40" i="10"/>
  <c r="AE40" i="10"/>
  <c r="AD40" i="10"/>
  <c r="AC40" i="10"/>
  <c r="AG39" i="10"/>
  <c r="AF39" i="10"/>
  <c r="AE39" i="10"/>
  <c r="AD39" i="10"/>
  <c r="AC39" i="10"/>
  <c r="AG38" i="10"/>
  <c r="AF38" i="10"/>
  <c r="AE38" i="10"/>
  <c r="AD38" i="10"/>
  <c r="AC38" i="10"/>
  <c r="AG37" i="10"/>
  <c r="AF37" i="10"/>
  <c r="AE37" i="10"/>
  <c r="AD37" i="10"/>
  <c r="AC37" i="10"/>
  <c r="AG36" i="10"/>
  <c r="AF36" i="10"/>
  <c r="AE36" i="10"/>
  <c r="AD36" i="10"/>
  <c r="AC36" i="10"/>
  <c r="AG35" i="10"/>
  <c r="AF35" i="10"/>
  <c r="AE35" i="10"/>
  <c r="AD35" i="10"/>
  <c r="AC35" i="10"/>
  <c r="AG34" i="10"/>
  <c r="AF34" i="10"/>
  <c r="AE34" i="10"/>
  <c r="AD34" i="10"/>
  <c r="AC34" i="10"/>
  <c r="AG32" i="10"/>
  <c r="AF32" i="10"/>
  <c r="AE32" i="10"/>
  <c r="AD32" i="10"/>
  <c r="AC32" i="10"/>
  <c r="AG31" i="10"/>
  <c r="AF31" i="10"/>
  <c r="AE31" i="10"/>
  <c r="AD31" i="10"/>
  <c r="AC31" i="10"/>
  <c r="AG30" i="10"/>
  <c r="AF30" i="10"/>
  <c r="AE30" i="10"/>
  <c r="AD30" i="10"/>
  <c r="AC30" i="10"/>
  <c r="AG28" i="10"/>
  <c r="AF28" i="10"/>
  <c r="AE28" i="10"/>
  <c r="AD28" i="10"/>
  <c r="AC28" i="10"/>
  <c r="AG26" i="10"/>
  <c r="AF26" i="10"/>
  <c r="AE26" i="10"/>
  <c r="AD26" i="10"/>
  <c r="AC26" i="10"/>
  <c r="AG25" i="10"/>
  <c r="AF25" i="10"/>
  <c r="AE25" i="10"/>
  <c r="AD25" i="10"/>
  <c r="AC25" i="10"/>
  <c r="AG24" i="10"/>
  <c r="AF24" i="10"/>
  <c r="AE24" i="10"/>
  <c r="AD24" i="10"/>
  <c r="AC24" i="10"/>
  <c r="AG23" i="10"/>
  <c r="AF23" i="10"/>
  <c r="AE23" i="10"/>
  <c r="AD23" i="10"/>
  <c r="AC23" i="10"/>
  <c r="AG22" i="10"/>
  <c r="AF22" i="10"/>
  <c r="AE22" i="10"/>
  <c r="AD22" i="10"/>
  <c r="AC22" i="10"/>
  <c r="AG21" i="10"/>
  <c r="AF21" i="10"/>
  <c r="AE21" i="10"/>
  <c r="AD21" i="10"/>
  <c r="AC21" i="10"/>
  <c r="AG20" i="10"/>
  <c r="AF20" i="10"/>
  <c r="AE20" i="10"/>
  <c r="AD20" i="10"/>
  <c r="AC20" i="10"/>
  <c r="AG19" i="10"/>
  <c r="AF19" i="10"/>
  <c r="AE19" i="10"/>
  <c r="AD19" i="10"/>
  <c r="AC19" i="10"/>
  <c r="AG18" i="10"/>
  <c r="AF18" i="10"/>
  <c r="AE18" i="10"/>
  <c r="AD18" i="10"/>
  <c r="AC18" i="10"/>
  <c r="AG17" i="10"/>
  <c r="AE17" i="10"/>
  <c r="AD17" i="10"/>
  <c r="AC17" i="10"/>
  <c r="Q906" i="10"/>
  <c r="H906" i="10"/>
  <c r="I906" i="10"/>
  <c r="O33" i="10"/>
  <c r="O906" i="10" s="1"/>
  <c r="J875" i="10"/>
  <c r="K875" i="10"/>
  <c r="L875" i="10"/>
  <c r="M875" i="10"/>
  <c r="N875" i="10"/>
  <c r="J553" i="10"/>
  <c r="K553" i="10"/>
  <c r="L553" i="10"/>
  <c r="M553" i="10"/>
  <c r="N553" i="10"/>
  <c r="J392" i="10"/>
  <c r="K392" i="10"/>
  <c r="L392" i="10"/>
  <c r="M392" i="10"/>
  <c r="N392" i="10"/>
  <c r="J752" i="10"/>
  <c r="K752" i="10"/>
  <c r="L752" i="10"/>
  <c r="M752" i="10"/>
  <c r="N752" i="10"/>
  <c r="J515" i="10"/>
  <c r="K515" i="10"/>
  <c r="L515" i="10"/>
  <c r="M515" i="10"/>
  <c r="N515" i="10"/>
  <c r="J393" i="10"/>
  <c r="K393" i="10"/>
  <c r="L393" i="10"/>
  <c r="M393" i="10"/>
  <c r="N393" i="10"/>
  <c r="J291" i="10"/>
  <c r="K291" i="10"/>
  <c r="L291" i="10"/>
  <c r="M291" i="10"/>
  <c r="N291" i="10"/>
  <c r="J394" i="10"/>
  <c r="K394" i="10"/>
  <c r="L394" i="10"/>
  <c r="M394" i="10"/>
  <c r="N394" i="10"/>
  <c r="J86" i="10"/>
  <c r="K86" i="10"/>
  <c r="L86" i="10"/>
  <c r="M86" i="10"/>
  <c r="N86" i="10"/>
  <c r="J554" i="10"/>
  <c r="K554" i="10"/>
  <c r="L554" i="10"/>
  <c r="M554" i="10"/>
  <c r="N554" i="10"/>
  <c r="J183" i="10"/>
  <c r="K183" i="10"/>
  <c r="L183" i="10"/>
  <c r="M183" i="10"/>
  <c r="N183" i="10"/>
  <c r="J753" i="10"/>
  <c r="K753" i="10"/>
  <c r="L753" i="10"/>
  <c r="M753" i="10"/>
  <c r="N753" i="10"/>
  <c r="J874" i="10"/>
  <c r="K874" i="10"/>
  <c r="L874" i="10"/>
  <c r="M874" i="10"/>
  <c r="N874" i="10"/>
  <c r="J203" i="10"/>
  <c r="K203" i="10"/>
  <c r="L203" i="10"/>
  <c r="M203" i="10"/>
  <c r="N203" i="10"/>
  <c r="J214" i="10"/>
  <c r="K214" i="10"/>
  <c r="L214" i="10"/>
  <c r="M214" i="10"/>
  <c r="N214" i="10"/>
  <c r="S395" i="10" l="1"/>
  <c r="P754" i="10"/>
  <c r="P184" i="10"/>
  <c r="P51" i="10"/>
  <c r="P395" i="10"/>
  <c r="R754" i="10"/>
  <c r="T754" i="10" s="1"/>
  <c r="R51" i="10"/>
  <c r="T51" i="10" s="1"/>
  <c r="R410" i="10"/>
  <c r="T410" i="10" s="1"/>
  <c r="S754" i="10"/>
  <c r="S396" i="10"/>
  <c r="S51" i="10"/>
  <c r="S184" i="10"/>
  <c r="P396" i="10"/>
  <c r="R395" i="10"/>
  <c r="T395" i="10" s="1"/>
  <c r="P410" i="10"/>
  <c r="AK682" i="10"/>
  <c r="AM682" i="10" s="1"/>
  <c r="AK686" i="10"/>
  <c r="AM686" i="10" s="1"/>
  <c r="AK224" i="10"/>
  <c r="AM224" i="10" s="1"/>
  <c r="AK743" i="10"/>
  <c r="AM743" i="10" s="1"/>
  <c r="AK169" i="10"/>
  <c r="AM169" i="10" s="1"/>
  <c r="AK411" i="10"/>
  <c r="AM411" i="10" s="1"/>
  <c r="AK193" i="10"/>
  <c r="AM193" i="10" s="1"/>
  <c r="AK191" i="10"/>
  <c r="AM191" i="10" s="1"/>
  <c r="AK620" i="10"/>
  <c r="AM620" i="10" s="1"/>
  <c r="AK690" i="10"/>
  <c r="AM690" i="10" s="1"/>
  <c r="AK230" i="10"/>
  <c r="AM230" i="10" s="1"/>
  <c r="AK434" i="10"/>
  <c r="AM434" i="10" s="1"/>
  <c r="AK490" i="10"/>
  <c r="AM490" i="10" s="1"/>
  <c r="AK453" i="10"/>
  <c r="AM453" i="10" s="1"/>
  <c r="AI495" i="10"/>
  <c r="AL582" i="10"/>
  <c r="AL318" i="10"/>
  <c r="AK759" i="10"/>
  <c r="AM759" i="10" s="1"/>
  <c r="AK585" i="10"/>
  <c r="AM585" i="10" s="1"/>
  <c r="AK716" i="10"/>
  <c r="AM716" i="10" s="1"/>
  <c r="AK172" i="10"/>
  <c r="AM172" i="10" s="1"/>
  <c r="AK157" i="10"/>
  <c r="AM157" i="10" s="1"/>
  <c r="AK165" i="10"/>
  <c r="AM165" i="10" s="1"/>
  <c r="AK71" i="10"/>
  <c r="AM71" i="10" s="1"/>
  <c r="AK587" i="10"/>
  <c r="AM587" i="10" s="1"/>
  <c r="AK808" i="10"/>
  <c r="AM808" i="10" s="1"/>
  <c r="AK566" i="10"/>
  <c r="AM566" i="10" s="1"/>
  <c r="AK651" i="10"/>
  <c r="AM651" i="10" s="1"/>
  <c r="AK196" i="10"/>
  <c r="AM196" i="10" s="1"/>
  <c r="AK68" i="10"/>
  <c r="AM68" i="10" s="1"/>
  <c r="AK179" i="10"/>
  <c r="AM179" i="10" s="1"/>
  <c r="AK167" i="10"/>
  <c r="AM167" i="10" s="1"/>
  <c r="AK778" i="10"/>
  <c r="AM778" i="10" s="1"/>
  <c r="AK625" i="10"/>
  <c r="AM625" i="10" s="1"/>
  <c r="AK667" i="10"/>
  <c r="AM667" i="10" s="1"/>
  <c r="AK774" i="10"/>
  <c r="AM774" i="10" s="1"/>
  <c r="AK229" i="10"/>
  <c r="AM229" i="10" s="1"/>
  <c r="AK26" i="10"/>
  <c r="AM26" i="10" s="1"/>
  <c r="AK34" i="10"/>
  <c r="AM34" i="10" s="1"/>
  <c r="AK48" i="10"/>
  <c r="AM48" i="10" s="1"/>
  <c r="AK66" i="10"/>
  <c r="AM66" i="10" s="1"/>
  <c r="AK90" i="10"/>
  <c r="AM90" i="10" s="1"/>
  <c r="AK110" i="10"/>
  <c r="AM110" i="10" s="1"/>
  <c r="AK126" i="10"/>
  <c r="AM126" i="10" s="1"/>
  <c r="AK143" i="10"/>
  <c r="AM143" i="10" s="1"/>
  <c r="AK530" i="10"/>
  <c r="AM530" i="10" s="1"/>
  <c r="AK214" i="10"/>
  <c r="AM214" i="10" s="1"/>
  <c r="AK250" i="10"/>
  <c r="AM250" i="10" s="1"/>
  <c r="AK329" i="10"/>
  <c r="AM329" i="10" s="1"/>
  <c r="AK351" i="10"/>
  <c r="AM351" i="10" s="1"/>
  <c r="AK360" i="10"/>
  <c r="AM360" i="10" s="1"/>
  <c r="AK392" i="10"/>
  <c r="AM392" i="10" s="1"/>
  <c r="AK396" i="10"/>
  <c r="AM396" i="10" s="1"/>
  <c r="AK401" i="10"/>
  <c r="AM401" i="10" s="1"/>
  <c r="AK663" i="10"/>
  <c r="AM663" i="10" s="1"/>
  <c r="AK679" i="10"/>
  <c r="AM679" i="10" s="1"/>
  <c r="AK683" i="10"/>
  <c r="AM683" i="10" s="1"/>
  <c r="AK687" i="10"/>
  <c r="AM687" i="10" s="1"/>
  <c r="AK691" i="10"/>
  <c r="AM691" i="10" s="1"/>
  <c r="AK695" i="10"/>
  <c r="AM695" i="10" s="1"/>
  <c r="AK699" i="10"/>
  <c r="AM699" i="10" s="1"/>
  <c r="AK704" i="10"/>
  <c r="AM704" i="10" s="1"/>
  <c r="AK708" i="10"/>
  <c r="AM708" i="10" s="1"/>
  <c r="AK712" i="10"/>
  <c r="AM712" i="10" s="1"/>
  <c r="AK717" i="10"/>
  <c r="AM717" i="10" s="1"/>
  <c r="AK721" i="10"/>
  <c r="AM721" i="10" s="1"/>
  <c r="AK725" i="10"/>
  <c r="AM725" i="10" s="1"/>
  <c r="AK730" i="10"/>
  <c r="AM730" i="10" s="1"/>
  <c r="AK734" i="10"/>
  <c r="AM734" i="10" s="1"/>
  <c r="AK740" i="10"/>
  <c r="AM740" i="10" s="1"/>
  <c r="AK408" i="10"/>
  <c r="AM408" i="10" s="1"/>
  <c r="AK484" i="10"/>
  <c r="AM484" i="10" s="1"/>
  <c r="AK527" i="10"/>
  <c r="AM527" i="10" s="1"/>
  <c r="AK655" i="10"/>
  <c r="AM655" i="10" s="1"/>
  <c r="AL403" i="10"/>
  <c r="AK53" i="10"/>
  <c r="AM53" i="10" s="1"/>
  <c r="AK73" i="10"/>
  <c r="AM73" i="10" s="1"/>
  <c r="AK96" i="10"/>
  <c r="AM96" i="10" s="1"/>
  <c r="AK880" i="10"/>
  <c r="AM880" i="10" s="1"/>
  <c r="AK540" i="10"/>
  <c r="AM540" i="10" s="1"/>
  <c r="AK27" i="10"/>
  <c r="AM27" i="10" s="1"/>
  <c r="AK634" i="10"/>
  <c r="AM634" i="10" s="1"/>
  <c r="AK642" i="10"/>
  <c r="AM642" i="10" s="1"/>
  <c r="AK21" i="10"/>
  <c r="AM21" i="10" s="1"/>
  <c r="AK40" i="10"/>
  <c r="AM40" i="10" s="1"/>
  <c r="AK60" i="10"/>
  <c r="AM60" i="10" s="1"/>
  <c r="AK83" i="10"/>
  <c r="AM83" i="10" s="1"/>
  <c r="AK138" i="10"/>
  <c r="AM138" i="10" s="1"/>
  <c r="AK160" i="10"/>
  <c r="AM160" i="10" s="1"/>
  <c r="AK449" i="10"/>
  <c r="AM449" i="10" s="1"/>
  <c r="AK268" i="10"/>
  <c r="AM268" i="10" s="1"/>
  <c r="AK378" i="10"/>
  <c r="AM378" i="10" s="1"/>
  <c r="AK382" i="10"/>
  <c r="AM382" i="10" s="1"/>
  <c r="AK454" i="10"/>
  <c r="AM454" i="10" s="1"/>
  <c r="AK472" i="10"/>
  <c r="AM472" i="10" s="1"/>
  <c r="AK492" i="10"/>
  <c r="AM492" i="10" s="1"/>
  <c r="AK549" i="10"/>
  <c r="AM549" i="10" s="1"/>
  <c r="AK616" i="10"/>
  <c r="AM616" i="10" s="1"/>
  <c r="AK619" i="10"/>
  <c r="AM619" i="10" s="1"/>
  <c r="AK623" i="10"/>
  <c r="AM623" i="10" s="1"/>
  <c r="AK627" i="10"/>
  <c r="AM627" i="10" s="1"/>
  <c r="AK632" i="10"/>
  <c r="AM632" i="10" s="1"/>
  <c r="AK637" i="10"/>
  <c r="AM637" i="10" s="1"/>
  <c r="AK645" i="10"/>
  <c r="AM645" i="10" s="1"/>
  <c r="AK649" i="10"/>
  <c r="AM649" i="10" s="1"/>
  <c r="AL311" i="10"/>
  <c r="AL80" i="10"/>
  <c r="AL809" i="10"/>
  <c r="AL800" i="10"/>
  <c r="AL444" i="10"/>
  <c r="AL525" i="10"/>
  <c r="AL238" i="10"/>
  <c r="AL200" i="10"/>
  <c r="AL517" i="10"/>
  <c r="AL295" i="10"/>
  <c r="AL802" i="10"/>
  <c r="AK504" i="10"/>
  <c r="AM504" i="10" s="1"/>
  <c r="AL26" i="10"/>
  <c r="AL66" i="10"/>
  <c r="AL110" i="10"/>
  <c r="AL143" i="10"/>
  <c r="AL145" i="10"/>
  <c r="AL148" i="10"/>
  <c r="AK149" i="10"/>
  <c r="AM149" i="10" s="1"/>
  <c r="AK349" i="10"/>
  <c r="AM349" i="10" s="1"/>
  <c r="AK220" i="10"/>
  <c r="AM220" i="10" s="1"/>
  <c r="AL618" i="10"/>
  <c r="AL626" i="10"/>
  <c r="AL644" i="10"/>
  <c r="AL653" i="10"/>
  <c r="AI655" i="10"/>
  <c r="AK512" i="10"/>
  <c r="AM512" i="10" s="1"/>
  <c r="AK173" i="10"/>
  <c r="AM173" i="10" s="1"/>
  <c r="AK773" i="10"/>
  <c r="AM773" i="10" s="1"/>
  <c r="AK204" i="10"/>
  <c r="AM204" i="10" s="1"/>
  <c r="AK269" i="10"/>
  <c r="AM269" i="10" s="1"/>
  <c r="AK340" i="10"/>
  <c r="AM340" i="10" s="1"/>
  <c r="AK352" i="10"/>
  <c r="AM352" i="10" s="1"/>
  <c r="AK364" i="10"/>
  <c r="AM364" i="10" s="1"/>
  <c r="AK383" i="10"/>
  <c r="AM383" i="10" s="1"/>
  <c r="AK389" i="10"/>
  <c r="AM389" i="10" s="1"/>
  <c r="AK548" i="10"/>
  <c r="AM548" i="10" s="1"/>
  <c r="AK881" i="10"/>
  <c r="AM881" i="10" s="1"/>
  <c r="AK218" i="10"/>
  <c r="AM218" i="10" s="1"/>
  <c r="AK495" i="10"/>
  <c r="AM495" i="10" s="1"/>
  <c r="AL171" i="10"/>
  <c r="AK180" i="10"/>
  <c r="AM180" i="10" s="1"/>
  <c r="AK348" i="10"/>
  <c r="AM348" i="10" s="1"/>
  <c r="AK222" i="10"/>
  <c r="AM222" i="10" s="1"/>
  <c r="AK154" i="10"/>
  <c r="AM154" i="10" s="1"/>
  <c r="AL534" i="10"/>
  <c r="AK159" i="10"/>
  <c r="AM159" i="10" s="1"/>
  <c r="AK316" i="10"/>
  <c r="AM316" i="10" s="1"/>
  <c r="AK76" i="10"/>
  <c r="AM76" i="10" s="1"/>
  <c r="AK202" i="10"/>
  <c r="AM202" i="10" s="1"/>
  <c r="AK213" i="10"/>
  <c r="AM213" i="10" s="1"/>
  <c r="AK333" i="10"/>
  <c r="AM333" i="10" s="1"/>
  <c r="AL335" i="10"/>
  <c r="AK341" i="10"/>
  <c r="AM341" i="10" s="1"/>
  <c r="AK347" i="10"/>
  <c r="AM347" i="10" s="1"/>
  <c r="AK353" i="10"/>
  <c r="AM353" i="10" s="1"/>
  <c r="AK358" i="10"/>
  <c r="AM358" i="10" s="1"/>
  <c r="AK371" i="10"/>
  <c r="AM371" i="10" s="1"/>
  <c r="AK380" i="10"/>
  <c r="AM380" i="10" s="1"/>
  <c r="AK410" i="10"/>
  <c r="AM410" i="10" s="1"/>
  <c r="AK417" i="10"/>
  <c r="AM417" i="10" s="1"/>
  <c r="AK421" i="10"/>
  <c r="AM421" i="10" s="1"/>
  <c r="AK614" i="10"/>
  <c r="AM614" i="10" s="1"/>
  <c r="AK887" i="10"/>
  <c r="AM887" i="10" s="1"/>
  <c r="AK302" i="10"/>
  <c r="AM302" i="10" s="1"/>
  <c r="AK757" i="10"/>
  <c r="AM757" i="10" s="1"/>
  <c r="AK388" i="10"/>
  <c r="AM388" i="10" s="1"/>
  <c r="AK42" i="10"/>
  <c r="AM42" i="10" s="1"/>
  <c r="AK153" i="10"/>
  <c r="AM153" i="10" s="1"/>
  <c r="AK339" i="10"/>
  <c r="AM339" i="10" s="1"/>
  <c r="AK30" i="10"/>
  <c r="AM30" i="10" s="1"/>
  <c r="AK35" i="10"/>
  <c r="AM35" i="10" s="1"/>
  <c r="AK50" i="10"/>
  <c r="AM50" i="10" s="1"/>
  <c r="AK810" i="10"/>
  <c r="AM810" i="10" s="1"/>
  <c r="AK207" i="10"/>
  <c r="AM207" i="10" s="1"/>
  <c r="AK192" i="10"/>
  <c r="AM192" i="10" s="1"/>
  <c r="AK136" i="10"/>
  <c r="AM136" i="10" s="1"/>
  <c r="AK177" i="10"/>
  <c r="AM177" i="10" s="1"/>
  <c r="AK328" i="10"/>
  <c r="AM328" i="10" s="1"/>
  <c r="AK335" i="10"/>
  <c r="AM335" i="10" s="1"/>
  <c r="AK377" i="10"/>
  <c r="AM377" i="10" s="1"/>
  <c r="AK385" i="10"/>
  <c r="AM385" i="10" s="1"/>
  <c r="AK391" i="10"/>
  <c r="AM391" i="10" s="1"/>
  <c r="AK395" i="10"/>
  <c r="AM395" i="10" s="1"/>
  <c r="AK406" i="10"/>
  <c r="AM406" i="10" s="1"/>
  <c r="AL409" i="10"/>
  <c r="AK413" i="10"/>
  <c r="AM413" i="10" s="1"/>
  <c r="AK418" i="10"/>
  <c r="AM418" i="10" s="1"/>
  <c r="AK431" i="10"/>
  <c r="AM431" i="10" s="1"/>
  <c r="AL439" i="10"/>
  <c r="AL509" i="10"/>
  <c r="AK544" i="10"/>
  <c r="AM544" i="10" s="1"/>
  <c r="AL573" i="10"/>
  <c r="AL596" i="10"/>
  <c r="AK694" i="10"/>
  <c r="AM694" i="10" s="1"/>
  <c r="AK698" i="10"/>
  <c r="AM698" i="10" s="1"/>
  <c r="AK703" i="10"/>
  <c r="AM703" i="10" s="1"/>
  <c r="AL806" i="10"/>
  <c r="AK812" i="10"/>
  <c r="AM812" i="10" s="1"/>
  <c r="AK816" i="10"/>
  <c r="AM816" i="10" s="1"/>
  <c r="AK820" i="10"/>
  <c r="AM820" i="10" s="1"/>
  <c r="AK824" i="10"/>
  <c r="AM824" i="10" s="1"/>
  <c r="AK829" i="10"/>
  <c r="AM829" i="10" s="1"/>
  <c r="AK835" i="10"/>
  <c r="AM835" i="10" s="1"/>
  <c r="AK840" i="10"/>
  <c r="AM840" i="10" s="1"/>
  <c r="AK844" i="10"/>
  <c r="AM844" i="10" s="1"/>
  <c r="AK849" i="10"/>
  <c r="AM849" i="10" s="1"/>
  <c r="AK854" i="10"/>
  <c r="AM854" i="10" s="1"/>
  <c r="AK859" i="10"/>
  <c r="AM859" i="10" s="1"/>
  <c r="AK865" i="10"/>
  <c r="AM865" i="10" s="1"/>
  <c r="AK869" i="10"/>
  <c r="AM869" i="10" s="1"/>
  <c r="AK873" i="10"/>
  <c r="AM873" i="10" s="1"/>
  <c r="AK877" i="10"/>
  <c r="AM877" i="10" s="1"/>
  <c r="AK894" i="10"/>
  <c r="AM894" i="10" s="1"/>
  <c r="AK531" i="10"/>
  <c r="AM531" i="10" s="1"/>
  <c r="AK520" i="10"/>
  <c r="AM520" i="10" s="1"/>
  <c r="AL362" i="10"/>
  <c r="AL276" i="10"/>
  <c r="AL888" i="10"/>
  <c r="AK739" i="10"/>
  <c r="AM739" i="10" s="1"/>
  <c r="AK274" i="10"/>
  <c r="AM274" i="10" s="1"/>
  <c r="AL752" i="10"/>
  <c r="AL505" i="10"/>
  <c r="AL795" i="10"/>
  <c r="AK331" i="10"/>
  <c r="AM331" i="10" s="1"/>
  <c r="AL350" i="10"/>
  <c r="AL372" i="10"/>
  <c r="AK373" i="10"/>
  <c r="AM373" i="10" s="1"/>
  <c r="AK374" i="10"/>
  <c r="AM374" i="10" s="1"/>
  <c r="AL432" i="10"/>
  <c r="AL437" i="10"/>
  <c r="AK439" i="10"/>
  <c r="AM439" i="10" s="1"/>
  <c r="AK443" i="10"/>
  <c r="AM443" i="10" s="1"/>
  <c r="AL452" i="10"/>
  <c r="AI454" i="10"/>
  <c r="AL461" i="10"/>
  <c r="AL466" i="10"/>
  <c r="AL484" i="10"/>
  <c r="AL100" i="10"/>
  <c r="AI218" i="10"/>
  <c r="AK29" i="10"/>
  <c r="AM29" i="10" s="1"/>
  <c r="AL107" i="10"/>
  <c r="AL259" i="10"/>
  <c r="AK272" i="10"/>
  <c r="AM272" i="10" s="1"/>
  <c r="AK369" i="10"/>
  <c r="AM369" i="10" s="1"/>
  <c r="AL337" i="10"/>
  <c r="AK803" i="10"/>
  <c r="AM803" i="10" s="1"/>
  <c r="AI19" i="10"/>
  <c r="AL22" i="10"/>
  <c r="AK23" i="10"/>
  <c r="AM23" i="10" s="1"/>
  <c r="AL41" i="10"/>
  <c r="AK43" i="10"/>
  <c r="AM43" i="10" s="1"/>
  <c r="AI57" i="10"/>
  <c r="AL61" i="10"/>
  <c r="AK62" i="10"/>
  <c r="AM62" i="10" s="1"/>
  <c r="AL84" i="10"/>
  <c r="AK86" i="10"/>
  <c r="AM86" i="10" s="1"/>
  <c r="AI101" i="10"/>
  <c r="AL104" i="10"/>
  <c r="AK105" i="10"/>
  <c r="AM105" i="10" s="1"/>
  <c r="AK123" i="10"/>
  <c r="AM123" i="10" s="1"/>
  <c r="AI135" i="10"/>
  <c r="AK140" i="10"/>
  <c r="AM140" i="10" s="1"/>
  <c r="AL864" i="10"/>
  <c r="AK457" i="10"/>
  <c r="AM457" i="10" s="1"/>
  <c r="AK54" i="10"/>
  <c r="AM54" i="10" s="1"/>
  <c r="AK69" i="10"/>
  <c r="AM69" i="10" s="1"/>
  <c r="AK74" i="10"/>
  <c r="AM74" i="10" s="1"/>
  <c r="AK93" i="10"/>
  <c r="AM93" i="10" s="1"/>
  <c r="AK97" i="10"/>
  <c r="AM97" i="10" s="1"/>
  <c r="AK112" i="10"/>
  <c r="AM112" i="10" s="1"/>
  <c r="AK116" i="10"/>
  <c r="AM116" i="10" s="1"/>
  <c r="AK124" i="10"/>
  <c r="AM124" i="10" s="1"/>
  <c r="AK128" i="10"/>
  <c r="AM128" i="10" s="1"/>
  <c r="AK132" i="10"/>
  <c r="AM132" i="10" s="1"/>
  <c r="AK141" i="10"/>
  <c r="AM141" i="10" s="1"/>
  <c r="AK603" i="10"/>
  <c r="AM603" i="10" s="1"/>
  <c r="AL40" i="10"/>
  <c r="AL83" i="10"/>
  <c r="AI121" i="10"/>
  <c r="AL121" i="10"/>
  <c r="AI512" i="10"/>
  <c r="AL603" i="10"/>
  <c r="AK181" i="10"/>
  <c r="AM181" i="10" s="1"/>
  <c r="AK518" i="10"/>
  <c r="AM518" i="10" s="1"/>
  <c r="AK209" i="10"/>
  <c r="AM209" i="10" s="1"/>
  <c r="AK158" i="10"/>
  <c r="AM158" i="10" s="1"/>
  <c r="AK183" i="10"/>
  <c r="AM183" i="10" s="1"/>
  <c r="AK161" i="10"/>
  <c r="AM161" i="10" s="1"/>
  <c r="AK175" i="10"/>
  <c r="AM175" i="10" s="1"/>
  <c r="AK212" i="10"/>
  <c r="AM212" i="10" s="1"/>
  <c r="AL249" i="10"/>
  <c r="AI250" i="10"/>
  <c r="AK262" i="10"/>
  <c r="AM262" i="10" s="1"/>
  <c r="AK344" i="10"/>
  <c r="AM344" i="10" s="1"/>
  <c r="AK350" i="10"/>
  <c r="AM350" i="10" s="1"/>
  <c r="AK355" i="10"/>
  <c r="AM355" i="10" s="1"/>
  <c r="AK367" i="10"/>
  <c r="AM367" i="10" s="1"/>
  <c r="AL382" i="10"/>
  <c r="AK384" i="10"/>
  <c r="AM384" i="10" s="1"/>
  <c r="AK390" i="10"/>
  <c r="AM390" i="10" s="1"/>
  <c r="AK394" i="10"/>
  <c r="AM394" i="10" s="1"/>
  <c r="AK399" i="10"/>
  <c r="AM399" i="10" s="1"/>
  <c r="AL414" i="10"/>
  <c r="AK416" i="10"/>
  <c r="AM416" i="10" s="1"/>
  <c r="AK420" i="10"/>
  <c r="AM420" i="10" s="1"/>
  <c r="AL430" i="10"/>
  <c r="AL491" i="10"/>
  <c r="AI492" i="10"/>
  <c r="AK498" i="10"/>
  <c r="AM498" i="10" s="1"/>
  <c r="AK519" i="10"/>
  <c r="AM519" i="10" s="1"/>
  <c r="AL522" i="10"/>
  <c r="AL527" i="10"/>
  <c r="AL555" i="10"/>
  <c r="AL559" i="10"/>
  <c r="AL600" i="10"/>
  <c r="AL621" i="10"/>
  <c r="AL643" i="10"/>
  <c r="AK688" i="10"/>
  <c r="AM688" i="10" s="1"/>
  <c r="AK692" i="10"/>
  <c r="AM692" i="10" s="1"/>
  <c r="AK696" i="10"/>
  <c r="AM696" i="10" s="1"/>
  <c r="AK700" i="10"/>
  <c r="AM700" i="10" s="1"/>
  <c r="AK705" i="10"/>
  <c r="AM705" i="10" s="1"/>
  <c r="AK709" i="10"/>
  <c r="AM709" i="10" s="1"/>
  <c r="AK713" i="10"/>
  <c r="AM713" i="10" s="1"/>
  <c r="AK718" i="10"/>
  <c r="AM718" i="10" s="1"/>
  <c r="AK722" i="10"/>
  <c r="AM722" i="10" s="1"/>
  <c r="AK726" i="10"/>
  <c r="AM726" i="10" s="1"/>
  <c r="AK731" i="10"/>
  <c r="AM731" i="10" s="1"/>
  <c r="AK735" i="10"/>
  <c r="AM735" i="10" s="1"/>
  <c r="AK741" i="10"/>
  <c r="AM741" i="10" s="1"/>
  <c r="AK747" i="10"/>
  <c r="AM747" i="10" s="1"/>
  <c r="AK754" i="10"/>
  <c r="AM754" i="10" s="1"/>
  <c r="AK760" i="10"/>
  <c r="AM760" i="10" s="1"/>
  <c r="AK765" i="10"/>
  <c r="AM765" i="10" s="1"/>
  <c r="AK775" i="10"/>
  <c r="AM775" i="10" s="1"/>
  <c r="AK782" i="10"/>
  <c r="AM782" i="10" s="1"/>
  <c r="AK786" i="10"/>
  <c r="AM786" i="10" s="1"/>
  <c r="AK790" i="10"/>
  <c r="AM790" i="10" s="1"/>
  <c r="AK797" i="10"/>
  <c r="AM797" i="10" s="1"/>
  <c r="AK811" i="10"/>
  <c r="AM811" i="10" s="1"/>
  <c r="AK815" i="10"/>
  <c r="AM815" i="10" s="1"/>
  <c r="AK819" i="10"/>
  <c r="AM819" i="10" s="1"/>
  <c r="AK823" i="10"/>
  <c r="AM823" i="10" s="1"/>
  <c r="AK828" i="10"/>
  <c r="AM828" i="10" s="1"/>
  <c r="AK833" i="10"/>
  <c r="AM833" i="10" s="1"/>
  <c r="AK839" i="10"/>
  <c r="AM839" i="10" s="1"/>
  <c r="AK843" i="10"/>
  <c r="AM843" i="10" s="1"/>
  <c r="AK848" i="10"/>
  <c r="AM848" i="10" s="1"/>
  <c r="AK853" i="10"/>
  <c r="AM853" i="10" s="1"/>
  <c r="AK858" i="10"/>
  <c r="AM858" i="10" s="1"/>
  <c r="AK863" i="10"/>
  <c r="AM863" i="10" s="1"/>
  <c r="AK868" i="10"/>
  <c r="AM868" i="10" s="1"/>
  <c r="AK872" i="10"/>
  <c r="AM872" i="10" s="1"/>
  <c r="AK876" i="10"/>
  <c r="AM876" i="10" s="1"/>
  <c r="AL108" i="10"/>
  <c r="AK245" i="10"/>
  <c r="AM245" i="10" s="1"/>
  <c r="AI388" i="10"/>
  <c r="AK594" i="10"/>
  <c r="AM594" i="10" s="1"/>
  <c r="AK166" i="10"/>
  <c r="AM166" i="10" s="1"/>
  <c r="AK203" i="10"/>
  <c r="AM203" i="10" s="1"/>
  <c r="AI247" i="10"/>
  <c r="AL366" i="10"/>
  <c r="AK423" i="10"/>
  <c r="AM423" i="10" s="1"/>
  <c r="AK458" i="10"/>
  <c r="AM458" i="10" s="1"/>
  <c r="AK471" i="10"/>
  <c r="AM471" i="10" s="1"/>
  <c r="AI483" i="10"/>
  <c r="AL516" i="10"/>
  <c r="AL521" i="10"/>
  <c r="AL539" i="10"/>
  <c r="AI544" i="10"/>
  <c r="AL565" i="10"/>
  <c r="AL701" i="10"/>
  <c r="AL710" i="10"/>
  <c r="AL712" i="10"/>
  <c r="AL719" i="10"/>
  <c r="AL721" i="10"/>
  <c r="AL727" i="10"/>
  <c r="AL730" i="10"/>
  <c r="AL736" i="10"/>
  <c r="AL740" i="10"/>
  <c r="AL748" i="10"/>
  <c r="AL750" i="10"/>
  <c r="AL762" i="10"/>
  <c r="AL764" i="10"/>
  <c r="AL776" i="10"/>
  <c r="AL779" i="10"/>
  <c r="AL787" i="10"/>
  <c r="AL789" i="10"/>
  <c r="AL798" i="10"/>
  <c r="AL892" i="10"/>
  <c r="AK901" i="10"/>
  <c r="AM901" i="10" s="1"/>
  <c r="AL354" i="10"/>
  <c r="AL751" i="10"/>
  <c r="AI411" i="10"/>
  <c r="AK323" i="10"/>
  <c r="AM323" i="10" s="1"/>
  <c r="AK241" i="10"/>
  <c r="AM241" i="10" s="1"/>
  <c r="AI269" i="10"/>
  <c r="AL270" i="10"/>
  <c r="AL279" i="10"/>
  <c r="AL286" i="10"/>
  <c r="AL290" i="10"/>
  <c r="AL297" i="10"/>
  <c r="AL301" i="10"/>
  <c r="AL307" i="10"/>
  <c r="AL314" i="10"/>
  <c r="AK346" i="10"/>
  <c r="AM346" i="10" s="1"/>
  <c r="AK365" i="10"/>
  <c r="AM365" i="10" s="1"/>
  <c r="AL391" i="10"/>
  <c r="AK478" i="10"/>
  <c r="AM478" i="10" s="1"/>
  <c r="AK496" i="10"/>
  <c r="AM496" i="10" s="1"/>
  <c r="AK516" i="10"/>
  <c r="AM516" i="10" s="1"/>
  <c r="AI666" i="10"/>
  <c r="AK668" i="10"/>
  <c r="AM668" i="10" s="1"/>
  <c r="AK675" i="10"/>
  <c r="AM675" i="10" s="1"/>
  <c r="AK807" i="10"/>
  <c r="AM807" i="10" s="1"/>
  <c r="AL813" i="10"/>
  <c r="AK814" i="10"/>
  <c r="AM814" i="10" s="1"/>
  <c r="AK818" i="10"/>
  <c r="AM818" i="10" s="1"/>
  <c r="AL821" i="10"/>
  <c r="AK822" i="10"/>
  <c r="AM822" i="10" s="1"/>
  <c r="AK827" i="10"/>
  <c r="AM827" i="10" s="1"/>
  <c r="AL830" i="10"/>
  <c r="AK832" i="10"/>
  <c r="AM832" i="10" s="1"/>
  <c r="AK837" i="10"/>
  <c r="AM837" i="10" s="1"/>
  <c r="AL841" i="10"/>
  <c r="AK842" i="10"/>
  <c r="AM842" i="10" s="1"/>
  <c r="AK846" i="10"/>
  <c r="AM846" i="10" s="1"/>
  <c r="AL851" i="10"/>
  <c r="AK852" i="10"/>
  <c r="AM852" i="10" s="1"/>
  <c r="AK857" i="10"/>
  <c r="AM857" i="10" s="1"/>
  <c r="AL861" i="10"/>
  <c r="AK862" i="10"/>
  <c r="AM862" i="10" s="1"/>
  <c r="AK867" i="10"/>
  <c r="AM867" i="10" s="1"/>
  <c r="AL870" i="10"/>
  <c r="AK871" i="10"/>
  <c r="AM871" i="10" s="1"/>
  <c r="AK875" i="10"/>
  <c r="AM875" i="10" s="1"/>
  <c r="AL878" i="10"/>
  <c r="AI302" i="10"/>
  <c r="AK451" i="10"/>
  <c r="AM451" i="10" s="1"/>
  <c r="AK834" i="10"/>
  <c r="AM834" i="10" s="1"/>
  <c r="AI339" i="10"/>
  <c r="AL670" i="10"/>
  <c r="AL780" i="10"/>
  <c r="AL313" i="10"/>
  <c r="AK751" i="10"/>
  <c r="AM751" i="10" s="1"/>
  <c r="AK20" i="10"/>
  <c r="AM20" i="10" s="1"/>
  <c r="AK24" i="10"/>
  <c r="AM24" i="10" s="1"/>
  <c r="AL32" i="10"/>
  <c r="AK37" i="10"/>
  <c r="AM37" i="10" s="1"/>
  <c r="AL37" i="10"/>
  <c r="AL39" i="10"/>
  <c r="AL49" i="10"/>
  <c r="AK51" i="10"/>
  <c r="AM51" i="10" s="1"/>
  <c r="AI54" i="10"/>
  <c r="AK59" i="10"/>
  <c r="AM59" i="10" s="1"/>
  <c r="AK64" i="10"/>
  <c r="AM64" i="10" s="1"/>
  <c r="AL72" i="10"/>
  <c r="AK79" i="10"/>
  <c r="AM79" i="10" s="1"/>
  <c r="AL79" i="10"/>
  <c r="AL82" i="10"/>
  <c r="AL92" i="10"/>
  <c r="AK94" i="10"/>
  <c r="AM94" i="10" s="1"/>
  <c r="AI97" i="10"/>
  <c r="AK102" i="10"/>
  <c r="AM102" i="10" s="1"/>
  <c r="AK106" i="10"/>
  <c r="AM106" i="10" s="1"/>
  <c r="AL114" i="10"/>
  <c r="AK118" i="10"/>
  <c r="AM118" i="10" s="1"/>
  <c r="AL118" i="10"/>
  <c r="AL120" i="10"/>
  <c r="AL122" i="10"/>
  <c r="AL127" i="10"/>
  <c r="AI132" i="10"/>
  <c r="AK137" i="10"/>
  <c r="AM137" i="10" s="1"/>
  <c r="AI144" i="10"/>
  <c r="AK370" i="10"/>
  <c r="AM370" i="10" s="1"/>
  <c r="AL370" i="10"/>
  <c r="AK864" i="10"/>
  <c r="AM864" i="10" s="1"/>
  <c r="AL283" i="10"/>
  <c r="AK292" i="10"/>
  <c r="AM292" i="10" s="1"/>
  <c r="AL169" i="10"/>
  <c r="AI170" i="10"/>
  <c r="AL170" i="10"/>
  <c r="AL194" i="10"/>
  <c r="AL530" i="10"/>
  <c r="AK405" i="10"/>
  <c r="AM405" i="10" s="1"/>
  <c r="AL773" i="10"/>
  <c r="AK533" i="10"/>
  <c r="AM533" i="10" s="1"/>
  <c r="AL533" i="10"/>
  <c r="AL209" i="10"/>
  <c r="AK186" i="10"/>
  <c r="AM186" i="10" s="1"/>
  <c r="AL204" i="10"/>
  <c r="AK205" i="10"/>
  <c r="AM205" i="10" s="1"/>
  <c r="AL205" i="10"/>
  <c r="AK221" i="10"/>
  <c r="AM221" i="10" s="1"/>
  <c r="AK412" i="10"/>
  <c r="AM412" i="10" s="1"/>
  <c r="AL184" i="10"/>
  <c r="AI159" i="10"/>
  <c r="AL224" i="10"/>
  <c r="AK225" i="10"/>
  <c r="AM225" i="10" s="1"/>
  <c r="AK543" i="10"/>
  <c r="AM543" i="10" s="1"/>
  <c r="AL76" i="10"/>
  <c r="AK187" i="10"/>
  <c r="AM187" i="10" s="1"/>
  <c r="AK189" i="10"/>
  <c r="AM189" i="10" s="1"/>
  <c r="AI227" i="10"/>
  <c r="AL233" i="10"/>
  <c r="AK237" i="10"/>
  <c r="AM237" i="10" s="1"/>
  <c r="AK356" i="10"/>
  <c r="AM356" i="10" s="1"/>
  <c r="AL483" i="10"/>
  <c r="AK513" i="10"/>
  <c r="AM513" i="10" s="1"/>
  <c r="AK164" i="10"/>
  <c r="AM164" i="10" s="1"/>
  <c r="AK91" i="10"/>
  <c r="AM91" i="10" s="1"/>
  <c r="AL21" i="10"/>
  <c r="AI38" i="10"/>
  <c r="AL48" i="10"/>
  <c r="AL60" i="10"/>
  <c r="AI81" i="10"/>
  <c r="AL90" i="10"/>
  <c r="AI103" i="10"/>
  <c r="AL103" i="10"/>
  <c r="AI119" i="10"/>
  <c r="AL126" i="10"/>
  <c r="AL133" i="10"/>
  <c r="AL138" i="10"/>
  <c r="AL457" i="10"/>
  <c r="AL180" i="10"/>
  <c r="AL448" i="10"/>
  <c r="AL348" i="10"/>
  <c r="AL206" i="10"/>
  <c r="AL157" i="10"/>
  <c r="AL323" i="10"/>
  <c r="AI152" i="10"/>
  <c r="AI195" i="10"/>
  <c r="AL199" i="10"/>
  <c r="AL197" i="10"/>
  <c r="AL177" i="10"/>
  <c r="AL212" i="10"/>
  <c r="AI237" i="10"/>
  <c r="AL240" i="10"/>
  <c r="AI241" i="10"/>
  <c r="AK18" i="10"/>
  <c r="AM18" i="10" s="1"/>
  <c r="AL18" i="10"/>
  <c r="AL20" i="10"/>
  <c r="AL28" i="10"/>
  <c r="AK31" i="10"/>
  <c r="AM31" i="10" s="1"/>
  <c r="AI35" i="10"/>
  <c r="AK39" i="10"/>
  <c r="AM39" i="10" s="1"/>
  <c r="AK45" i="10"/>
  <c r="AM45" i="10" s="1"/>
  <c r="AL52" i="10"/>
  <c r="AK56" i="10"/>
  <c r="AM56" i="10" s="1"/>
  <c r="AL56" i="10"/>
  <c r="AL59" i="10"/>
  <c r="AL67" i="10"/>
  <c r="AI74" i="10"/>
  <c r="AK82" i="10"/>
  <c r="AM82" i="10" s="1"/>
  <c r="AK87" i="10"/>
  <c r="AM87" i="10" s="1"/>
  <c r="AL95" i="10"/>
  <c r="AK99" i="10"/>
  <c r="AM99" i="10" s="1"/>
  <c r="AL99" i="10"/>
  <c r="AL102" i="10"/>
  <c r="AL111" i="10"/>
  <c r="AK113" i="10"/>
  <c r="AM113" i="10" s="1"/>
  <c r="AI116" i="10"/>
  <c r="AK120" i="10"/>
  <c r="AM120" i="10" s="1"/>
  <c r="AL130" i="10"/>
  <c r="AL134" i="10"/>
  <c r="AL137" i="10"/>
  <c r="AL139" i="10"/>
  <c r="AK147" i="10"/>
  <c r="AM147" i="10" s="1"/>
  <c r="AL147" i="10"/>
  <c r="AL149" i="10"/>
  <c r="AK150" i="10"/>
  <c r="AM150" i="10" s="1"/>
  <c r="AK255" i="10"/>
  <c r="AM255" i="10" s="1"/>
  <c r="AL583" i="10"/>
  <c r="AL284" i="10"/>
  <c r="AK465" i="10"/>
  <c r="AM465" i="10" s="1"/>
  <c r="AL613" i="10"/>
  <c r="AI743" i="10"/>
  <c r="AL292" i="10"/>
  <c r="AL173" i="10"/>
  <c r="AK178" i="10"/>
  <c r="AM178" i="10" s="1"/>
  <c r="AL178" i="10"/>
  <c r="AK890" i="10"/>
  <c r="AM890" i="10" s="1"/>
  <c r="AL404" i="10"/>
  <c r="AI518" i="10"/>
  <c r="AL405" i="10"/>
  <c r="AL342" i="10"/>
  <c r="AK232" i="10"/>
  <c r="AM232" i="10" s="1"/>
  <c r="AL232" i="10"/>
  <c r="AK208" i="10"/>
  <c r="AM208" i="10" s="1"/>
  <c r="AL216" i="10"/>
  <c r="AI207" i="10"/>
  <c r="AL186" i="10"/>
  <c r="AL221" i="10"/>
  <c r="AK223" i="10"/>
  <c r="AM223" i="10" s="1"/>
  <c r="AL223" i="10"/>
  <c r="AL801" i="10"/>
  <c r="AK320" i="10"/>
  <c r="AM320" i="10" s="1"/>
  <c r="AL166" i="10"/>
  <c r="AK317" i="10"/>
  <c r="AM317" i="10" s="1"/>
  <c r="AL543" i="10"/>
  <c r="AI316" i="10"/>
  <c r="AL189" i="10"/>
  <c r="AI192" i="10"/>
  <c r="AL331" i="10"/>
  <c r="AK146" i="10"/>
  <c r="AM146" i="10" s="1"/>
  <c r="AL198" i="10"/>
  <c r="AL175" i="10"/>
  <c r="AK247" i="10"/>
  <c r="AM247" i="10" s="1"/>
  <c r="AK393" i="10"/>
  <c r="AM393" i="10" s="1"/>
  <c r="AK270" i="10"/>
  <c r="AM270" i="10" s="1"/>
  <c r="AL278" i="10"/>
  <c r="AK279" i="10"/>
  <c r="AM279" i="10" s="1"/>
  <c r="AL285" i="10"/>
  <c r="AK286" i="10"/>
  <c r="AM286" i="10" s="1"/>
  <c r="AL289" i="10"/>
  <c r="AK290" i="10"/>
  <c r="AM290" i="10" s="1"/>
  <c r="AL296" i="10"/>
  <c r="AK297" i="10"/>
  <c r="AM297" i="10" s="1"/>
  <c r="AL300" i="10"/>
  <c r="AK301" i="10"/>
  <c r="AM301" i="10" s="1"/>
  <c r="AL306" i="10"/>
  <c r="AK307" i="10"/>
  <c r="AM307" i="10" s="1"/>
  <c r="AL312" i="10"/>
  <c r="AK314" i="10"/>
  <c r="AM314" i="10" s="1"/>
  <c r="AL321" i="10"/>
  <c r="AK322" i="10"/>
  <c r="AM322" i="10" s="1"/>
  <c r="AL322" i="10"/>
  <c r="AL345" i="10"/>
  <c r="AI346" i="10"/>
  <c r="AI358" i="10"/>
  <c r="AL360" i="10"/>
  <c r="AK361" i="10"/>
  <c r="AM361" i="10" s="1"/>
  <c r="AK372" i="10"/>
  <c r="AM372" i="10" s="1"/>
  <c r="AK376" i="10"/>
  <c r="AM376" i="10" s="1"/>
  <c r="AL387" i="10"/>
  <c r="AI389" i="10"/>
  <c r="AI399" i="10"/>
  <c r="AL401" i="10"/>
  <c r="AK402" i="10"/>
  <c r="AM402" i="10" s="1"/>
  <c r="AK414" i="10"/>
  <c r="AM414" i="10" s="1"/>
  <c r="AK428" i="10"/>
  <c r="AM428" i="10" s="1"/>
  <c r="AK435" i="10"/>
  <c r="AM435" i="10" s="1"/>
  <c r="AI442" i="10"/>
  <c r="AK452" i="10"/>
  <c r="AM452" i="10" s="1"/>
  <c r="AL455" i="10"/>
  <c r="AL460" i="10"/>
  <c r="AK461" i="10"/>
  <c r="AM461" i="10" s="1"/>
  <c r="AK466" i="10"/>
  <c r="AM466" i="10" s="1"/>
  <c r="AK470" i="10"/>
  <c r="AM470" i="10" s="1"/>
  <c r="AL471" i="10"/>
  <c r="AI472" i="10"/>
  <c r="AL493" i="10"/>
  <c r="AL496" i="10"/>
  <c r="AL500" i="10"/>
  <c r="AL506" i="10"/>
  <c r="AK508" i="10"/>
  <c r="AM508" i="10" s="1"/>
  <c r="AI526" i="10"/>
  <c r="AL545" i="10"/>
  <c r="AL548" i="10"/>
  <c r="AL552" i="10"/>
  <c r="AL569" i="10"/>
  <c r="AL588" i="10"/>
  <c r="AL591" i="10"/>
  <c r="AL606" i="10"/>
  <c r="AL609" i="10"/>
  <c r="AI634" i="10"/>
  <c r="AL636" i="10"/>
  <c r="AI637" i="10"/>
  <c r="AI650" i="10"/>
  <c r="AL662" i="10"/>
  <c r="AI663" i="10"/>
  <c r="AK889" i="10"/>
  <c r="AM889" i="10" s="1"/>
  <c r="AK897" i="10"/>
  <c r="AM897" i="10" s="1"/>
  <c r="AL900" i="10"/>
  <c r="AK85" i="10"/>
  <c r="AM85" i="10" s="1"/>
  <c r="AK802" i="10"/>
  <c r="AM802" i="10" s="1"/>
  <c r="AK403" i="10"/>
  <c r="AM403" i="10" s="1"/>
  <c r="AK582" i="10"/>
  <c r="AM582" i="10" s="1"/>
  <c r="AI803" i="10"/>
  <c r="AK860" i="10"/>
  <c r="AM860" i="10" s="1"/>
  <c r="AL488" i="10"/>
  <c r="AK258" i="10"/>
  <c r="AM258" i="10" s="1"/>
  <c r="AI423" i="10"/>
  <c r="AL427" i="10"/>
  <c r="AK436" i="10"/>
  <c r="AM436" i="10" s="1"/>
  <c r="AL447" i="10"/>
  <c r="AI464" i="10"/>
  <c r="AI469" i="10"/>
  <c r="AL473" i="10"/>
  <c r="AL477" i="10"/>
  <c r="AL480" i="10"/>
  <c r="AL487" i="10"/>
  <c r="AL499" i="10"/>
  <c r="AK506" i="10"/>
  <c r="AM506" i="10" s="1"/>
  <c r="AL511" i="10"/>
  <c r="AI513" i="10"/>
  <c r="AL536" i="10"/>
  <c r="AL562" i="10"/>
  <c r="AL564" i="10"/>
  <c r="AL578" i="10"/>
  <c r="AL581" i="10"/>
  <c r="AL586" i="10"/>
  <c r="AL602" i="10"/>
  <c r="AL605" i="10"/>
  <c r="AI631" i="10"/>
  <c r="AI648" i="10"/>
  <c r="AI660" i="10"/>
  <c r="AL673" i="10"/>
  <c r="AI675" i="10"/>
  <c r="AL687" i="10"/>
  <c r="AL691" i="10"/>
  <c r="AK746" i="10"/>
  <c r="AM746" i="10" s="1"/>
  <c r="AK750" i="10"/>
  <c r="AM750" i="10" s="1"/>
  <c r="AK758" i="10"/>
  <c r="AM758" i="10" s="1"/>
  <c r="AK764" i="10"/>
  <c r="AM764" i="10" s="1"/>
  <c r="AK772" i="10"/>
  <c r="AM772" i="10" s="1"/>
  <c r="AK779" i="10"/>
  <c r="AM779" i="10" s="1"/>
  <c r="AK785" i="10"/>
  <c r="AM785" i="10" s="1"/>
  <c r="AK789" i="10"/>
  <c r="AM789" i="10" s="1"/>
  <c r="AK794" i="10"/>
  <c r="AM794" i="10" s="1"/>
  <c r="AL887" i="10"/>
  <c r="AI894" i="10"/>
  <c r="AK898" i="10"/>
  <c r="AM898" i="10" s="1"/>
  <c r="AK902" i="10"/>
  <c r="AM902" i="10" s="1"/>
  <c r="AK100" i="10"/>
  <c r="AM100" i="10" s="1"/>
  <c r="AL542" i="10"/>
  <c r="AL71" i="10"/>
  <c r="AI757" i="10"/>
  <c r="AK855" i="10"/>
  <c r="AM855" i="10" s="1"/>
  <c r="AI42" i="10"/>
  <c r="AK338" i="10"/>
  <c r="AM338" i="10" s="1"/>
  <c r="AK217" i="10"/>
  <c r="AM217" i="10" s="1"/>
  <c r="AK628" i="10"/>
  <c r="AM628" i="10" s="1"/>
  <c r="AK885" i="10"/>
  <c r="AM885" i="10" s="1"/>
  <c r="AK884" i="10"/>
  <c r="AM884" i="10" s="1"/>
  <c r="AK796" i="10"/>
  <c r="AM796" i="10" s="1"/>
  <c r="AK155" i="10"/>
  <c r="AM155" i="10" s="1"/>
  <c r="AK770" i="10"/>
  <c r="AM770" i="10" s="1"/>
  <c r="AK215" i="10"/>
  <c r="AM215" i="10" s="1"/>
  <c r="AK343" i="10"/>
  <c r="AM343" i="10" s="1"/>
  <c r="AK231" i="10"/>
  <c r="AM231" i="10" s="1"/>
  <c r="AK425" i="10"/>
  <c r="AM425" i="10" s="1"/>
  <c r="AI860" i="10"/>
  <c r="AL825" i="10"/>
  <c r="AK838" i="10"/>
  <c r="AM838" i="10" s="1"/>
  <c r="AL275" i="10"/>
  <c r="AL550" i="10"/>
  <c r="AI258" i="10"/>
  <c r="AL261" i="10"/>
  <c r="AI262" i="10"/>
  <c r="AI333" i="10"/>
  <c r="AI367" i="10"/>
  <c r="AI380" i="10"/>
  <c r="AI410" i="10"/>
  <c r="AK427" i="10"/>
  <c r="AM427" i="10" s="1"/>
  <c r="AI431" i="10"/>
  <c r="AK441" i="10"/>
  <c r="AM441" i="10" s="1"/>
  <c r="AK446" i="10"/>
  <c r="AM446" i="10" s="1"/>
  <c r="AK459" i="10"/>
  <c r="AM459" i="10" s="1"/>
  <c r="AK477" i="10"/>
  <c r="AM477" i="10" s="1"/>
  <c r="AL479" i="10"/>
  <c r="AK486" i="10"/>
  <c r="AM486" i="10" s="1"/>
  <c r="AI503" i="10"/>
  <c r="AL514" i="10"/>
  <c r="AK535" i="10"/>
  <c r="AM535" i="10" s="1"/>
  <c r="AL558" i="10"/>
  <c r="AK559" i="10"/>
  <c r="AM559" i="10" s="1"/>
  <c r="AL577" i="10"/>
  <c r="AK578" i="10"/>
  <c r="AM578" i="10" s="1"/>
  <c r="AL599" i="10"/>
  <c r="AK600" i="10"/>
  <c r="AM600" i="10" s="1"/>
  <c r="AL604" i="10"/>
  <c r="AI616" i="10"/>
  <c r="AI623" i="10"/>
  <c r="AI627" i="10"/>
  <c r="AI642" i="10"/>
  <c r="AI645" i="10"/>
  <c r="AI669" i="10"/>
  <c r="AL678" i="10"/>
  <c r="AK680" i="10"/>
  <c r="AM680" i="10" s="1"/>
  <c r="AK684" i="10"/>
  <c r="AM684" i="10" s="1"/>
  <c r="AL811" i="10"/>
  <c r="AL819" i="10"/>
  <c r="AL828" i="10"/>
  <c r="AL848" i="10"/>
  <c r="AL858" i="10"/>
  <c r="AL879" i="10"/>
  <c r="AL886" i="10"/>
  <c r="AK893" i="10"/>
  <c r="AM893" i="10" s="1"/>
  <c r="AL899" i="10"/>
  <c r="AL497" i="10"/>
  <c r="AL58" i="10"/>
  <c r="AK163" i="10"/>
  <c r="AM163" i="10" s="1"/>
  <c r="AL633" i="10"/>
  <c r="AK702" i="10"/>
  <c r="AM702" i="10" s="1"/>
  <c r="AL728" i="10"/>
  <c r="AK847" i="10"/>
  <c r="AM847" i="10" s="1"/>
  <c r="AL651" i="10"/>
  <c r="AL68" i="10"/>
  <c r="AL167" i="10"/>
  <c r="AL625" i="10"/>
  <c r="AL774" i="10"/>
  <c r="AL576" i="10"/>
  <c r="AI838" i="10"/>
  <c r="AL532" i="10"/>
  <c r="AL17" i="10"/>
  <c r="AK19" i="10"/>
  <c r="AM19" i="10" s="1"/>
  <c r="AK22" i="10"/>
  <c r="AM22" i="10" s="1"/>
  <c r="AL23" i="10"/>
  <c r="AI30" i="10"/>
  <c r="AI34" i="10"/>
  <c r="AL35" i="10"/>
  <c r="AK36" i="10"/>
  <c r="AM36" i="10" s="1"/>
  <c r="AL36" i="10"/>
  <c r="AK38" i="10"/>
  <c r="AM38" i="10" s="1"/>
  <c r="AK41" i="10"/>
  <c r="AM41" i="10" s="1"/>
  <c r="AL43" i="10"/>
  <c r="AI50" i="10"/>
  <c r="AI53" i="10"/>
  <c r="AL54" i="10"/>
  <c r="AI55" i="10"/>
  <c r="AL55" i="10"/>
  <c r="AK57" i="10"/>
  <c r="AM57" i="10" s="1"/>
  <c r="AK61" i="10"/>
  <c r="AM61" i="10" s="1"/>
  <c r="AL62" i="10"/>
  <c r="AI69" i="10"/>
  <c r="AI73" i="10"/>
  <c r="AL74" i="10"/>
  <c r="AK78" i="10"/>
  <c r="AM78" i="10" s="1"/>
  <c r="AL78" i="10"/>
  <c r="AK81" i="10"/>
  <c r="AM81" i="10" s="1"/>
  <c r="AK84" i="10"/>
  <c r="AM84" i="10" s="1"/>
  <c r="AL86" i="10"/>
  <c r="AI93" i="10"/>
  <c r="AI96" i="10"/>
  <c r="AL97" i="10"/>
  <c r="AK98" i="10"/>
  <c r="AM98" i="10" s="1"/>
  <c r="AL98" i="10"/>
  <c r="AK101" i="10"/>
  <c r="AM101" i="10" s="1"/>
  <c r="AK104" i="10"/>
  <c r="AM104" i="10" s="1"/>
  <c r="AL105" i="10"/>
  <c r="AI112" i="10"/>
  <c r="AI115" i="10"/>
  <c r="AL116" i="10"/>
  <c r="AK117" i="10"/>
  <c r="AM117" i="10" s="1"/>
  <c r="AL117" i="10"/>
  <c r="AK119" i="10"/>
  <c r="AM119" i="10" s="1"/>
  <c r="AK122" i="10"/>
  <c r="AM122" i="10" s="1"/>
  <c r="AL123" i="10"/>
  <c r="AI128" i="10"/>
  <c r="AI131" i="10"/>
  <c r="AL132" i="10"/>
  <c r="AK133" i="10"/>
  <c r="AM133" i="10" s="1"/>
  <c r="AK135" i="10"/>
  <c r="AM135" i="10" s="1"/>
  <c r="AK139" i="10"/>
  <c r="AM139" i="10" s="1"/>
  <c r="AL140" i="10"/>
  <c r="AK148" i="10"/>
  <c r="AM148" i="10" s="1"/>
  <c r="AL512" i="10"/>
  <c r="AK283" i="10"/>
  <c r="AM283" i="10" s="1"/>
  <c r="AK583" i="10"/>
  <c r="AM583" i="10" s="1"/>
  <c r="AI219" i="10"/>
  <c r="AK219" i="10"/>
  <c r="AM219" i="10" s="1"/>
  <c r="AK534" i="10"/>
  <c r="AM534" i="10" s="1"/>
  <c r="AK905" i="10"/>
  <c r="AM905" i="10" s="1"/>
  <c r="AI905" i="10"/>
  <c r="AK195" i="10"/>
  <c r="AM195" i="10" s="1"/>
  <c r="AK227" i="10"/>
  <c r="AM227" i="10" s="1"/>
  <c r="AK236" i="10"/>
  <c r="AM236" i="10" s="1"/>
  <c r="AK254" i="10"/>
  <c r="AM254" i="10" s="1"/>
  <c r="AK330" i="10"/>
  <c r="AM330" i="10" s="1"/>
  <c r="AK366" i="10"/>
  <c r="AM366" i="10" s="1"/>
  <c r="AK379" i="10"/>
  <c r="AM379" i="10" s="1"/>
  <c r="AK409" i="10"/>
  <c r="AM409" i="10" s="1"/>
  <c r="AL469" i="10"/>
  <c r="AI407" i="10"/>
  <c r="AK407" i="10"/>
  <c r="AM407" i="10" s="1"/>
  <c r="AI17" i="10"/>
  <c r="AL19" i="10"/>
  <c r="AI28" i="10"/>
  <c r="AL38" i="10"/>
  <c r="AI45" i="10"/>
  <c r="AI49" i="10"/>
  <c r="AL50" i="10"/>
  <c r="AL51" i="10"/>
  <c r="AL57" i="10"/>
  <c r="AI64" i="10"/>
  <c r="AI67" i="10"/>
  <c r="AL69" i="10"/>
  <c r="AI70" i="10"/>
  <c r="AL70" i="10"/>
  <c r="AL81" i="10"/>
  <c r="AI87" i="10"/>
  <c r="AI92" i="10"/>
  <c r="AL93" i="10"/>
  <c r="AL94" i="10"/>
  <c r="AL101" i="10"/>
  <c r="AI106" i="10"/>
  <c r="AI111" i="10"/>
  <c r="AL112" i="10"/>
  <c r="AL113" i="10"/>
  <c r="AK115" i="10"/>
  <c r="AM115" i="10" s="1"/>
  <c r="AL119" i="10"/>
  <c r="AI124" i="10"/>
  <c r="AI127" i="10"/>
  <c r="AL128" i="10"/>
  <c r="AK129" i="10"/>
  <c r="AM129" i="10" s="1"/>
  <c r="AL129" i="10"/>
  <c r="AK131" i="10"/>
  <c r="AM131" i="10" s="1"/>
  <c r="AK134" i="10"/>
  <c r="AM134" i="10" s="1"/>
  <c r="AL135" i="10"/>
  <c r="AI141" i="10"/>
  <c r="AK144" i="10"/>
  <c r="AM144" i="10" s="1"/>
  <c r="AI255" i="10"/>
  <c r="AI850" i="10"/>
  <c r="AK850" i="10"/>
  <c r="AM850" i="10" s="1"/>
  <c r="AL716" i="10"/>
  <c r="AK291" i="10"/>
  <c r="AM291" i="10" s="1"/>
  <c r="AK184" i="10"/>
  <c r="AM184" i="10" s="1"/>
  <c r="AL442" i="10"/>
  <c r="AL526" i="10"/>
  <c r="AI24" i="10"/>
  <c r="AL30" i="10"/>
  <c r="AL31" i="10"/>
  <c r="AI20" i="10"/>
  <c r="AI23" i="10"/>
  <c r="AL24" i="10"/>
  <c r="AK25" i="10"/>
  <c r="AM25" i="10" s="1"/>
  <c r="AL25" i="10"/>
  <c r="AK28" i="10"/>
  <c r="AM28" i="10" s="1"/>
  <c r="AK32" i="10"/>
  <c r="AM32" i="10" s="1"/>
  <c r="AL34" i="10"/>
  <c r="AI39" i="10"/>
  <c r="AI43" i="10"/>
  <c r="AL45" i="10"/>
  <c r="AK47" i="10"/>
  <c r="AM47" i="10" s="1"/>
  <c r="AL47" i="10"/>
  <c r="AK49" i="10"/>
  <c r="AM49" i="10" s="1"/>
  <c r="AK52" i="10"/>
  <c r="AM52" i="10" s="1"/>
  <c r="AL53" i="10"/>
  <c r="AI59" i="10"/>
  <c r="AI62" i="10"/>
  <c r="AL64" i="10"/>
  <c r="AK65" i="10"/>
  <c r="AM65" i="10" s="1"/>
  <c r="AL65" i="10"/>
  <c r="AK67" i="10"/>
  <c r="AM67" i="10" s="1"/>
  <c r="AK72" i="10"/>
  <c r="AM72" i="10" s="1"/>
  <c r="AL73" i="10"/>
  <c r="AI82" i="10"/>
  <c r="AI86" i="10"/>
  <c r="AL87" i="10"/>
  <c r="AK89" i="10"/>
  <c r="AM89" i="10" s="1"/>
  <c r="AL89" i="10"/>
  <c r="AK92" i="10"/>
  <c r="AM92" i="10" s="1"/>
  <c r="AK95" i="10"/>
  <c r="AM95" i="10" s="1"/>
  <c r="AL96" i="10"/>
  <c r="AI102" i="10"/>
  <c r="AI105" i="10"/>
  <c r="AL106" i="10"/>
  <c r="AK109" i="10"/>
  <c r="AM109" i="10" s="1"/>
  <c r="AL109" i="10"/>
  <c r="AK111" i="10"/>
  <c r="AM111" i="10" s="1"/>
  <c r="AK114" i="10"/>
  <c r="AM114" i="10" s="1"/>
  <c r="AL115" i="10"/>
  <c r="AI120" i="10"/>
  <c r="AI123" i="10"/>
  <c r="AL124" i="10"/>
  <c r="AK125" i="10"/>
  <c r="AM125" i="10" s="1"/>
  <c r="AL125" i="10"/>
  <c r="AK127" i="10"/>
  <c r="AM127" i="10" s="1"/>
  <c r="AK130" i="10"/>
  <c r="AM130" i="10" s="1"/>
  <c r="AL131" i="10"/>
  <c r="AI137" i="10"/>
  <c r="AI140" i="10"/>
  <c r="AL141" i="10"/>
  <c r="AK142" i="10"/>
  <c r="AM142" i="10" s="1"/>
  <c r="AL142" i="10"/>
  <c r="AK145" i="10"/>
  <c r="AM145" i="10" s="1"/>
  <c r="AI585" i="10"/>
  <c r="AK284" i="10"/>
  <c r="AM284" i="10" s="1"/>
  <c r="AI168" i="10"/>
  <c r="AK168" i="10"/>
  <c r="AM168" i="10" s="1"/>
  <c r="AK342" i="10"/>
  <c r="AM342" i="10" s="1"/>
  <c r="AK537" i="10"/>
  <c r="AM537" i="10" s="1"/>
  <c r="AK246" i="10"/>
  <c r="AM246" i="10" s="1"/>
  <c r="AK345" i="10"/>
  <c r="AM345" i="10" s="1"/>
  <c r="AK357" i="10"/>
  <c r="AM357" i="10" s="1"/>
  <c r="AK387" i="10"/>
  <c r="AM387" i="10" s="1"/>
  <c r="AK397" i="10"/>
  <c r="AM397" i="10" s="1"/>
  <c r="AL503" i="10"/>
  <c r="AL144" i="10"/>
  <c r="AI150" i="10"/>
  <c r="AI752" i="10"/>
  <c r="AL255" i="10"/>
  <c r="AI753" i="10"/>
  <c r="AL753" i="10"/>
  <c r="AK505" i="10"/>
  <c r="AM505" i="10" s="1"/>
  <c r="AL585" i="10"/>
  <c r="AI291" i="10"/>
  <c r="AI613" i="10"/>
  <c r="AL743" i="10"/>
  <c r="AK386" i="10"/>
  <c r="AM386" i="10" s="1"/>
  <c r="AL386" i="10"/>
  <c r="AK171" i="10"/>
  <c r="AM171" i="10" s="1"/>
  <c r="AL172" i="10"/>
  <c r="AI181" i="10"/>
  <c r="AI404" i="10"/>
  <c r="AL518" i="10"/>
  <c r="AK883" i="10"/>
  <c r="AM883" i="10" s="1"/>
  <c r="AL883" i="10"/>
  <c r="AK448" i="10"/>
  <c r="AM448" i="10" s="1"/>
  <c r="AL349" i="10"/>
  <c r="AI810" i="10"/>
  <c r="AI216" i="10"/>
  <c r="AL207" i="10"/>
  <c r="AK185" i="10"/>
  <c r="AM185" i="10" s="1"/>
  <c r="AL185" i="10"/>
  <c r="AK206" i="10"/>
  <c r="AM206" i="10" s="1"/>
  <c r="AL220" i="10"/>
  <c r="AI158" i="10"/>
  <c r="AI156" i="10"/>
  <c r="AL411" i="10"/>
  <c r="AI317" i="10"/>
  <c r="AL183" i="10"/>
  <c r="AI225" i="10"/>
  <c r="AL162" i="10"/>
  <c r="AL316" i="10"/>
  <c r="AI187" i="10"/>
  <c r="AL191" i="10"/>
  <c r="AI146" i="10"/>
  <c r="AL201" i="10"/>
  <c r="AI202" i="10"/>
  <c r="AL174" i="10"/>
  <c r="AI213" i="10"/>
  <c r="AL236" i="10"/>
  <c r="AL239" i="10"/>
  <c r="AK240" i="10"/>
  <c r="AM240" i="10" s="1"/>
  <c r="AK242" i="10"/>
  <c r="AM242" i="10" s="1"/>
  <c r="AL246" i="10"/>
  <c r="AL248" i="10"/>
  <c r="AK249" i="10"/>
  <c r="AM249" i="10" s="1"/>
  <c r="AK251" i="10"/>
  <c r="AM251" i="10" s="1"/>
  <c r="AL254" i="10"/>
  <c r="AL260" i="10"/>
  <c r="AK261" i="10"/>
  <c r="AM261" i="10" s="1"/>
  <c r="AK263" i="10"/>
  <c r="AM263" i="10" s="1"/>
  <c r="AL268" i="10"/>
  <c r="AK271" i="10"/>
  <c r="AM271" i="10" s="1"/>
  <c r="AK280" i="10"/>
  <c r="AM280" i="10" s="1"/>
  <c r="AK287" i="10"/>
  <c r="AM287" i="10" s="1"/>
  <c r="AK293" i="10"/>
  <c r="AM293" i="10" s="1"/>
  <c r="AK298" i="10"/>
  <c r="AM298" i="10" s="1"/>
  <c r="AK303" i="10"/>
  <c r="AM303" i="10" s="1"/>
  <c r="AK308" i="10"/>
  <c r="AM308" i="10" s="1"/>
  <c r="AK315" i="10"/>
  <c r="AM315" i="10" s="1"/>
  <c r="AI326" i="10"/>
  <c r="AK326" i="10"/>
  <c r="AM326" i="10" s="1"/>
  <c r="AL329" i="10"/>
  <c r="AK334" i="10"/>
  <c r="AM334" i="10" s="1"/>
  <c r="AI340" i="10"/>
  <c r="AL344" i="10"/>
  <c r="AI353" i="10"/>
  <c r="AL356" i="10"/>
  <c r="AK359" i="10"/>
  <c r="AM359" i="10" s="1"/>
  <c r="AI361" i="10"/>
  <c r="AL365" i="10"/>
  <c r="AI376" i="10"/>
  <c r="AL378" i="10"/>
  <c r="AK381" i="10"/>
  <c r="AM381" i="10" s="1"/>
  <c r="AI383" i="10"/>
  <c r="AL385" i="10"/>
  <c r="AI394" i="10"/>
  <c r="AL396" i="10"/>
  <c r="AK400" i="10"/>
  <c r="AM400" i="10" s="1"/>
  <c r="AI402" i="10"/>
  <c r="AL408" i="10"/>
  <c r="AI418" i="10"/>
  <c r="AL420" i="10"/>
  <c r="AK426" i="10"/>
  <c r="AM426" i="10" s="1"/>
  <c r="AI428" i="10"/>
  <c r="AL433" i="10"/>
  <c r="AI437" i="10"/>
  <c r="AL445" i="10"/>
  <c r="AI446" i="10"/>
  <c r="AL456" i="10"/>
  <c r="AI460" i="10"/>
  <c r="AK463" i="10"/>
  <c r="AM463" i="10" s="1"/>
  <c r="AI145" i="10"/>
  <c r="AI149" i="10"/>
  <c r="AL150" i="10"/>
  <c r="AI151" i="10"/>
  <c r="AL151" i="10"/>
  <c r="AK752" i="10"/>
  <c r="AM752" i="10" s="1"/>
  <c r="AL850" i="10"/>
  <c r="AI583" i="10"/>
  <c r="AI716" i="10"/>
  <c r="AL291" i="10"/>
  <c r="AL465" i="10"/>
  <c r="AK613" i="10"/>
  <c r="AM613" i="10" s="1"/>
  <c r="AL168" i="10"/>
  <c r="AI173" i="10"/>
  <c r="AI180" i="10"/>
  <c r="AL181" i="10"/>
  <c r="AL890" i="10"/>
  <c r="AK404" i="10"/>
  <c r="AM404" i="10" s="1"/>
  <c r="AL407" i="10"/>
  <c r="AI342" i="10"/>
  <c r="AI348" i="10"/>
  <c r="AL810" i="10"/>
  <c r="AL208" i="10"/>
  <c r="AK216" i="10"/>
  <c r="AM216" i="10" s="1"/>
  <c r="AL219" i="10"/>
  <c r="AI221" i="10"/>
  <c r="AI157" i="10"/>
  <c r="AL158" i="10"/>
  <c r="AI412" i="10"/>
  <c r="AL320" i="10"/>
  <c r="AL165" i="10"/>
  <c r="AI184" i="10"/>
  <c r="AL792" i="10"/>
  <c r="AL225" i="10"/>
  <c r="AI537" i="10"/>
  <c r="AL193" i="10"/>
  <c r="AI189" i="10"/>
  <c r="AL190" i="10"/>
  <c r="AL146" i="10"/>
  <c r="AL202" i="10"/>
  <c r="AI203" i="10"/>
  <c r="AL176" i="10"/>
  <c r="AL211" i="10"/>
  <c r="AL213" i="10"/>
  <c r="AL235" i="10"/>
  <c r="AI236" i="10"/>
  <c r="AI242" i="10"/>
  <c r="AL244" i="10"/>
  <c r="AI246" i="10"/>
  <c r="AI251" i="10"/>
  <c r="AL253" i="10"/>
  <c r="AI254" i="10"/>
  <c r="AI263" i="10"/>
  <c r="AL266" i="10"/>
  <c r="AI268" i="10"/>
  <c r="AI271" i="10"/>
  <c r="AI273" i="10"/>
  <c r="AL273" i="10"/>
  <c r="AK278" i="10"/>
  <c r="AM278" i="10" s="1"/>
  <c r="AI280" i="10"/>
  <c r="AI282" i="10"/>
  <c r="AL282" i="10"/>
  <c r="AK285" i="10"/>
  <c r="AM285" i="10" s="1"/>
  <c r="AI287" i="10"/>
  <c r="AI288" i="10"/>
  <c r="AL288" i="10"/>
  <c r="AK289" i="10"/>
  <c r="AM289" i="10" s="1"/>
  <c r="AI293" i="10"/>
  <c r="AI294" i="10"/>
  <c r="AL294" i="10"/>
  <c r="AK296" i="10"/>
  <c r="AM296" i="10" s="1"/>
  <c r="AI298" i="10"/>
  <c r="AI299" i="10"/>
  <c r="AL299" i="10"/>
  <c r="AK300" i="10"/>
  <c r="AM300" i="10" s="1"/>
  <c r="AI303" i="10"/>
  <c r="AI305" i="10"/>
  <c r="AL305" i="10"/>
  <c r="AK306" i="10"/>
  <c r="AM306" i="10" s="1"/>
  <c r="AI308" i="10"/>
  <c r="AI310" i="10"/>
  <c r="AL310" i="10"/>
  <c r="AK312" i="10"/>
  <c r="AM312" i="10" s="1"/>
  <c r="AI315" i="10"/>
  <c r="AI319" i="10"/>
  <c r="AL319" i="10"/>
  <c r="AK321" i="10"/>
  <c r="AM321" i="10" s="1"/>
  <c r="AI330" i="10"/>
  <c r="AL334" i="10"/>
  <c r="AI347" i="10"/>
  <c r="AL351" i="10"/>
  <c r="AI357" i="10"/>
  <c r="AL359" i="10"/>
  <c r="AI371" i="10"/>
  <c r="AL373" i="10"/>
  <c r="AI379" i="10"/>
  <c r="AL381" i="10"/>
  <c r="AI390" i="10"/>
  <c r="AL392" i="10"/>
  <c r="AI397" i="10"/>
  <c r="AL400" i="10"/>
  <c r="AI413" i="10"/>
  <c r="AL416" i="10"/>
  <c r="AK419" i="10"/>
  <c r="AM419" i="10" s="1"/>
  <c r="AI421" i="10"/>
  <c r="AL426" i="10"/>
  <c r="AI432" i="10"/>
  <c r="AK433" i="10"/>
  <c r="AM433" i="10" s="1"/>
  <c r="AL440" i="10"/>
  <c r="AI441" i="10"/>
  <c r="AK445" i="10"/>
  <c r="AM445" i="10" s="1"/>
  <c r="AL450" i="10"/>
  <c r="AI455" i="10"/>
  <c r="AK456" i="10"/>
  <c r="AM456" i="10" s="1"/>
  <c r="AL462" i="10"/>
  <c r="AI463" i="10"/>
  <c r="AK468" i="10"/>
  <c r="AM468" i="10" s="1"/>
  <c r="AK482" i="10"/>
  <c r="AM482" i="10" s="1"/>
  <c r="AK502" i="10"/>
  <c r="AM502" i="10" s="1"/>
  <c r="AK524" i="10"/>
  <c r="AM524" i="10" s="1"/>
  <c r="AK615" i="10"/>
  <c r="AM615" i="10" s="1"/>
  <c r="AK622" i="10"/>
  <c r="AM622" i="10" s="1"/>
  <c r="AK641" i="10"/>
  <c r="AM641" i="10" s="1"/>
  <c r="AK659" i="10"/>
  <c r="AM659" i="10" s="1"/>
  <c r="AI169" i="10"/>
  <c r="AI172" i="10"/>
  <c r="AL160" i="10"/>
  <c r="AI773" i="10"/>
  <c r="AI349" i="10"/>
  <c r="AL449" i="10"/>
  <c r="AI204" i="10"/>
  <c r="AI220" i="10"/>
  <c r="AL222" i="10"/>
  <c r="AI154" i="10"/>
  <c r="AI323" i="10"/>
  <c r="AI166" i="10"/>
  <c r="AL182" i="10"/>
  <c r="AI161" i="10"/>
  <c r="AI76" i="10"/>
  <c r="AI188" i="10"/>
  <c r="AI136" i="10"/>
  <c r="AI175" i="10"/>
  <c r="AI214" i="10"/>
  <c r="AL234" i="10"/>
  <c r="AK235" i="10"/>
  <c r="AM235" i="10" s="1"/>
  <c r="AL241" i="10"/>
  <c r="AL243" i="10"/>
  <c r="AK244" i="10"/>
  <c r="AM244" i="10" s="1"/>
  <c r="AL250" i="10"/>
  <c r="AL252" i="10"/>
  <c r="AK253" i="10"/>
  <c r="AM253" i="10" s="1"/>
  <c r="AL262" i="10"/>
  <c r="AL264" i="10"/>
  <c r="AK266" i="10"/>
  <c r="AM266" i="10" s="1"/>
  <c r="AL328" i="10"/>
  <c r="AI341" i="10"/>
  <c r="AI352" i="10"/>
  <c r="AL355" i="10"/>
  <c r="AI364" i="10"/>
  <c r="AI374" i="10"/>
  <c r="AL377" i="10"/>
  <c r="AI384" i="10"/>
  <c r="AI393" i="10"/>
  <c r="AL395" i="10"/>
  <c r="AI406" i="10"/>
  <c r="AI417" i="10"/>
  <c r="AL419" i="10"/>
  <c r="AL435" i="10"/>
  <c r="AI436" i="10"/>
  <c r="AK440" i="10"/>
  <c r="AM440" i="10" s="1"/>
  <c r="AL443" i="10"/>
  <c r="AI447" i="10"/>
  <c r="AK450" i="10"/>
  <c r="AM450" i="10" s="1"/>
  <c r="AL458" i="10"/>
  <c r="AI459" i="10"/>
  <c r="AK462" i="10"/>
  <c r="AM462" i="10" s="1"/>
  <c r="AL464" i="10"/>
  <c r="AL467" i="10"/>
  <c r="AI468" i="10"/>
  <c r="AL474" i="10"/>
  <c r="AI479" i="10"/>
  <c r="AK480" i="10"/>
  <c r="AM480" i="10" s="1"/>
  <c r="AL485" i="10"/>
  <c r="AI486" i="10"/>
  <c r="AK491" i="10"/>
  <c r="AM491" i="10" s="1"/>
  <c r="AL494" i="10"/>
  <c r="AI499" i="10"/>
  <c r="AK500" i="10"/>
  <c r="AM500" i="10" s="1"/>
  <c r="AL507" i="10"/>
  <c r="AI508" i="10"/>
  <c r="AK511" i="10"/>
  <c r="AM511" i="10" s="1"/>
  <c r="AL515" i="10"/>
  <c r="AI521" i="10"/>
  <c r="AK522" i="10"/>
  <c r="AM522" i="10" s="1"/>
  <c r="AL529" i="10"/>
  <c r="AI535" i="10"/>
  <c r="AK539" i="10"/>
  <c r="AM539" i="10" s="1"/>
  <c r="AL547" i="10"/>
  <c r="AL563" i="10"/>
  <c r="AK564" i="10"/>
  <c r="AM564" i="10" s="1"/>
  <c r="AL567" i="10"/>
  <c r="AL570" i="10"/>
  <c r="AL584" i="10"/>
  <c r="AK586" i="10"/>
  <c r="AM586" i="10" s="1"/>
  <c r="AL589" i="10"/>
  <c r="AL592" i="10"/>
  <c r="AK605" i="10"/>
  <c r="AM605" i="10" s="1"/>
  <c r="AL607" i="10"/>
  <c r="AL610" i="10"/>
  <c r="AL614" i="10"/>
  <c r="AL617" i="10"/>
  <c r="AI619" i="10"/>
  <c r="AL624" i="10"/>
  <c r="AK626" i="10"/>
  <c r="AM626" i="10" s="1"/>
  <c r="AK629" i="10"/>
  <c r="AM629" i="10" s="1"/>
  <c r="AL632" i="10"/>
  <c r="AL635" i="10"/>
  <c r="AK636" i="10"/>
  <c r="AM636" i="10" s="1"/>
  <c r="AK638" i="10"/>
  <c r="AM638" i="10" s="1"/>
  <c r="AK644" i="10"/>
  <c r="AM644" i="10" s="1"/>
  <c r="AK646" i="10"/>
  <c r="AM646" i="10" s="1"/>
  <c r="AL649" i="10"/>
  <c r="AL652" i="10"/>
  <c r="AK653" i="10"/>
  <c r="AM653" i="10" s="1"/>
  <c r="AK656" i="10"/>
  <c r="AM656" i="10" s="1"/>
  <c r="AL661" i="10"/>
  <c r="AK662" i="10"/>
  <c r="AM662" i="10" s="1"/>
  <c r="AK664" i="10"/>
  <c r="AM664" i="10" s="1"/>
  <c r="AL668" i="10"/>
  <c r="AL672" i="10"/>
  <c r="AK673" i="10"/>
  <c r="AM673" i="10" s="1"/>
  <c r="AK676" i="10"/>
  <c r="AM676" i="10" s="1"/>
  <c r="AK467" i="10"/>
  <c r="AM467" i="10" s="1"/>
  <c r="AL470" i="10"/>
  <c r="AI473" i="10"/>
  <c r="AK474" i="10"/>
  <c r="AM474" i="10" s="1"/>
  <c r="AL481" i="10"/>
  <c r="AI482" i="10"/>
  <c r="AK485" i="10"/>
  <c r="AM485" i="10" s="1"/>
  <c r="AL489" i="10"/>
  <c r="AI493" i="10"/>
  <c r="AK494" i="10"/>
  <c r="AM494" i="10" s="1"/>
  <c r="AL501" i="10"/>
  <c r="AI502" i="10"/>
  <c r="AK507" i="10"/>
  <c r="AM507" i="10" s="1"/>
  <c r="AL510" i="10"/>
  <c r="AI514" i="10"/>
  <c r="AK515" i="10"/>
  <c r="AM515" i="10" s="1"/>
  <c r="AL523" i="10"/>
  <c r="AI524" i="10"/>
  <c r="AK529" i="10"/>
  <c r="AM529" i="10" s="1"/>
  <c r="AL538" i="10"/>
  <c r="AI545" i="10"/>
  <c r="AK547" i="10"/>
  <c r="AM547" i="10" s="1"/>
  <c r="AL553" i="10"/>
  <c r="AL556" i="10"/>
  <c r="AL568" i="10"/>
  <c r="AK569" i="10"/>
  <c r="AM569" i="10" s="1"/>
  <c r="AL571" i="10"/>
  <c r="AL574" i="10"/>
  <c r="AL590" i="10"/>
  <c r="AK591" i="10"/>
  <c r="AM591" i="10" s="1"/>
  <c r="AL593" i="10"/>
  <c r="AL597" i="10"/>
  <c r="AL608" i="10"/>
  <c r="AK609" i="10"/>
  <c r="AM609" i="10" s="1"/>
  <c r="AL612" i="10"/>
  <c r="AI615" i="10"/>
  <c r="AI618" i="10"/>
  <c r="AI622" i="10"/>
  <c r="AI629" i="10"/>
  <c r="AL631" i="10"/>
  <c r="AI632" i="10"/>
  <c r="AI636" i="10"/>
  <c r="AI638" i="10"/>
  <c r="AL640" i="10"/>
  <c r="AI641" i="10"/>
  <c r="AI646" i="10"/>
  <c r="AL648" i="10"/>
  <c r="AI649" i="10"/>
  <c r="AI653" i="10"/>
  <c r="AI656" i="10"/>
  <c r="AL658" i="10"/>
  <c r="AI659" i="10"/>
  <c r="AI664" i="10"/>
  <c r="AL666" i="10"/>
  <c r="AI668" i="10"/>
  <c r="AI673" i="10"/>
  <c r="AI676" i="10"/>
  <c r="AI478" i="10"/>
  <c r="AK481" i="10"/>
  <c r="AM481" i="10" s="1"/>
  <c r="AI487" i="10"/>
  <c r="AK489" i="10"/>
  <c r="AM489" i="10" s="1"/>
  <c r="AI498" i="10"/>
  <c r="AK501" i="10"/>
  <c r="AM501" i="10" s="1"/>
  <c r="AI509" i="10"/>
  <c r="AK510" i="10"/>
  <c r="AM510" i="10" s="1"/>
  <c r="AI519" i="10"/>
  <c r="AK523" i="10"/>
  <c r="AM523" i="10" s="1"/>
  <c r="AI536" i="10"/>
  <c r="AK538" i="10"/>
  <c r="AM538" i="10" s="1"/>
  <c r="AI549" i="10"/>
  <c r="AL554" i="10"/>
  <c r="AK555" i="10"/>
  <c r="AM555" i="10" s="1"/>
  <c r="AL557" i="10"/>
  <c r="AL560" i="10"/>
  <c r="AL572" i="10"/>
  <c r="AK573" i="10"/>
  <c r="AM573" i="10" s="1"/>
  <c r="AL575" i="10"/>
  <c r="AL580" i="10"/>
  <c r="AL595" i="10"/>
  <c r="AK596" i="10"/>
  <c r="AM596" i="10" s="1"/>
  <c r="AL598" i="10"/>
  <c r="AL601" i="10"/>
  <c r="AI614" i="10"/>
  <c r="AK618" i="10"/>
  <c r="AM618" i="10" s="1"/>
  <c r="AI620" i="10"/>
  <c r="AL630" i="10"/>
  <c r="AK631" i="10"/>
  <c r="AM631" i="10" s="1"/>
  <c r="AL637" i="10"/>
  <c r="AL639" i="10"/>
  <c r="AK640" i="10"/>
  <c r="AM640" i="10" s="1"/>
  <c r="AL647" i="10"/>
  <c r="AK648" i="10"/>
  <c r="AM648" i="10" s="1"/>
  <c r="AK650" i="10"/>
  <c r="AM650" i="10" s="1"/>
  <c r="AL655" i="10"/>
  <c r="AL657" i="10"/>
  <c r="AK658" i="10"/>
  <c r="AM658" i="10" s="1"/>
  <c r="AK660" i="10"/>
  <c r="AM660" i="10" s="1"/>
  <c r="AL665" i="10"/>
  <c r="AK666" i="10"/>
  <c r="AM666" i="10" s="1"/>
  <c r="AK669" i="10"/>
  <c r="AM669" i="10" s="1"/>
  <c r="AL675" i="10"/>
  <c r="AL677" i="10"/>
  <c r="AK678" i="10"/>
  <c r="AM678" i="10" s="1"/>
  <c r="AL681" i="10"/>
  <c r="AL685" i="10"/>
  <c r="AL689" i="10"/>
  <c r="AL693" i="10"/>
  <c r="AI680" i="10"/>
  <c r="AL682" i="10"/>
  <c r="AI683" i="10"/>
  <c r="AI688" i="10"/>
  <c r="AL690" i="10"/>
  <c r="AI691" i="10"/>
  <c r="AI696" i="10"/>
  <c r="AL698" i="10"/>
  <c r="AI699" i="10"/>
  <c r="AL711" i="10"/>
  <c r="AL720" i="10"/>
  <c r="AL729" i="10"/>
  <c r="AL738" i="10"/>
  <c r="AL749" i="10"/>
  <c r="AL763" i="10"/>
  <c r="AL777" i="10"/>
  <c r="AL788" i="10"/>
  <c r="AL799" i="10"/>
  <c r="AL807" i="10"/>
  <c r="AI811" i="10"/>
  <c r="AI816" i="10"/>
  <c r="AL818" i="10"/>
  <c r="AI819" i="10"/>
  <c r="AI822" i="10"/>
  <c r="AI824" i="10"/>
  <c r="AL827" i="10"/>
  <c r="AI828" i="10"/>
  <c r="AI835" i="10"/>
  <c r="AL837" i="10"/>
  <c r="AI839" i="10"/>
  <c r="AI842" i="10"/>
  <c r="AI844" i="10"/>
  <c r="AL846" i="10"/>
  <c r="AI848" i="10"/>
  <c r="AI854" i="10"/>
  <c r="AL857" i="10"/>
  <c r="AI858" i="10"/>
  <c r="AI862" i="10"/>
  <c r="AI865" i="10"/>
  <c r="AL671" i="10"/>
  <c r="AK561" i="10"/>
  <c r="AM561" i="10" s="1"/>
  <c r="AL697" i="10"/>
  <c r="AL706" i="10"/>
  <c r="AL708" i="10"/>
  <c r="AL714" i="10"/>
  <c r="AL717" i="10"/>
  <c r="AL723" i="10"/>
  <c r="AL725" i="10"/>
  <c r="AL732" i="10"/>
  <c r="AL734" i="10"/>
  <c r="AL742" i="10"/>
  <c r="AL746" i="10"/>
  <c r="AL755" i="10"/>
  <c r="AL758" i="10"/>
  <c r="AL766" i="10"/>
  <c r="AL772" i="10"/>
  <c r="AL783" i="10"/>
  <c r="AL785" i="10"/>
  <c r="AL791" i="10"/>
  <c r="AL794" i="10"/>
  <c r="AL817" i="10"/>
  <c r="AL823" i="10"/>
  <c r="AL826" i="10"/>
  <c r="AL836" i="10"/>
  <c r="AL843" i="10"/>
  <c r="AL845" i="10"/>
  <c r="AL856" i="10"/>
  <c r="AL863" i="10"/>
  <c r="AL866" i="10"/>
  <c r="AL896" i="10"/>
  <c r="AI679" i="10"/>
  <c r="AI684" i="10"/>
  <c r="AL686" i="10"/>
  <c r="AI687" i="10"/>
  <c r="AI692" i="10"/>
  <c r="AL694" i="10"/>
  <c r="AI695" i="10"/>
  <c r="AI700" i="10"/>
  <c r="AL703" i="10"/>
  <c r="AL707" i="10"/>
  <c r="AI709" i="10"/>
  <c r="AL715" i="10"/>
  <c r="AI718" i="10"/>
  <c r="AL724" i="10"/>
  <c r="AI726" i="10"/>
  <c r="AL733" i="10"/>
  <c r="AI735" i="10"/>
  <c r="AL744" i="10"/>
  <c r="AI747" i="10"/>
  <c r="AL756" i="10"/>
  <c r="AI760" i="10"/>
  <c r="AL769" i="10"/>
  <c r="AI775" i="10"/>
  <c r="AL784" i="10"/>
  <c r="AI786" i="10"/>
  <c r="AL793" i="10"/>
  <c r="AI797" i="10"/>
  <c r="AI812" i="10"/>
  <c r="AL814" i="10"/>
  <c r="AI815" i="10"/>
  <c r="AI820" i="10"/>
  <c r="AL822" i="10"/>
  <c r="AI823" i="10"/>
  <c r="AI827" i="10"/>
  <c r="AI829" i="10"/>
  <c r="AL832" i="10"/>
  <c r="AI833" i="10"/>
  <c r="AI840" i="10"/>
  <c r="AL842" i="10"/>
  <c r="AI843" i="10"/>
  <c r="AI849" i="10"/>
  <c r="AL852" i="10"/>
  <c r="AI853" i="10"/>
  <c r="AI859" i="10"/>
  <c r="AL862" i="10"/>
  <c r="AI863" i="10"/>
  <c r="AL867" i="10"/>
  <c r="AI868" i="10"/>
  <c r="AI873" i="10"/>
  <c r="AL875" i="10"/>
  <c r="AI876" i="10"/>
  <c r="AL880" i="10"/>
  <c r="AI889" i="10"/>
  <c r="AL895" i="10"/>
  <c r="AL901" i="10"/>
  <c r="AI531" i="10"/>
  <c r="AL336" i="10"/>
  <c r="AL27" i="10"/>
  <c r="AI85" i="10"/>
  <c r="AL164" i="10"/>
  <c r="AL422" i="10"/>
  <c r="AL434" i="10"/>
  <c r="AL761" i="10"/>
  <c r="AL834" i="10"/>
  <c r="AL398" i="10"/>
  <c r="AL490" i="10"/>
  <c r="AL44" i="10"/>
  <c r="AL91" i="10"/>
  <c r="AL453" i="10"/>
  <c r="AI587" i="10"/>
  <c r="AK737" i="10"/>
  <c r="AM737" i="10" s="1"/>
  <c r="AI808" i="10"/>
  <c r="AL33" i="10"/>
  <c r="AK80" i="10"/>
  <c r="AM80" i="10" s="1"/>
  <c r="AI809" i="10"/>
  <c r="AI651" i="10"/>
  <c r="AL768" i="10"/>
  <c r="AK800" i="10"/>
  <c r="AM800" i="10" s="1"/>
  <c r="AI444" i="10"/>
  <c r="AI68" i="10"/>
  <c r="AL75" i="10"/>
  <c r="AK525" i="10"/>
  <c r="AM525" i="10" s="1"/>
  <c r="AI238" i="10"/>
  <c r="AI167" i="10"/>
  <c r="AL438" i="10"/>
  <c r="AK200" i="10"/>
  <c r="AM200" i="10" s="1"/>
  <c r="AI517" i="10"/>
  <c r="AI625" i="10"/>
  <c r="AL546" i="10"/>
  <c r="AK295" i="10"/>
  <c r="AM295" i="10" s="1"/>
  <c r="AI774" i="10"/>
  <c r="AL228" i="10"/>
  <c r="AK375" i="10"/>
  <c r="AM375" i="10" s="1"/>
  <c r="AL375" i="10"/>
  <c r="AI267" i="10"/>
  <c r="AL267" i="10"/>
  <c r="AK611" i="10"/>
  <c r="AM611" i="10" s="1"/>
  <c r="AL611" i="10"/>
  <c r="AI767" i="10"/>
  <c r="AL767" i="10"/>
  <c r="AK256" i="10"/>
  <c r="AM256" i="10" s="1"/>
  <c r="AL256" i="10"/>
  <c r="AI804" i="10"/>
  <c r="AL804" i="10"/>
  <c r="AK831" i="10"/>
  <c r="AM831" i="10" s="1"/>
  <c r="AL831" i="10"/>
  <c r="AI324" i="10"/>
  <c r="AL324" i="10"/>
  <c r="AL874" i="10"/>
  <c r="AI881" i="10"/>
  <c r="AL891" i="10"/>
  <c r="AL897" i="10"/>
  <c r="AI902" i="10"/>
  <c r="AL77" i="10"/>
  <c r="AL520" i="10"/>
  <c r="AI29" i="10"/>
  <c r="AL88" i="10"/>
  <c r="AI163" i="10"/>
  <c r="AI245" i="10"/>
  <c r="AL424" i="10"/>
  <c r="AI451" i="10"/>
  <c r="AL771" i="10"/>
  <c r="AI855" i="10"/>
  <c r="AL415" i="10"/>
  <c r="AI594" i="10"/>
  <c r="AL63" i="10"/>
  <c r="AI153" i="10"/>
  <c r="AL363" i="10"/>
  <c r="AI561" i="10"/>
  <c r="AL196" i="10"/>
  <c r="AL778" i="10"/>
  <c r="AI295" i="10"/>
  <c r="AL229" i="10"/>
  <c r="AI375" i="10"/>
  <c r="AL475" i="10"/>
  <c r="AK267" i="10"/>
  <c r="AM267" i="10" s="1"/>
  <c r="AI611" i="10"/>
  <c r="AL281" i="10"/>
  <c r="AK767" i="10"/>
  <c r="AM767" i="10" s="1"/>
  <c r="AI256" i="10"/>
  <c r="AL476" i="10"/>
  <c r="AK804" i="10"/>
  <c r="AM804" i="10" s="1"/>
  <c r="AI831" i="10"/>
  <c r="AL541" i="10"/>
  <c r="AK324" i="10"/>
  <c r="AM324" i="10" s="1"/>
  <c r="AI867" i="10"/>
  <c r="AI869" i="10"/>
  <c r="AL871" i="10"/>
  <c r="AI872" i="10"/>
  <c r="AI877" i="10"/>
  <c r="AL882" i="10"/>
  <c r="AL893" i="10"/>
  <c r="AI898" i="10"/>
  <c r="AL904" i="10"/>
  <c r="AL540" i="10"/>
  <c r="AI230" i="10"/>
  <c r="AL46" i="10"/>
  <c r="AL163" i="10"/>
  <c r="AL257" i="10"/>
  <c r="AL272" i="10"/>
  <c r="AL528" i="10"/>
  <c r="AL702" i="10"/>
  <c r="AL903" i="10"/>
  <c r="AL369" i="10"/>
  <c r="AL674" i="10"/>
  <c r="AL847" i="10"/>
  <c r="AL277" i="10"/>
  <c r="AL338" i="10"/>
  <c r="AL579" i="10"/>
  <c r="AL737" i="10"/>
  <c r="AL745" i="10"/>
  <c r="AI80" i="10"/>
  <c r="AI566" i="10"/>
  <c r="AL781" i="10"/>
  <c r="AK809" i="10"/>
  <c r="AM809" i="10" s="1"/>
  <c r="AI800" i="10"/>
  <c r="AI196" i="10"/>
  <c r="AL265" i="10"/>
  <c r="AK444" i="10"/>
  <c r="AM444" i="10" s="1"/>
  <c r="AI525" i="10"/>
  <c r="AI179" i="10"/>
  <c r="AL309" i="10"/>
  <c r="AK238" i="10"/>
  <c r="AM238" i="10" s="1"/>
  <c r="AI200" i="10"/>
  <c r="AI778" i="10"/>
  <c r="AL332" i="10"/>
  <c r="AK517" i="10"/>
  <c r="AM517" i="10" s="1"/>
  <c r="AI667" i="10"/>
  <c r="AL327" i="10"/>
  <c r="AI229" i="10"/>
  <c r="AL368" i="10"/>
  <c r="AI504" i="10"/>
  <c r="AL504" i="10"/>
  <c r="AL803" i="10"/>
  <c r="AI759" i="10"/>
  <c r="AL759" i="10"/>
  <c r="AL860" i="10"/>
  <c r="AI739" i="10"/>
  <c r="AL739" i="10"/>
  <c r="AL838" i="10"/>
  <c r="AI274" i="10"/>
  <c r="AL274" i="10"/>
  <c r="AI194" i="10"/>
  <c r="AI801" i="10"/>
  <c r="AI795" i="10"/>
  <c r="AI182" i="10"/>
  <c r="AI792" i="10"/>
  <c r="AI162" i="10"/>
  <c r="AI190" i="10"/>
  <c r="AI210" i="10"/>
  <c r="AI278" i="10"/>
  <c r="AI285" i="10"/>
  <c r="AI289" i="10"/>
  <c r="AI296" i="10"/>
  <c r="AI300" i="10"/>
  <c r="AI312" i="10"/>
  <c r="AI321" i="10"/>
  <c r="AK714" i="10"/>
  <c r="AM714" i="10" s="1"/>
  <c r="AI714" i="10"/>
  <c r="AK732" i="10"/>
  <c r="AM732" i="10" s="1"/>
  <c r="AI732" i="10"/>
  <c r="AK742" i="10"/>
  <c r="AM742" i="10" s="1"/>
  <c r="AI742" i="10"/>
  <c r="AK755" i="10"/>
  <c r="AM755" i="10" s="1"/>
  <c r="AI755" i="10"/>
  <c r="AK783" i="10"/>
  <c r="AM783" i="10" s="1"/>
  <c r="AI783" i="10"/>
  <c r="AI36" i="10"/>
  <c r="AI47" i="10"/>
  <c r="AI51" i="10"/>
  <c r="AI60" i="10"/>
  <c r="AI78" i="10"/>
  <c r="AI83" i="10"/>
  <c r="AI89" i="10"/>
  <c r="AI94" i="10"/>
  <c r="AI98" i="10"/>
  <c r="AI109" i="10"/>
  <c r="AI113" i="10"/>
  <c r="AI125" i="10"/>
  <c r="AI129" i="10"/>
  <c r="AI133" i="10"/>
  <c r="AI138" i="10"/>
  <c r="AI142" i="10"/>
  <c r="AI147" i="10"/>
  <c r="AI283" i="10"/>
  <c r="AI457" i="10"/>
  <c r="AI465" i="10"/>
  <c r="AI386" i="10"/>
  <c r="AI160" i="10"/>
  <c r="AI890" i="10"/>
  <c r="AI883" i="10"/>
  <c r="AI533" i="10"/>
  <c r="AI449" i="10"/>
  <c r="AI208" i="10"/>
  <c r="AI185" i="10"/>
  <c r="AI205" i="10"/>
  <c r="AI222" i="10"/>
  <c r="AL156" i="10"/>
  <c r="AL152" i="10"/>
  <c r="AL188" i="10"/>
  <c r="AK198" i="10"/>
  <c r="AM198" i="10" s="1"/>
  <c r="AI174" i="10"/>
  <c r="AI176" i="10"/>
  <c r="AI177" i="10"/>
  <c r="AL340" i="10"/>
  <c r="AL352" i="10"/>
  <c r="AL367" i="10"/>
  <c r="AL379" i="10"/>
  <c r="AL393" i="10"/>
  <c r="AL417" i="10"/>
  <c r="AK562" i="10"/>
  <c r="AM562" i="10" s="1"/>
  <c r="AI562" i="10"/>
  <c r="AK567" i="10"/>
  <c r="AM567" i="10" s="1"/>
  <c r="AI567" i="10"/>
  <c r="AK571" i="10"/>
  <c r="AM571" i="10" s="1"/>
  <c r="AI571" i="10"/>
  <c r="AK575" i="10"/>
  <c r="AM575" i="10" s="1"/>
  <c r="AI575" i="10"/>
  <c r="AK581" i="10"/>
  <c r="AM581" i="10" s="1"/>
  <c r="AI581" i="10"/>
  <c r="AK589" i="10"/>
  <c r="AM589" i="10" s="1"/>
  <c r="AI589" i="10"/>
  <c r="AK593" i="10"/>
  <c r="AM593" i="10" s="1"/>
  <c r="AI593" i="10"/>
  <c r="AK598" i="10"/>
  <c r="AM598" i="10" s="1"/>
  <c r="AI598" i="10"/>
  <c r="AK602" i="10"/>
  <c r="AM602" i="10" s="1"/>
  <c r="AI602" i="10"/>
  <c r="AK607" i="10"/>
  <c r="AM607" i="10" s="1"/>
  <c r="AI607" i="10"/>
  <c r="AK612" i="10"/>
  <c r="AM612" i="10" s="1"/>
  <c r="AI612" i="10"/>
  <c r="AI807" i="10"/>
  <c r="AK17" i="10"/>
  <c r="AM17" i="10" s="1"/>
  <c r="AI18" i="10"/>
  <c r="AI26" i="10"/>
  <c r="AI37" i="10"/>
  <c r="AI41" i="10"/>
  <c r="AK55" i="10"/>
  <c r="AM55" i="10" s="1"/>
  <c r="AK70" i="10"/>
  <c r="AM70" i="10" s="1"/>
  <c r="AI72" i="10"/>
  <c r="AI84" i="10"/>
  <c r="AI95" i="10"/>
  <c r="AI99" i="10"/>
  <c r="AK103" i="10"/>
  <c r="AM103" i="10" s="1"/>
  <c r="AI110" i="10"/>
  <c r="AK121" i="10"/>
  <c r="AM121" i="10" s="1"/>
  <c r="AI126" i="10"/>
  <c r="AI130" i="10"/>
  <c r="AI139" i="10"/>
  <c r="AI148" i="10"/>
  <c r="AK151" i="10"/>
  <c r="AM151" i="10" s="1"/>
  <c r="AI370" i="10"/>
  <c r="AK753" i="10"/>
  <c r="AM753" i="10" s="1"/>
  <c r="AI864" i="10"/>
  <c r="AI603" i="10"/>
  <c r="AI292" i="10"/>
  <c r="AK170" i="10"/>
  <c r="AM170" i="10" s="1"/>
  <c r="AI171" i="10"/>
  <c r="AI178" i="10"/>
  <c r="AI530" i="10"/>
  <c r="AI405" i="10"/>
  <c r="AI448" i="10"/>
  <c r="AI232" i="10"/>
  <c r="AI209" i="10"/>
  <c r="AI186" i="10"/>
  <c r="AI206" i="10"/>
  <c r="AI223" i="10"/>
  <c r="AL195" i="10"/>
  <c r="AK199" i="10"/>
  <c r="AM199" i="10" s="1"/>
  <c r="AI201" i="10"/>
  <c r="AL203" i="10"/>
  <c r="AI197" i="10"/>
  <c r="AI198" i="10"/>
  <c r="AK174" i="10"/>
  <c r="AM174" i="10" s="1"/>
  <c r="AL227" i="10"/>
  <c r="AK233" i="10"/>
  <c r="AM233" i="10" s="1"/>
  <c r="AK234" i="10"/>
  <c r="AM234" i="10" s="1"/>
  <c r="AI234" i="10"/>
  <c r="AI235" i="10"/>
  <c r="AK239" i="10"/>
  <c r="AM239" i="10" s="1"/>
  <c r="AI239" i="10"/>
  <c r="AI240" i="10"/>
  <c r="AK243" i="10"/>
  <c r="AM243" i="10" s="1"/>
  <c r="AI243" i="10"/>
  <c r="AI244" i="10"/>
  <c r="AK248" i="10"/>
  <c r="AM248" i="10" s="1"/>
  <c r="AI248" i="10"/>
  <c r="AI249" i="10"/>
  <c r="AK252" i="10"/>
  <c r="AM252" i="10" s="1"/>
  <c r="AI252" i="10"/>
  <c r="AI253" i="10"/>
  <c r="AK260" i="10"/>
  <c r="AM260" i="10" s="1"/>
  <c r="AI260" i="10"/>
  <c r="AI261" i="10"/>
  <c r="AK264" i="10"/>
  <c r="AM264" i="10" s="1"/>
  <c r="AI264" i="10"/>
  <c r="AI266" i="10"/>
  <c r="AI270" i="10"/>
  <c r="AK273" i="10"/>
  <c r="AM273" i="10" s="1"/>
  <c r="AI279" i="10"/>
  <c r="AK282" i="10"/>
  <c r="AM282" i="10" s="1"/>
  <c r="AI286" i="10"/>
  <c r="AK288" i="10"/>
  <c r="AM288" i="10" s="1"/>
  <c r="AI290" i="10"/>
  <c r="AK294" i="10"/>
  <c r="AM294" i="10" s="1"/>
  <c r="AI297" i="10"/>
  <c r="AK299" i="10"/>
  <c r="AM299" i="10" s="1"/>
  <c r="AI301" i="10"/>
  <c r="AK305" i="10"/>
  <c r="AM305" i="10" s="1"/>
  <c r="AI307" i="10"/>
  <c r="AK310" i="10"/>
  <c r="AM310" i="10" s="1"/>
  <c r="AI314" i="10"/>
  <c r="AK319" i="10"/>
  <c r="AM319" i="10" s="1"/>
  <c r="AI322" i="10"/>
  <c r="AI328" i="10"/>
  <c r="AI334" i="10"/>
  <c r="AI344" i="10"/>
  <c r="AI350" i="10"/>
  <c r="AI355" i="10"/>
  <c r="AI359" i="10"/>
  <c r="AI365" i="10"/>
  <c r="AI372" i="10"/>
  <c r="AI377" i="10"/>
  <c r="AI381" i="10"/>
  <c r="AI385" i="10"/>
  <c r="AI391" i="10"/>
  <c r="AI395" i="10"/>
  <c r="AI400" i="10"/>
  <c r="AI408" i="10"/>
  <c r="AI414" i="10"/>
  <c r="AI419" i="10"/>
  <c r="AI426" i="10"/>
  <c r="AI430" i="10"/>
  <c r="AI435" i="10"/>
  <c r="AI440" i="10"/>
  <c r="AI445" i="10"/>
  <c r="AI452" i="10"/>
  <c r="AI458" i="10"/>
  <c r="AI462" i="10"/>
  <c r="AI467" i="10"/>
  <c r="AI471" i="10"/>
  <c r="AI477" i="10"/>
  <c r="AI481" i="10"/>
  <c r="AI485" i="10"/>
  <c r="AI491" i="10"/>
  <c r="AI496" i="10"/>
  <c r="AI501" i="10"/>
  <c r="AI507" i="10"/>
  <c r="AI511" i="10"/>
  <c r="AI516" i="10"/>
  <c r="AI523" i="10"/>
  <c r="AI529" i="10"/>
  <c r="AI539" i="10"/>
  <c r="AI548" i="10"/>
  <c r="AI555" i="10"/>
  <c r="AI559" i="10"/>
  <c r="AI564" i="10"/>
  <c r="AI569" i="10"/>
  <c r="AI573" i="10"/>
  <c r="AI578" i="10"/>
  <c r="AI586" i="10"/>
  <c r="AI591" i="10"/>
  <c r="AI596" i="10"/>
  <c r="AI600" i="10"/>
  <c r="AI605" i="10"/>
  <c r="AI609" i="10"/>
  <c r="AL615" i="10"/>
  <c r="AL619" i="10"/>
  <c r="AI211" i="10"/>
  <c r="AI306" i="10"/>
  <c r="AK706" i="10"/>
  <c r="AM706" i="10" s="1"/>
  <c r="AI706" i="10"/>
  <c r="AK723" i="10"/>
  <c r="AM723" i="10" s="1"/>
  <c r="AI723" i="10"/>
  <c r="AK766" i="10"/>
  <c r="AM766" i="10" s="1"/>
  <c r="AI766" i="10"/>
  <c r="AK791" i="10"/>
  <c r="AM791" i="10" s="1"/>
  <c r="AI791" i="10"/>
  <c r="AI21" i="10"/>
  <c r="AI25" i="10"/>
  <c r="AI31" i="10"/>
  <c r="AI40" i="10"/>
  <c r="AI65" i="10"/>
  <c r="AI117" i="10"/>
  <c r="AL330" i="10"/>
  <c r="AL346" i="10"/>
  <c r="AL357" i="10"/>
  <c r="AL361" i="10"/>
  <c r="AL374" i="10"/>
  <c r="AL383" i="10"/>
  <c r="AL389" i="10"/>
  <c r="AL397" i="10"/>
  <c r="AL402" i="10"/>
  <c r="AL410" i="10"/>
  <c r="AL421" i="10"/>
  <c r="AL428" i="10"/>
  <c r="AK553" i="10"/>
  <c r="AM553" i="10" s="1"/>
  <c r="AI553" i="10"/>
  <c r="AK557" i="10"/>
  <c r="AM557" i="10" s="1"/>
  <c r="AI557" i="10"/>
  <c r="AK617" i="10"/>
  <c r="AM617" i="10" s="1"/>
  <c r="AI617" i="10"/>
  <c r="AI621" i="10"/>
  <c r="AK621" i="10"/>
  <c r="AM621" i="10" s="1"/>
  <c r="AI658" i="10"/>
  <c r="AI22" i="10"/>
  <c r="AI32" i="10"/>
  <c r="AI48" i="10"/>
  <c r="AI52" i="10"/>
  <c r="AI56" i="10"/>
  <c r="AI61" i="10"/>
  <c r="AI66" i="10"/>
  <c r="AI79" i="10"/>
  <c r="AI90" i="10"/>
  <c r="AI104" i="10"/>
  <c r="AI114" i="10"/>
  <c r="AI118" i="10"/>
  <c r="AI122" i="10"/>
  <c r="AI134" i="10"/>
  <c r="AI143" i="10"/>
  <c r="AI505" i="10"/>
  <c r="AI284" i="10"/>
  <c r="AL154" i="10"/>
  <c r="AK156" i="10"/>
  <c r="AM156" i="10" s="1"/>
  <c r="AI534" i="10"/>
  <c r="AL412" i="10"/>
  <c r="AK801" i="10"/>
  <c r="AM801" i="10" s="1"/>
  <c r="AI320" i="10"/>
  <c r="AL905" i="10"/>
  <c r="AK795" i="10"/>
  <c r="AM795" i="10" s="1"/>
  <c r="AI165" i="10"/>
  <c r="AL317" i="10"/>
  <c r="AK182" i="10"/>
  <c r="AM182" i="10" s="1"/>
  <c r="AI183" i="10"/>
  <c r="AL159" i="10"/>
  <c r="AK792" i="10"/>
  <c r="AM792" i="10" s="1"/>
  <c r="AI224" i="10"/>
  <c r="AL161" i="10"/>
  <c r="AK162" i="10"/>
  <c r="AM162" i="10" s="1"/>
  <c r="AI543" i="10"/>
  <c r="AL537" i="10"/>
  <c r="AK152" i="10"/>
  <c r="AM152" i="10" s="1"/>
  <c r="AI193" i="10"/>
  <c r="AL187" i="10"/>
  <c r="AK188" i="10"/>
  <c r="AM188" i="10" s="1"/>
  <c r="AI191" i="10"/>
  <c r="AL192" i="10"/>
  <c r="AK190" i="10"/>
  <c r="AM190" i="10" s="1"/>
  <c r="AI331" i="10"/>
  <c r="AL136" i="10"/>
  <c r="AI199" i="10"/>
  <c r="AK201" i="10"/>
  <c r="AM201" i="10" s="1"/>
  <c r="AL210" i="10"/>
  <c r="AK211" i="10"/>
  <c r="AM211" i="10" s="1"/>
  <c r="AI212" i="10"/>
  <c r="AL214" i="10"/>
  <c r="AI233" i="10"/>
  <c r="AL237" i="10"/>
  <c r="AL242" i="10"/>
  <c r="AL247" i="10"/>
  <c r="AL251" i="10"/>
  <c r="AL258" i="10"/>
  <c r="AL263" i="10"/>
  <c r="AL269" i="10"/>
  <c r="AL271" i="10"/>
  <c r="AL280" i="10"/>
  <c r="AL287" i="10"/>
  <c r="AL293" i="10"/>
  <c r="AL298" i="10"/>
  <c r="AL303" i="10"/>
  <c r="AL308" i="10"/>
  <c r="AL315" i="10"/>
  <c r="AI552" i="10"/>
  <c r="AI554" i="10"/>
  <c r="AK554" i="10"/>
  <c r="AM554" i="10" s="1"/>
  <c r="AK556" i="10"/>
  <c r="AM556" i="10" s="1"/>
  <c r="AI556" i="10"/>
  <c r="AI558" i="10"/>
  <c r="AK558" i="10"/>
  <c r="AM558" i="10" s="1"/>
  <c r="AK560" i="10"/>
  <c r="AM560" i="10" s="1"/>
  <c r="AI560" i="10"/>
  <c r="AI563" i="10"/>
  <c r="AK563" i="10"/>
  <c r="AM563" i="10" s="1"/>
  <c r="AK565" i="10"/>
  <c r="AM565" i="10" s="1"/>
  <c r="AI565" i="10"/>
  <c r="AI568" i="10"/>
  <c r="AK568" i="10"/>
  <c r="AM568" i="10" s="1"/>
  <c r="AK570" i="10"/>
  <c r="AM570" i="10" s="1"/>
  <c r="AI570" i="10"/>
  <c r="AI572" i="10"/>
  <c r="AK572" i="10"/>
  <c r="AM572" i="10" s="1"/>
  <c r="AK574" i="10"/>
  <c r="AM574" i="10" s="1"/>
  <c r="AI574" i="10"/>
  <c r="AI577" i="10"/>
  <c r="AK577" i="10"/>
  <c r="AM577" i="10" s="1"/>
  <c r="AK580" i="10"/>
  <c r="AM580" i="10" s="1"/>
  <c r="AI580" i="10"/>
  <c r="AI584" i="10"/>
  <c r="AK584" i="10"/>
  <c r="AM584" i="10" s="1"/>
  <c r="AK588" i="10"/>
  <c r="AM588" i="10" s="1"/>
  <c r="AI588" i="10"/>
  <c r="AI590" i="10"/>
  <c r="AK590" i="10"/>
  <c r="AM590" i="10" s="1"/>
  <c r="AK592" i="10"/>
  <c r="AM592" i="10" s="1"/>
  <c r="AI592" i="10"/>
  <c r="AI595" i="10"/>
  <c r="AK595" i="10"/>
  <c r="AM595" i="10" s="1"/>
  <c r="AK597" i="10"/>
  <c r="AM597" i="10" s="1"/>
  <c r="AI597" i="10"/>
  <c r="AI599" i="10"/>
  <c r="AK599" i="10"/>
  <c r="AM599" i="10" s="1"/>
  <c r="AK601" i="10"/>
  <c r="AM601" i="10" s="1"/>
  <c r="AI601" i="10"/>
  <c r="AI604" i="10"/>
  <c r="AK604" i="10"/>
  <c r="AM604" i="10" s="1"/>
  <c r="AK606" i="10"/>
  <c r="AM606" i="10" s="1"/>
  <c r="AI606" i="10"/>
  <c r="AI608" i="10"/>
  <c r="AK608" i="10"/>
  <c r="AM608" i="10" s="1"/>
  <c r="AK610" i="10"/>
  <c r="AM610" i="10" s="1"/>
  <c r="AI610" i="10"/>
  <c r="AI640" i="10"/>
  <c r="AI846" i="10"/>
  <c r="AL431" i="10"/>
  <c r="AK432" i="10"/>
  <c r="AM432" i="10" s="1"/>
  <c r="AI433" i="10"/>
  <c r="AL436" i="10"/>
  <c r="AK437" i="10"/>
  <c r="AM437" i="10" s="1"/>
  <c r="AI439" i="10"/>
  <c r="AL441" i="10"/>
  <c r="AK442" i="10"/>
  <c r="AM442" i="10" s="1"/>
  <c r="AI443" i="10"/>
  <c r="AL446" i="10"/>
  <c r="AK447" i="10"/>
  <c r="AM447" i="10" s="1"/>
  <c r="AI450" i="10"/>
  <c r="AL454" i="10"/>
  <c r="AK455" i="10"/>
  <c r="AM455" i="10" s="1"/>
  <c r="AI456" i="10"/>
  <c r="AL459" i="10"/>
  <c r="AK460" i="10"/>
  <c r="AM460" i="10" s="1"/>
  <c r="AI461" i="10"/>
  <c r="AL463" i="10"/>
  <c r="AK464" i="10"/>
  <c r="AM464" i="10" s="1"/>
  <c r="AI466" i="10"/>
  <c r="AL468" i="10"/>
  <c r="AK469" i="10"/>
  <c r="AM469" i="10" s="1"/>
  <c r="AI470" i="10"/>
  <c r="AL472" i="10"/>
  <c r="AK473" i="10"/>
  <c r="AM473" i="10" s="1"/>
  <c r="AI474" i="10"/>
  <c r="AL478" i="10"/>
  <c r="AK479" i="10"/>
  <c r="AM479" i="10" s="1"/>
  <c r="AI480" i="10"/>
  <c r="AL482" i="10"/>
  <c r="AK483" i="10"/>
  <c r="AM483" i="10" s="1"/>
  <c r="AI484" i="10"/>
  <c r="AL486" i="10"/>
  <c r="AK487" i="10"/>
  <c r="AM487" i="10" s="1"/>
  <c r="AI489" i="10"/>
  <c r="AL492" i="10"/>
  <c r="AK493" i="10"/>
  <c r="AM493" i="10" s="1"/>
  <c r="AI494" i="10"/>
  <c r="AL498" i="10"/>
  <c r="AK499" i="10"/>
  <c r="AM499" i="10" s="1"/>
  <c r="AI500" i="10"/>
  <c r="AL502" i="10"/>
  <c r="AK503" i="10"/>
  <c r="AM503" i="10" s="1"/>
  <c r="AI506" i="10"/>
  <c r="AL508" i="10"/>
  <c r="AK509" i="10"/>
  <c r="AM509" i="10" s="1"/>
  <c r="AI510" i="10"/>
  <c r="AL513" i="10"/>
  <c r="AK514" i="10"/>
  <c r="AM514" i="10" s="1"/>
  <c r="AI515" i="10"/>
  <c r="AL519" i="10"/>
  <c r="AK521" i="10"/>
  <c r="AM521" i="10" s="1"/>
  <c r="AI522" i="10"/>
  <c r="AL524" i="10"/>
  <c r="AK526" i="10"/>
  <c r="AM526" i="10" s="1"/>
  <c r="AI527" i="10"/>
  <c r="AL535" i="10"/>
  <c r="AK536" i="10"/>
  <c r="AM536" i="10" s="1"/>
  <c r="AI538" i="10"/>
  <c r="AL544" i="10"/>
  <c r="AK545" i="10"/>
  <c r="AM545" i="10" s="1"/>
  <c r="AI547" i="10"/>
  <c r="AL549" i="10"/>
  <c r="AL616" i="10"/>
  <c r="AL620" i="10"/>
  <c r="AL622" i="10"/>
  <c r="AI626" i="10"/>
  <c r="AL641" i="10"/>
  <c r="AI644" i="10"/>
  <c r="AL659" i="10"/>
  <c r="AI662" i="10"/>
  <c r="AL679" i="10"/>
  <c r="AL695" i="10"/>
  <c r="AL704" i="10"/>
  <c r="AK710" i="10"/>
  <c r="AM710" i="10" s="1"/>
  <c r="AI710" i="10"/>
  <c r="AK719" i="10"/>
  <c r="AM719" i="10" s="1"/>
  <c r="AI719" i="10"/>
  <c r="AK727" i="10"/>
  <c r="AM727" i="10" s="1"/>
  <c r="AI727" i="10"/>
  <c r="AK736" i="10"/>
  <c r="AM736" i="10" s="1"/>
  <c r="AI736" i="10"/>
  <c r="AK748" i="10"/>
  <c r="AM748" i="10" s="1"/>
  <c r="AI748" i="10"/>
  <c r="AK762" i="10"/>
  <c r="AM762" i="10" s="1"/>
  <c r="AI762" i="10"/>
  <c r="AK776" i="10"/>
  <c r="AM776" i="10" s="1"/>
  <c r="AI776" i="10"/>
  <c r="AK787" i="10"/>
  <c r="AM787" i="10" s="1"/>
  <c r="AI787" i="10"/>
  <c r="AK798" i="10"/>
  <c r="AM798" i="10" s="1"/>
  <c r="AI798" i="10"/>
  <c r="AL839" i="10"/>
  <c r="AL326" i="10"/>
  <c r="AI329" i="10"/>
  <c r="AL333" i="10"/>
  <c r="AI335" i="10"/>
  <c r="AL341" i="10"/>
  <c r="AI345" i="10"/>
  <c r="AL347" i="10"/>
  <c r="AI351" i="10"/>
  <c r="AL353" i="10"/>
  <c r="AI356" i="10"/>
  <c r="AL358" i="10"/>
  <c r="AI360" i="10"/>
  <c r="AL364" i="10"/>
  <c r="AI366" i="10"/>
  <c r="AL371" i="10"/>
  <c r="AI373" i="10"/>
  <c r="AL376" i="10"/>
  <c r="AI378" i="10"/>
  <c r="AL380" i="10"/>
  <c r="AI382" i="10"/>
  <c r="AL384" i="10"/>
  <c r="AI387" i="10"/>
  <c r="AL390" i="10"/>
  <c r="AI392" i="10"/>
  <c r="AL394" i="10"/>
  <c r="AI396" i="10"/>
  <c r="AL399" i="10"/>
  <c r="AI401" i="10"/>
  <c r="AL406" i="10"/>
  <c r="AI409" i="10"/>
  <c r="AL413" i="10"/>
  <c r="AI416" i="10"/>
  <c r="AL418" i="10"/>
  <c r="AI420" i="10"/>
  <c r="AL423" i="10"/>
  <c r="AI427" i="10"/>
  <c r="AL627" i="10"/>
  <c r="AL645" i="10"/>
  <c r="AL663" i="10"/>
  <c r="AL683" i="10"/>
  <c r="AL699" i="10"/>
  <c r="AI705" i="10"/>
  <c r="AI713" i="10"/>
  <c r="AI722" i="10"/>
  <c r="AI731" i="10"/>
  <c r="AI741" i="10"/>
  <c r="AI754" i="10"/>
  <c r="AI765" i="10"/>
  <c r="AI782" i="10"/>
  <c r="AI790" i="10"/>
  <c r="AK624" i="10"/>
  <c r="AM624" i="10" s="1"/>
  <c r="AI624" i="10"/>
  <c r="AK630" i="10"/>
  <c r="AM630" i="10" s="1"/>
  <c r="AI630" i="10"/>
  <c r="AK635" i="10"/>
  <c r="AM635" i="10" s="1"/>
  <c r="AI635" i="10"/>
  <c r="AK639" i="10"/>
  <c r="AM639" i="10" s="1"/>
  <c r="AI639" i="10"/>
  <c r="AK643" i="10"/>
  <c r="AM643" i="10" s="1"/>
  <c r="AI643" i="10"/>
  <c r="AK647" i="10"/>
  <c r="AM647" i="10" s="1"/>
  <c r="AI647" i="10"/>
  <c r="AK652" i="10"/>
  <c r="AM652" i="10" s="1"/>
  <c r="AI652" i="10"/>
  <c r="AK657" i="10"/>
  <c r="AM657" i="10" s="1"/>
  <c r="AI657" i="10"/>
  <c r="AK661" i="10"/>
  <c r="AM661" i="10" s="1"/>
  <c r="AI661" i="10"/>
  <c r="AK665" i="10"/>
  <c r="AM665" i="10" s="1"/>
  <c r="AI665" i="10"/>
  <c r="AK672" i="10"/>
  <c r="AM672" i="10" s="1"/>
  <c r="AI672" i="10"/>
  <c r="AK677" i="10"/>
  <c r="AM677" i="10" s="1"/>
  <c r="AI677" i="10"/>
  <c r="AI678" i="10"/>
  <c r="AK681" i="10"/>
  <c r="AM681" i="10" s="1"/>
  <c r="AI681" i="10"/>
  <c r="AI682" i="10"/>
  <c r="AK685" i="10"/>
  <c r="AM685" i="10" s="1"/>
  <c r="AI685" i="10"/>
  <c r="AI686" i="10"/>
  <c r="AK689" i="10"/>
  <c r="AM689" i="10" s="1"/>
  <c r="AI689" i="10"/>
  <c r="AI690" i="10"/>
  <c r="AK693" i="10"/>
  <c r="AM693" i="10" s="1"/>
  <c r="AI693" i="10"/>
  <c r="AI694" i="10"/>
  <c r="AK697" i="10"/>
  <c r="AM697" i="10" s="1"/>
  <c r="AI697" i="10"/>
  <c r="AI698" i="10"/>
  <c r="AK701" i="10"/>
  <c r="AM701" i="10" s="1"/>
  <c r="AI701" i="10"/>
  <c r="AI703" i="10"/>
  <c r="AK707" i="10"/>
  <c r="AM707" i="10" s="1"/>
  <c r="AI707" i="10"/>
  <c r="AK711" i="10"/>
  <c r="AM711" i="10" s="1"/>
  <c r="AI711" i="10"/>
  <c r="AK715" i="10"/>
  <c r="AM715" i="10" s="1"/>
  <c r="AI715" i="10"/>
  <c r="AK720" i="10"/>
  <c r="AM720" i="10" s="1"/>
  <c r="AI720" i="10"/>
  <c r="AK724" i="10"/>
  <c r="AM724" i="10" s="1"/>
  <c r="AI724" i="10"/>
  <c r="AK729" i="10"/>
  <c r="AM729" i="10" s="1"/>
  <c r="AI729" i="10"/>
  <c r="AK733" i="10"/>
  <c r="AM733" i="10" s="1"/>
  <c r="AI733" i="10"/>
  <c r="AK738" i="10"/>
  <c r="AM738" i="10" s="1"/>
  <c r="AI738" i="10"/>
  <c r="AK744" i="10"/>
  <c r="AM744" i="10" s="1"/>
  <c r="AI744" i="10"/>
  <c r="AK749" i="10"/>
  <c r="AM749" i="10" s="1"/>
  <c r="AI749" i="10"/>
  <c r="AK756" i="10"/>
  <c r="AM756" i="10" s="1"/>
  <c r="AI756" i="10"/>
  <c r="AK763" i="10"/>
  <c r="AM763" i="10" s="1"/>
  <c r="AI763" i="10"/>
  <c r="AK769" i="10"/>
  <c r="AM769" i="10" s="1"/>
  <c r="AI769" i="10"/>
  <c r="AK777" i="10"/>
  <c r="AM777" i="10" s="1"/>
  <c r="AI777" i="10"/>
  <c r="AK784" i="10"/>
  <c r="AM784" i="10" s="1"/>
  <c r="AI784" i="10"/>
  <c r="AK788" i="10"/>
  <c r="AM788" i="10" s="1"/>
  <c r="AI788" i="10"/>
  <c r="AK793" i="10"/>
  <c r="AM793" i="10" s="1"/>
  <c r="AI793" i="10"/>
  <c r="AK799" i="10"/>
  <c r="AM799" i="10" s="1"/>
  <c r="AI799" i="10"/>
  <c r="AI814" i="10"/>
  <c r="AI832" i="10"/>
  <c r="AI852" i="10"/>
  <c r="AI871" i="10"/>
  <c r="AL623" i="10"/>
  <c r="AL629" i="10"/>
  <c r="AL634" i="10"/>
  <c r="AL638" i="10"/>
  <c r="AL642" i="10"/>
  <c r="AL646" i="10"/>
  <c r="AL650" i="10"/>
  <c r="AL656" i="10"/>
  <c r="AL660" i="10"/>
  <c r="AL664" i="10"/>
  <c r="AL669" i="10"/>
  <c r="AL676" i="10"/>
  <c r="AL680" i="10"/>
  <c r="AL684" i="10"/>
  <c r="AL688" i="10"/>
  <c r="AL692" i="10"/>
  <c r="AL696" i="10"/>
  <c r="AL700" i="10"/>
  <c r="AL815" i="10"/>
  <c r="AI818" i="10"/>
  <c r="AL833" i="10"/>
  <c r="AI837" i="10"/>
  <c r="AL853" i="10"/>
  <c r="AI857" i="10"/>
  <c r="AI875" i="10"/>
  <c r="AI33" i="10"/>
  <c r="AK33" i="10"/>
  <c r="AM33" i="10" s="1"/>
  <c r="AL705" i="10"/>
  <c r="AL709" i="10"/>
  <c r="AL713" i="10"/>
  <c r="AL718" i="10"/>
  <c r="AL722" i="10"/>
  <c r="AL726" i="10"/>
  <c r="AL731" i="10"/>
  <c r="AL735" i="10"/>
  <c r="AL741" i="10"/>
  <c r="AL747" i="10"/>
  <c r="AL754" i="10"/>
  <c r="AL760" i="10"/>
  <c r="AL765" i="10"/>
  <c r="AL775" i="10"/>
  <c r="AL782" i="10"/>
  <c r="AL786" i="10"/>
  <c r="AL790" i="10"/>
  <c r="AL797" i="10"/>
  <c r="AK813" i="10"/>
  <c r="AM813" i="10" s="1"/>
  <c r="AI813" i="10"/>
  <c r="AK817" i="10"/>
  <c r="AM817" i="10" s="1"/>
  <c r="AI817" i="10"/>
  <c r="AK821" i="10"/>
  <c r="AM821" i="10" s="1"/>
  <c r="AI821" i="10"/>
  <c r="AK826" i="10"/>
  <c r="AM826" i="10" s="1"/>
  <c r="AI826" i="10"/>
  <c r="AK830" i="10"/>
  <c r="AM830" i="10" s="1"/>
  <c r="AI830" i="10"/>
  <c r="AK836" i="10"/>
  <c r="AM836" i="10" s="1"/>
  <c r="AI836" i="10"/>
  <c r="AK841" i="10"/>
  <c r="AM841" i="10" s="1"/>
  <c r="AI841" i="10"/>
  <c r="AK845" i="10"/>
  <c r="AM845" i="10" s="1"/>
  <c r="AI845" i="10"/>
  <c r="AK851" i="10"/>
  <c r="AM851" i="10" s="1"/>
  <c r="AI851" i="10"/>
  <c r="AK856" i="10"/>
  <c r="AM856" i="10" s="1"/>
  <c r="AI856" i="10"/>
  <c r="AK861" i="10"/>
  <c r="AM861" i="10" s="1"/>
  <c r="AI861" i="10"/>
  <c r="AK866" i="10"/>
  <c r="AM866" i="10" s="1"/>
  <c r="AI866" i="10"/>
  <c r="AL868" i="10"/>
  <c r="AK870" i="10"/>
  <c r="AM870" i="10" s="1"/>
  <c r="AI870" i="10"/>
  <c r="AL872" i="10"/>
  <c r="AK874" i="10"/>
  <c r="AM874" i="10" s="1"/>
  <c r="AI874" i="10"/>
  <c r="AL876" i="10"/>
  <c r="AK878" i="10"/>
  <c r="AM878" i="10" s="1"/>
  <c r="AI878" i="10"/>
  <c r="AK882" i="10"/>
  <c r="AM882" i="10" s="1"/>
  <c r="AI882" i="10"/>
  <c r="AK891" i="10"/>
  <c r="AM891" i="10" s="1"/>
  <c r="AI891" i="10"/>
  <c r="AK895" i="10"/>
  <c r="AM895" i="10" s="1"/>
  <c r="AI895" i="10"/>
  <c r="AK899" i="10"/>
  <c r="AM899" i="10" s="1"/>
  <c r="AI899" i="10"/>
  <c r="AK904" i="10"/>
  <c r="AM904" i="10" s="1"/>
  <c r="AI904" i="10"/>
  <c r="AK77" i="10"/>
  <c r="AM77" i="10" s="1"/>
  <c r="AI77" i="10"/>
  <c r="AK336" i="10"/>
  <c r="AM336" i="10" s="1"/>
  <c r="AI336" i="10"/>
  <c r="AK311" i="10"/>
  <c r="AM311" i="10" s="1"/>
  <c r="AI311" i="10"/>
  <c r="AK46" i="10"/>
  <c r="AM46" i="10" s="1"/>
  <c r="AI46" i="10"/>
  <c r="AK88" i="10"/>
  <c r="AM88" i="10" s="1"/>
  <c r="AI88" i="10"/>
  <c r="AK259" i="10"/>
  <c r="AM259" i="10" s="1"/>
  <c r="AI259" i="10"/>
  <c r="AK424" i="10"/>
  <c r="AM424" i="10" s="1"/>
  <c r="AI424" i="10"/>
  <c r="AK633" i="10"/>
  <c r="AM633" i="10" s="1"/>
  <c r="AI633" i="10"/>
  <c r="AK771" i="10"/>
  <c r="AM771" i="10" s="1"/>
  <c r="AI771" i="10"/>
  <c r="AK354" i="10"/>
  <c r="AM354" i="10" s="1"/>
  <c r="AI354" i="10"/>
  <c r="AK415" i="10"/>
  <c r="AM415" i="10" s="1"/>
  <c r="AI415" i="10"/>
  <c r="AK728" i="10"/>
  <c r="AM728" i="10" s="1"/>
  <c r="AI728" i="10"/>
  <c r="AK63" i="10"/>
  <c r="AM63" i="10" s="1"/>
  <c r="AI63" i="10"/>
  <c r="AK337" i="10"/>
  <c r="AM337" i="10" s="1"/>
  <c r="AI337" i="10"/>
  <c r="AK363" i="10"/>
  <c r="AM363" i="10" s="1"/>
  <c r="AI363" i="10"/>
  <c r="AI737" i="10"/>
  <c r="AK780" i="10"/>
  <c r="AM780" i="10" s="1"/>
  <c r="AI780" i="10"/>
  <c r="AK281" i="10"/>
  <c r="AM281" i="10" s="1"/>
  <c r="AI281" i="10"/>
  <c r="AI704" i="10"/>
  <c r="AI708" i="10"/>
  <c r="AI712" i="10"/>
  <c r="AI717" i="10"/>
  <c r="AI721" i="10"/>
  <c r="AI725" i="10"/>
  <c r="AI730" i="10"/>
  <c r="AI734" i="10"/>
  <c r="AI740" i="10"/>
  <c r="AI746" i="10"/>
  <c r="AI750" i="10"/>
  <c r="AI758" i="10"/>
  <c r="AI764" i="10"/>
  <c r="AI772" i="10"/>
  <c r="AI779" i="10"/>
  <c r="AI785" i="10"/>
  <c r="AI789" i="10"/>
  <c r="AI794" i="10"/>
  <c r="AL812" i="10"/>
  <c r="AL816" i="10"/>
  <c r="AL820" i="10"/>
  <c r="AL824" i="10"/>
  <c r="AL829" i="10"/>
  <c r="AL835" i="10"/>
  <c r="AL840" i="10"/>
  <c r="AL844" i="10"/>
  <c r="AL849" i="10"/>
  <c r="AL854" i="10"/>
  <c r="AL859" i="10"/>
  <c r="AL865" i="10"/>
  <c r="AL869" i="10"/>
  <c r="AL873" i="10"/>
  <c r="AL877" i="10"/>
  <c r="AK879" i="10"/>
  <c r="AM879" i="10" s="1"/>
  <c r="AI879" i="10"/>
  <c r="AK886" i="10"/>
  <c r="AM886" i="10" s="1"/>
  <c r="AI886" i="10"/>
  <c r="AK892" i="10"/>
  <c r="AM892" i="10" s="1"/>
  <c r="AI892" i="10"/>
  <c r="AK896" i="10"/>
  <c r="AM896" i="10" s="1"/>
  <c r="AI896" i="10"/>
  <c r="AK900" i="10"/>
  <c r="AM900" i="10" s="1"/>
  <c r="AI900" i="10"/>
  <c r="AK108" i="10"/>
  <c r="AM108" i="10" s="1"/>
  <c r="AI108" i="10"/>
  <c r="AK542" i="10"/>
  <c r="AM542" i="10" s="1"/>
  <c r="AI542" i="10"/>
  <c r="AK671" i="10"/>
  <c r="AM671" i="10" s="1"/>
  <c r="AI671" i="10"/>
  <c r="AK497" i="10"/>
  <c r="AM497" i="10" s="1"/>
  <c r="AI497" i="10"/>
  <c r="AK58" i="10"/>
  <c r="AM58" i="10" s="1"/>
  <c r="AI58" i="10"/>
  <c r="AK107" i="10"/>
  <c r="AM107" i="10" s="1"/>
  <c r="AI107" i="10"/>
  <c r="AK745" i="10"/>
  <c r="AM745" i="10" s="1"/>
  <c r="AI745" i="10"/>
  <c r="AI806" i="10"/>
  <c r="AL881" i="10"/>
  <c r="AL889" i="10"/>
  <c r="AL894" i="10"/>
  <c r="AL898" i="10"/>
  <c r="AL902" i="10"/>
  <c r="AL531" i="10"/>
  <c r="AL218" i="10"/>
  <c r="AL230" i="10"/>
  <c r="AL29" i="10"/>
  <c r="AL85" i="10"/>
  <c r="AI670" i="10"/>
  <c r="AK670" i="10"/>
  <c r="AM670" i="10" s="1"/>
  <c r="AK825" i="10"/>
  <c r="AM825" i="10" s="1"/>
  <c r="AI825" i="10"/>
  <c r="AK541" i="10"/>
  <c r="AM541" i="10" s="1"/>
  <c r="AI541" i="10"/>
  <c r="AI880" i="10"/>
  <c r="AI887" i="10"/>
  <c r="AI893" i="10"/>
  <c r="AI897" i="10"/>
  <c r="AI901" i="10"/>
  <c r="AI100" i="10"/>
  <c r="AI540" i="10"/>
  <c r="AI520" i="10"/>
  <c r="AI27" i="10"/>
  <c r="AI71" i="10"/>
  <c r="AK257" i="10"/>
  <c r="AM257" i="10" s="1"/>
  <c r="AI257" i="10"/>
  <c r="AK422" i="10"/>
  <c r="AM422" i="10" s="1"/>
  <c r="AI422" i="10"/>
  <c r="AK528" i="10"/>
  <c r="AM528" i="10" s="1"/>
  <c r="AI528" i="10"/>
  <c r="AK761" i="10"/>
  <c r="AM761" i="10" s="1"/>
  <c r="AI761" i="10"/>
  <c r="AK903" i="10"/>
  <c r="AM903" i="10" s="1"/>
  <c r="AI903" i="10"/>
  <c r="AK398" i="10"/>
  <c r="AM398" i="10" s="1"/>
  <c r="AI398" i="10"/>
  <c r="AK674" i="10"/>
  <c r="AM674" i="10" s="1"/>
  <c r="AI674" i="10"/>
  <c r="AK44" i="10"/>
  <c r="AM44" i="10" s="1"/>
  <c r="AI44" i="10"/>
  <c r="AK277" i="10"/>
  <c r="AM277" i="10" s="1"/>
  <c r="AI277" i="10"/>
  <c r="AK362" i="10"/>
  <c r="AM362" i="10" s="1"/>
  <c r="AI362" i="10"/>
  <c r="AI453" i="10"/>
  <c r="AK579" i="10"/>
  <c r="AM579" i="10" s="1"/>
  <c r="AI579" i="10"/>
  <c r="AL245" i="10"/>
  <c r="AL302" i="10"/>
  <c r="AL451" i="10"/>
  <c r="AL757" i="10"/>
  <c r="AL855" i="10"/>
  <c r="AL388" i="10"/>
  <c r="AL594" i="10"/>
  <c r="AL42" i="10"/>
  <c r="AL153" i="10"/>
  <c r="AL339" i="10"/>
  <c r="AL561" i="10"/>
  <c r="AK313" i="10"/>
  <c r="AM313" i="10" s="1"/>
  <c r="AI313" i="10"/>
  <c r="AK532" i="10"/>
  <c r="AM532" i="10" s="1"/>
  <c r="AI532" i="10"/>
  <c r="AI164" i="10"/>
  <c r="AI272" i="10"/>
  <c r="AI434" i="10"/>
  <c r="AI702" i="10"/>
  <c r="AI834" i="10"/>
  <c r="AI369" i="10"/>
  <c r="AI490" i="10"/>
  <c r="AI847" i="10"/>
  <c r="AI91" i="10"/>
  <c r="AI338" i="10"/>
  <c r="AL587" i="10"/>
  <c r="AL808" i="10"/>
  <c r="AL566" i="10"/>
  <c r="AL179" i="10"/>
  <c r="AL667" i="10"/>
  <c r="AK475" i="10"/>
  <c r="AM475" i="10" s="1"/>
  <c r="AI475" i="10"/>
  <c r="AK476" i="10"/>
  <c r="AM476" i="10" s="1"/>
  <c r="AI476" i="10"/>
  <c r="AI217" i="10"/>
  <c r="AL217" i="10"/>
  <c r="AK781" i="10"/>
  <c r="AM781" i="10" s="1"/>
  <c r="AI781" i="10"/>
  <c r="AL628" i="10"/>
  <c r="AK768" i="10"/>
  <c r="AM768" i="10" s="1"/>
  <c r="AI768" i="10"/>
  <c r="AI885" i="10"/>
  <c r="AL885" i="10"/>
  <c r="AK265" i="10"/>
  <c r="AM265" i="10" s="1"/>
  <c r="AI265" i="10"/>
  <c r="AI884" i="10"/>
  <c r="AL884" i="10"/>
  <c r="AK75" i="10"/>
  <c r="AM75" i="10" s="1"/>
  <c r="AI75" i="10"/>
  <c r="AI796" i="10"/>
  <c r="AL796" i="10"/>
  <c r="AK309" i="10"/>
  <c r="AM309" i="10" s="1"/>
  <c r="AI309" i="10"/>
  <c r="AI155" i="10"/>
  <c r="AL155" i="10"/>
  <c r="AK438" i="10"/>
  <c r="AM438" i="10" s="1"/>
  <c r="AI438" i="10"/>
  <c r="AI770" i="10"/>
  <c r="AL770" i="10"/>
  <c r="AK332" i="10"/>
  <c r="AM332" i="10" s="1"/>
  <c r="AI332" i="10"/>
  <c r="AI215" i="10"/>
  <c r="AL215" i="10"/>
  <c r="AK546" i="10"/>
  <c r="AM546" i="10" s="1"/>
  <c r="AI546" i="10"/>
  <c r="AI343" i="10"/>
  <c r="AL343" i="10"/>
  <c r="AK327" i="10"/>
  <c r="AM327" i="10" s="1"/>
  <c r="AI327" i="10"/>
  <c r="AI231" i="10"/>
  <c r="AL231" i="10"/>
  <c r="AK228" i="10"/>
  <c r="AM228" i="10" s="1"/>
  <c r="AI228" i="10"/>
  <c r="AI425" i="10"/>
  <c r="AL425" i="10"/>
  <c r="AK368" i="10"/>
  <c r="AM368" i="10" s="1"/>
  <c r="AI368" i="10"/>
  <c r="AI304" i="10"/>
  <c r="AL304" i="10"/>
  <c r="AK318" i="10"/>
  <c r="AM318" i="10" s="1"/>
  <c r="AK576" i="10"/>
  <c r="AM576" i="10" s="1"/>
  <c r="AI751" i="10"/>
  <c r="AK276" i="10"/>
  <c r="AM276" i="10" s="1"/>
  <c r="AK888" i="10"/>
  <c r="AM888" i="10" s="1"/>
  <c r="AK488" i="10"/>
  <c r="AM488" i="10" s="1"/>
  <c r="AK275" i="10"/>
  <c r="AM275" i="10" s="1"/>
  <c r="AK550" i="10"/>
  <c r="AM550" i="10" s="1"/>
  <c r="AL495" i="10"/>
  <c r="AI628" i="10"/>
  <c r="AK304" i="10"/>
  <c r="AM304" i="10" s="1"/>
  <c r="AI802" i="10"/>
  <c r="AI403" i="10"/>
  <c r="AI582" i="10"/>
  <c r="AI318" i="10"/>
  <c r="AI576" i="10"/>
  <c r="AI276" i="10"/>
  <c r="AI888" i="10"/>
  <c r="AI488" i="10"/>
  <c r="AI275" i="10"/>
  <c r="AI550" i="10"/>
  <c r="R183" i="10"/>
  <c r="R291" i="10"/>
  <c r="R392" i="10"/>
  <c r="S553" i="10"/>
  <c r="S183" i="10"/>
  <c r="S86" i="10"/>
  <c r="P394" i="10"/>
  <c r="S291" i="10"/>
  <c r="R393" i="10"/>
  <c r="S515" i="10"/>
  <c r="P752" i="10"/>
  <c r="R553" i="10"/>
  <c r="S875" i="10"/>
  <c r="R394" i="10"/>
  <c r="S752" i="10"/>
  <c r="R752" i="10"/>
  <c r="S753" i="10"/>
  <c r="R753" i="10"/>
  <c r="S554" i="10"/>
  <c r="R554" i="10"/>
  <c r="S393" i="10"/>
  <c r="P393" i="10"/>
  <c r="P553" i="10"/>
  <c r="P86" i="10"/>
  <c r="P515" i="10"/>
  <c r="S392" i="10"/>
  <c r="P875" i="10"/>
  <c r="P183" i="10"/>
  <c r="S394" i="10"/>
  <c r="P291" i="10"/>
  <c r="P392" i="10"/>
  <c r="R86" i="10"/>
  <c r="P753" i="10"/>
  <c r="P554" i="10"/>
  <c r="R515" i="10"/>
  <c r="R875" i="10"/>
  <c r="S874" i="10"/>
  <c r="P874" i="10"/>
  <c r="R874" i="10"/>
  <c r="R203" i="10"/>
  <c r="S203" i="10"/>
  <c r="P203" i="10"/>
  <c r="S214" i="10"/>
  <c r="R214" i="10"/>
  <c r="P214" i="10"/>
  <c r="T874" i="10" l="1"/>
  <c r="T392" i="10"/>
  <c r="T553" i="10"/>
  <c r="T291" i="10"/>
  <c r="T515" i="10"/>
  <c r="T554" i="10"/>
  <c r="T394" i="10"/>
  <c r="T393" i="10"/>
  <c r="T214" i="10"/>
  <c r="T203" i="10"/>
  <c r="T875" i="10"/>
  <c r="T86" i="10"/>
  <c r="T753" i="10"/>
  <c r="T752" i="10"/>
  <c r="T183" i="10"/>
  <c r="N905" i="10"/>
  <c r="M905" i="10"/>
  <c r="L905" i="10"/>
  <c r="K905" i="10"/>
  <c r="J905" i="10"/>
  <c r="N904" i="10"/>
  <c r="M904" i="10"/>
  <c r="L904" i="10"/>
  <c r="K904" i="10"/>
  <c r="J904" i="10"/>
  <c r="N903" i="10"/>
  <c r="M903" i="10"/>
  <c r="L903" i="10"/>
  <c r="K903" i="10"/>
  <c r="J903" i="10"/>
  <c r="N902" i="10"/>
  <c r="M902" i="10"/>
  <c r="L902" i="10"/>
  <c r="K902" i="10"/>
  <c r="J902" i="10"/>
  <c r="N901" i="10"/>
  <c r="M901" i="10"/>
  <c r="L901" i="10"/>
  <c r="K901" i="10"/>
  <c r="J901" i="10"/>
  <c r="N900" i="10"/>
  <c r="M900" i="10"/>
  <c r="L900" i="10"/>
  <c r="K900" i="10"/>
  <c r="J900" i="10"/>
  <c r="N899" i="10"/>
  <c r="M899" i="10"/>
  <c r="L899" i="10"/>
  <c r="K899" i="10"/>
  <c r="J899" i="10"/>
  <c r="N898" i="10"/>
  <c r="M898" i="10"/>
  <c r="L898" i="10"/>
  <c r="K898" i="10"/>
  <c r="J898" i="10"/>
  <c r="N897" i="10"/>
  <c r="M897" i="10"/>
  <c r="L897" i="10"/>
  <c r="K897" i="10"/>
  <c r="J897" i="10"/>
  <c r="N896" i="10"/>
  <c r="M896" i="10"/>
  <c r="L896" i="10"/>
  <c r="K896" i="10"/>
  <c r="J896" i="10"/>
  <c r="N895" i="10"/>
  <c r="M895" i="10"/>
  <c r="L895" i="10"/>
  <c r="K895" i="10"/>
  <c r="J895" i="10"/>
  <c r="N894" i="10"/>
  <c r="M894" i="10"/>
  <c r="L894" i="10"/>
  <c r="K894" i="10"/>
  <c r="J894" i="10"/>
  <c r="N893" i="10"/>
  <c r="M893" i="10"/>
  <c r="L893" i="10"/>
  <c r="K893" i="10"/>
  <c r="J893" i="10"/>
  <c r="N892" i="10"/>
  <c r="M892" i="10"/>
  <c r="L892" i="10"/>
  <c r="K892" i="10"/>
  <c r="J892" i="10"/>
  <c r="N891" i="10"/>
  <c r="M891" i="10"/>
  <c r="L891" i="10"/>
  <c r="K891" i="10"/>
  <c r="J891" i="10"/>
  <c r="N890" i="10"/>
  <c r="M890" i="10"/>
  <c r="L890" i="10"/>
  <c r="K890" i="10"/>
  <c r="J890" i="10"/>
  <c r="N889" i="10"/>
  <c r="M889" i="10"/>
  <c r="L889" i="10"/>
  <c r="K889" i="10"/>
  <c r="J889" i="10"/>
  <c r="N888" i="10"/>
  <c r="M888" i="10"/>
  <c r="L888" i="10"/>
  <c r="K888" i="10"/>
  <c r="J888" i="10"/>
  <c r="N887" i="10"/>
  <c r="M887" i="10"/>
  <c r="L887" i="10"/>
  <c r="K887" i="10"/>
  <c r="J887" i="10"/>
  <c r="N886" i="10"/>
  <c r="M886" i="10"/>
  <c r="L886" i="10"/>
  <c r="K886" i="10"/>
  <c r="J886" i="10"/>
  <c r="N885" i="10"/>
  <c r="M885" i="10"/>
  <c r="L885" i="10"/>
  <c r="K885" i="10"/>
  <c r="J885" i="10"/>
  <c r="N884" i="10"/>
  <c r="M884" i="10"/>
  <c r="L884" i="10"/>
  <c r="K884" i="10"/>
  <c r="J884" i="10"/>
  <c r="N883" i="10"/>
  <c r="M883" i="10"/>
  <c r="L883" i="10"/>
  <c r="K883" i="10"/>
  <c r="J883" i="10"/>
  <c r="N882" i="10"/>
  <c r="M882" i="10"/>
  <c r="L882" i="10"/>
  <c r="K882" i="10"/>
  <c r="J882" i="10"/>
  <c r="N881" i="10"/>
  <c r="M881" i="10"/>
  <c r="L881" i="10"/>
  <c r="K881" i="10"/>
  <c r="J881" i="10"/>
  <c r="N880" i="10"/>
  <c r="M880" i="10"/>
  <c r="L880" i="10"/>
  <c r="K880" i="10"/>
  <c r="J880" i="10"/>
  <c r="N879" i="10"/>
  <c r="M879" i="10"/>
  <c r="L879" i="10"/>
  <c r="K879" i="10"/>
  <c r="J879" i="10"/>
  <c r="N878" i="10"/>
  <c r="M878" i="10"/>
  <c r="L878" i="10"/>
  <c r="K878" i="10"/>
  <c r="J878" i="10"/>
  <c r="N877" i="10"/>
  <c r="M877" i="10"/>
  <c r="L877" i="10"/>
  <c r="K877" i="10"/>
  <c r="J877" i="10"/>
  <c r="N876" i="10"/>
  <c r="M876" i="10"/>
  <c r="L876" i="10"/>
  <c r="K876" i="10"/>
  <c r="J876" i="10"/>
  <c r="N873" i="10"/>
  <c r="M873" i="10"/>
  <c r="L873" i="10"/>
  <c r="K873" i="10"/>
  <c r="J873" i="10"/>
  <c r="N872" i="10"/>
  <c r="M872" i="10"/>
  <c r="L872" i="10"/>
  <c r="K872" i="10"/>
  <c r="J872" i="10"/>
  <c r="N871" i="10"/>
  <c r="M871" i="10"/>
  <c r="L871" i="10"/>
  <c r="K871" i="10"/>
  <c r="J871" i="10"/>
  <c r="N870" i="10"/>
  <c r="M870" i="10"/>
  <c r="L870" i="10"/>
  <c r="K870" i="10"/>
  <c r="J870" i="10"/>
  <c r="N869" i="10"/>
  <c r="M869" i="10"/>
  <c r="L869" i="10"/>
  <c r="K869" i="10"/>
  <c r="J869" i="10"/>
  <c r="N868" i="10"/>
  <c r="M868" i="10"/>
  <c r="L868" i="10"/>
  <c r="K868" i="10"/>
  <c r="J868" i="10"/>
  <c r="N867" i="10"/>
  <c r="M867" i="10"/>
  <c r="L867" i="10"/>
  <c r="K867" i="10"/>
  <c r="J867" i="10"/>
  <c r="N866" i="10"/>
  <c r="M866" i="10"/>
  <c r="L866" i="10"/>
  <c r="K866" i="10"/>
  <c r="J866" i="10"/>
  <c r="N865" i="10"/>
  <c r="M865" i="10"/>
  <c r="L865" i="10"/>
  <c r="K865" i="10"/>
  <c r="J865" i="10"/>
  <c r="N864" i="10"/>
  <c r="M864" i="10"/>
  <c r="L864" i="10"/>
  <c r="K864" i="10"/>
  <c r="J864" i="10"/>
  <c r="N863" i="10"/>
  <c r="M863" i="10"/>
  <c r="L863" i="10"/>
  <c r="K863" i="10"/>
  <c r="J863" i="10"/>
  <c r="N862" i="10"/>
  <c r="M862" i="10"/>
  <c r="L862" i="10"/>
  <c r="K862" i="10"/>
  <c r="J862" i="10"/>
  <c r="N861" i="10"/>
  <c r="M861" i="10"/>
  <c r="L861" i="10"/>
  <c r="K861" i="10"/>
  <c r="J861" i="10"/>
  <c r="N860" i="10"/>
  <c r="M860" i="10"/>
  <c r="L860" i="10"/>
  <c r="K860" i="10"/>
  <c r="J860" i="10"/>
  <c r="N859" i="10"/>
  <c r="M859" i="10"/>
  <c r="L859" i="10"/>
  <c r="K859" i="10"/>
  <c r="J859" i="10"/>
  <c r="N858" i="10"/>
  <c r="M858" i="10"/>
  <c r="L858" i="10"/>
  <c r="K858" i="10"/>
  <c r="J858" i="10"/>
  <c r="N857" i="10"/>
  <c r="M857" i="10"/>
  <c r="L857" i="10"/>
  <c r="K857" i="10"/>
  <c r="J857" i="10"/>
  <c r="N856" i="10"/>
  <c r="M856" i="10"/>
  <c r="L856" i="10"/>
  <c r="K856" i="10"/>
  <c r="J856" i="10"/>
  <c r="N855" i="10"/>
  <c r="M855" i="10"/>
  <c r="L855" i="10"/>
  <c r="K855" i="10"/>
  <c r="J855" i="10"/>
  <c r="N854" i="10"/>
  <c r="M854" i="10"/>
  <c r="L854" i="10"/>
  <c r="K854" i="10"/>
  <c r="J854" i="10"/>
  <c r="N853" i="10"/>
  <c r="M853" i="10"/>
  <c r="L853" i="10"/>
  <c r="K853" i="10"/>
  <c r="J853" i="10"/>
  <c r="N852" i="10"/>
  <c r="M852" i="10"/>
  <c r="L852" i="10"/>
  <c r="K852" i="10"/>
  <c r="J852" i="10"/>
  <c r="N851" i="10"/>
  <c r="M851" i="10"/>
  <c r="L851" i="10"/>
  <c r="K851" i="10"/>
  <c r="J851" i="10"/>
  <c r="N850" i="10"/>
  <c r="M850" i="10"/>
  <c r="L850" i="10"/>
  <c r="K850" i="10"/>
  <c r="J850" i="10"/>
  <c r="N849" i="10"/>
  <c r="M849" i="10"/>
  <c r="L849" i="10"/>
  <c r="K849" i="10"/>
  <c r="J849" i="10"/>
  <c r="N848" i="10"/>
  <c r="M848" i="10"/>
  <c r="L848" i="10"/>
  <c r="K848" i="10"/>
  <c r="J848" i="10"/>
  <c r="N847" i="10"/>
  <c r="M847" i="10"/>
  <c r="L847" i="10"/>
  <c r="K847" i="10"/>
  <c r="J847" i="10"/>
  <c r="N846" i="10"/>
  <c r="M846" i="10"/>
  <c r="L846" i="10"/>
  <c r="K846" i="10"/>
  <c r="J846" i="10"/>
  <c r="N845" i="10"/>
  <c r="M845" i="10"/>
  <c r="L845" i="10"/>
  <c r="K845" i="10"/>
  <c r="J845" i="10"/>
  <c r="N844" i="10"/>
  <c r="M844" i="10"/>
  <c r="L844" i="10"/>
  <c r="K844" i="10"/>
  <c r="J844" i="10"/>
  <c r="N843" i="10"/>
  <c r="M843" i="10"/>
  <c r="L843" i="10"/>
  <c r="K843" i="10"/>
  <c r="J843" i="10"/>
  <c r="N842" i="10"/>
  <c r="M842" i="10"/>
  <c r="L842" i="10"/>
  <c r="K842" i="10"/>
  <c r="J842" i="10"/>
  <c r="N841" i="10"/>
  <c r="M841" i="10"/>
  <c r="L841" i="10"/>
  <c r="K841" i="10"/>
  <c r="J841" i="10"/>
  <c r="N840" i="10"/>
  <c r="M840" i="10"/>
  <c r="L840" i="10"/>
  <c r="K840" i="10"/>
  <c r="J840" i="10"/>
  <c r="N839" i="10"/>
  <c r="M839" i="10"/>
  <c r="L839" i="10"/>
  <c r="K839" i="10"/>
  <c r="J839" i="10"/>
  <c r="N838" i="10"/>
  <c r="M838" i="10"/>
  <c r="L838" i="10"/>
  <c r="K838" i="10"/>
  <c r="J838" i="10"/>
  <c r="N837" i="10"/>
  <c r="M837" i="10"/>
  <c r="L837" i="10"/>
  <c r="K837" i="10"/>
  <c r="J837" i="10"/>
  <c r="N836" i="10"/>
  <c r="M836" i="10"/>
  <c r="L836" i="10"/>
  <c r="K836" i="10"/>
  <c r="J836" i="10"/>
  <c r="N835" i="10"/>
  <c r="M835" i="10"/>
  <c r="L835" i="10"/>
  <c r="K835" i="10"/>
  <c r="J835" i="10"/>
  <c r="N834" i="10"/>
  <c r="M834" i="10"/>
  <c r="L834" i="10"/>
  <c r="K834" i="10"/>
  <c r="J834" i="10"/>
  <c r="N833" i="10"/>
  <c r="M833" i="10"/>
  <c r="L833" i="10"/>
  <c r="K833" i="10"/>
  <c r="J833" i="10"/>
  <c r="N832" i="10"/>
  <c r="M832" i="10"/>
  <c r="L832" i="10"/>
  <c r="K832" i="10"/>
  <c r="J832" i="10"/>
  <c r="N831" i="10"/>
  <c r="M831" i="10"/>
  <c r="L831" i="10"/>
  <c r="K831" i="10"/>
  <c r="J831" i="10"/>
  <c r="N830" i="10"/>
  <c r="M830" i="10"/>
  <c r="L830" i="10"/>
  <c r="K830" i="10"/>
  <c r="J830" i="10"/>
  <c r="N829" i="10"/>
  <c r="M829" i="10"/>
  <c r="L829" i="10"/>
  <c r="K829" i="10"/>
  <c r="J829" i="10"/>
  <c r="N828" i="10"/>
  <c r="M828" i="10"/>
  <c r="L828" i="10"/>
  <c r="K828" i="10"/>
  <c r="J828" i="10"/>
  <c r="N827" i="10"/>
  <c r="M827" i="10"/>
  <c r="L827" i="10"/>
  <c r="K827" i="10"/>
  <c r="J827" i="10"/>
  <c r="N826" i="10"/>
  <c r="M826" i="10"/>
  <c r="L826" i="10"/>
  <c r="K826" i="10"/>
  <c r="J826" i="10"/>
  <c r="N825" i="10"/>
  <c r="M825" i="10"/>
  <c r="L825" i="10"/>
  <c r="K825" i="10"/>
  <c r="J825" i="10"/>
  <c r="N824" i="10"/>
  <c r="M824" i="10"/>
  <c r="L824" i="10"/>
  <c r="K824" i="10"/>
  <c r="J824" i="10"/>
  <c r="N823" i="10"/>
  <c r="M823" i="10"/>
  <c r="L823" i="10"/>
  <c r="K823" i="10"/>
  <c r="J823" i="10"/>
  <c r="N822" i="10"/>
  <c r="M822" i="10"/>
  <c r="L822" i="10"/>
  <c r="K822" i="10"/>
  <c r="J822" i="10"/>
  <c r="N821" i="10"/>
  <c r="M821" i="10"/>
  <c r="L821" i="10"/>
  <c r="K821" i="10"/>
  <c r="J821" i="10"/>
  <c r="N820" i="10"/>
  <c r="M820" i="10"/>
  <c r="L820" i="10"/>
  <c r="K820" i="10"/>
  <c r="J820" i="10"/>
  <c r="N819" i="10"/>
  <c r="M819" i="10"/>
  <c r="L819" i="10"/>
  <c r="K819" i="10"/>
  <c r="J819" i="10"/>
  <c r="N818" i="10"/>
  <c r="M818" i="10"/>
  <c r="L818" i="10"/>
  <c r="K818" i="10"/>
  <c r="J818" i="10"/>
  <c r="N817" i="10"/>
  <c r="M817" i="10"/>
  <c r="L817" i="10"/>
  <c r="K817" i="10"/>
  <c r="J817" i="10"/>
  <c r="N816" i="10"/>
  <c r="M816" i="10"/>
  <c r="L816" i="10"/>
  <c r="K816" i="10"/>
  <c r="J816" i="10"/>
  <c r="N815" i="10"/>
  <c r="M815" i="10"/>
  <c r="L815" i="10"/>
  <c r="K815" i="10"/>
  <c r="J815" i="10"/>
  <c r="N814" i="10"/>
  <c r="M814" i="10"/>
  <c r="L814" i="10"/>
  <c r="K814" i="10"/>
  <c r="J814" i="10"/>
  <c r="N813" i="10"/>
  <c r="M813" i="10"/>
  <c r="L813" i="10"/>
  <c r="K813" i="10"/>
  <c r="J813" i="10"/>
  <c r="N812" i="10"/>
  <c r="M812" i="10"/>
  <c r="L812" i="10"/>
  <c r="K812" i="10"/>
  <c r="J812" i="10"/>
  <c r="N811" i="10"/>
  <c r="M811" i="10"/>
  <c r="L811" i="10"/>
  <c r="K811" i="10"/>
  <c r="J811" i="10"/>
  <c r="N810" i="10"/>
  <c r="M810" i="10"/>
  <c r="L810" i="10"/>
  <c r="K810" i="10"/>
  <c r="J810" i="10"/>
  <c r="N809" i="10"/>
  <c r="M809" i="10"/>
  <c r="L809" i="10"/>
  <c r="K809" i="10"/>
  <c r="J809" i="10"/>
  <c r="N808" i="10"/>
  <c r="M808" i="10"/>
  <c r="L808" i="10"/>
  <c r="K808" i="10"/>
  <c r="J808" i="10"/>
  <c r="N807" i="10"/>
  <c r="M807" i="10"/>
  <c r="L807" i="10"/>
  <c r="K807" i="10"/>
  <c r="J807" i="10"/>
  <c r="N806" i="10"/>
  <c r="L806" i="10"/>
  <c r="K806" i="10"/>
  <c r="J806" i="10"/>
  <c r="N804" i="10"/>
  <c r="M804" i="10"/>
  <c r="L804" i="10"/>
  <c r="K804" i="10"/>
  <c r="J804" i="10"/>
  <c r="N803" i="10"/>
  <c r="M803" i="10"/>
  <c r="L803" i="10"/>
  <c r="K803" i="10"/>
  <c r="J803" i="10"/>
  <c r="N802" i="10"/>
  <c r="M802" i="10"/>
  <c r="L802" i="10"/>
  <c r="K802" i="10"/>
  <c r="J802" i="10"/>
  <c r="N801" i="10"/>
  <c r="M801" i="10"/>
  <c r="L801" i="10"/>
  <c r="K801" i="10"/>
  <c r="J801" i="10"/>
  <c r="N800" i="10"/>
  <c r="M800" i="10"/>
  <c r="L800" i="10"/>
  <c r="K800" i="10"/>
  <c r="J800" i="10"/>
  <c r="N799" i="10"/>
  <c r="M799" i="10"/>
  <c r="L799" i="10"/>
  <c r="K799" i="10"/>
  <c r="J799" i="10"/>
  <c r="N798" i="10"/>
  <c r="M798" i="10"/>
  <c r="L798" i="10"/>
  <c r="K798" i="10"/>
  <c r="J798" i="10"/>
  <c r="N797" i="10"/>
  <c r="M797" i="10"/>
  <c r="L797" i="10"/>
  <c r="K797" i="10"/>
  <c r="J797" i="10"/>
  <c r="N796" i="10"/>
  <c r="M796" i="10"/>
  <c r="L796" i="10"/>
  <c r="K796" i="10"/>
  <c r="J796" i="10"/>
  <c r="N795" i="10"/>
  <c r="M795" i="10"/>
  <c r="L795" i="10"/>
  <c r="K795" i="10"/>
  <c r="J795" i="10"/>
  <c r="N794" i="10"/>
  <c r="M794" i="10"/>
  <c r="L794" i="10"/>
  <c r="K794" i="10"/>
  <c r="J794" i="10"/>
  <c r="N793" i="10"/>
  <c r="M793" i="10"/>
  <c r="L793" i="10"/>
  <c r="K793" i="10"/>
  <c r="J793" i="10"/>
  <c r="N792" i="10"/>
  <c r="M792" i="10"/>
  <c r="L792" i="10"/>
  <c r="K792" i="10"/>
  <c r="J792" i="10"/>
  <c r="N791" i="10"/>
  <c r="M791" i="10"/>
  <c r="L791" i="10"/>
  <c r="K791" i="10"/>
  <c r="J791" i="10"/>
  <c r="N790" i="10"/>
  <c r="M790" i="10"/>
  <c r="L790" i="10"/>
  <c r="K790" i="10"/>
  <c r="J790" i="10"/>
  <c r="N789" i="10"/>
  <c r="M789" i="10"/>
  <c r="L789" i="10"/>
  <c r="K789" i="10"/>
  <c r="J789" i="10"/>
  <c r="N788" i="10"/>
  <c r="M788" i="10"/>
  <c r="L788" i="10"/>
  <c r="K788" i="10"/>
  <c r="J788" i="10"/>
  <c r="N787" i="10"/>
  <c r="M787" i="10"/>
  <c r="L787" i="10"/>
  <c r="K787" i="10"/>
  <c r="J787" i="10"/>
  <c r="N786" i="10"/>
  <c r="M786" i="10"/>
  <c r="L786" i="10"/>
  <c r="K786" i="10"/>
  <c r="J786" i="10"/>
  <c r="N785" i="10"/>
  <c r="M785" i="10"/>
  <c r="L785" i="10"/>
  <c r="K785" i="10"/>
  <c r="J785" i="10"/>
  <c r="N784" i="10"/>
  <c r="M784" i="10"/>
  <c r="L784" i="10"/>
  <c r="K784" i="10"/>
  <c r="J784" i="10"/>
  <c r="N783" i="10"/>
  <c r="M783" i="10"/>
  <c r="L783" i="10"/>
  <c r="K783" i="10"/>
  <c r="J783" i="10"/>
  <c r="N782" i="10"/>
  <c r="M782" i="10"/>
  <c r="L782" i="10"/>
  <c r="K782" i="10"/>
  <c r="J782" i="10"/>
  <c r="N781" i="10"/>
  <c r="M781" i="10"/>
  <c r="L781" i="10"/>
  <c r="K781" i="10"/>
  <c r="J781" i="10"/>
  <c r="N780" i="10"/>
  <c r="M780" i="10"/>
  <c r="L780" i="10"/>
  <c r="K780" i="10"/>
  <c r="J780" i="10"/>
  <c r="N779" i="10"/>
  <c r="M779" i="10"/>
  <c r="L779" i="10"/>
  <c r="K779" i="10"/>
  <c r="J779" i="10"/>
  <c r="N778" i="10"/>
  <c r="M778" i="10"/>
  <c r="L778" i="10"/>
  <c r="K778" i="10"/>
  <c r="J778" i="10"/>
  <c r="N777" i="10"/>
  <c r="M777" i="10"/>
  <c r="L777" i="10"/>
  <c r="K777" i="10"/>
  <c r="J777" i="10"/>
  <c r="N776" i="10"/>
  <c r="M776" i="10"/>
  <c r="L776" i="10"/>
  <c r="K776" i="10"/>
  <c r="J776" i="10"/>
  <c r="N775" i="10"/>
  <c r="M775" i="10"/>
  <c r="L775" i="10"/>
  <c r="K775" i="10"/>
  <c r="J775" i="10"/>
  <c r="N774" i="10"/>
  <c r="M774" i="10"/>
  <c r="L774" i="10"/>
  <c r="K774" i="10"/>
  <c r="J774" i="10"/>
  <c r="N773" i="10"/>
  <c r="M773" i="10"/>
  <c r="L773" i="10"/>
  <c r="K773" i="10"/>
  <c r="J773" i="10"/>
  <c r="N772" i="10"/>
  <c r="M772" i="10"/>
  <c r="L772" i="10"/>
  <c r="K772" i="10"/>
  <c r="J772" i="10"/>
  <c r="N771" i="10"/>
  <c r="M771" i="10"/>
  <c r="L771" i="10"/>
  <c r="K771" i="10"/>
  <c r="J771" i="10"/>
  <c r="N770" i="10"/>
  <c r="M770" i="10"/>
  <c r="L770" i="10"/>
  <c r="K770" i="10"/>
  <c r="J770" i="10"/>
  <c r="N769" i="10"/>
  <c r="M769" i="10"/>
  <c r="L769" i="10"/>
  <c r="K769" i="10"/>
  <c r="J769" i="10"/>
  <c r="N768" i="10"/>
  <c r="M768" i="10"/>
  <c r="L768" i="10"/>
  <c r="K768" i="10"/>
  <c r="J768" i="10"/>
  <c r="N767" i="10"/>
  <c r="M767" i="10"/>
  <c r="L767" i="10"/>
  <c r="K767" i="10"/>
  <c r="J767" i="10"/>
  <c r="N766" i="10"/>
  <c r="M766" i="10"/>
  <c r="L766" i="10"/>
  <c r="K766" i="10"/>
  <c r="J766" i="10"/>
  <c r="N765" i="10"/>
  <c r="M765" i="10"/>
  <c r="L765" i="10"/>
  <c r="K765" i="10"/>
  <c r="J765" i="10"/>
  <c r="N764" i="10"/>
  <c r="M764" i="10"/>
  <c r="L764" i="10"/>
  <c r="K764" i="10"/>
  <c r="J764" i="10"/>
  <c r="N763" i="10"/>
  <c r="M763" i="10"/>
  <c r="L763" i="10"/>
  <c r="K763" i="10"/>
  <c r="J763" i="10"/>
  <c r="N762" i="10"/>
  <c r="M762" i="10"/>
  <c r="L762" i="10"/>
  <c r="K762" i="10"/>
  <c r="J762" i="10"/>
  <c r="N761" i="10"/>
  <c r="M761" i="10"/>
  <c r="L761" i="10"/>
  <c r="K761" i="10"/>
  <c r="J761" i="10"/>
  <c r="N760" i="10"/>
  <c r="M760" i="10"/>
  <c r="L760" i="10"/>
  <c r="K760" i="10"/>
  <c r="J760" i="10"/>
  <c r="N759" i="10"/>
  <c r="M759" i="10"/>
  <c r="L759" i="10"/>
  <c r="K759" i="10"/>
  <c r="J759" i="10"/>
  <c r="N758" i="10"/>
  <c r="M758" i="10"/>
  <c r="L758" i="10"/>
  <c r="K758" i="10"/>
  <c r="J758" i="10"/>
  <c r="N757" i="10"/>
  <c r="M757" i="10"/>
  <c r="L757" i="10"/>
  <c r="K757" i="10"/>
  <c r="J757" i="10"/>
  <c r="N756" i="10"/>
  <c r="M756" i="10"/>
  <c r="L756" i="10"/>
  <c r="K756" i="10"/>
  <c r="J756" i="10"/>
  <c r="N755" i="10"/>
  <c r="M755" i="10"/>
  <c r="L755" i="10"/>
  <c r="K755" i="10"/>
  <c r="J755" i="10"/>
  <c r="N751" i="10"/>
  <c r="M751" i="10"/>
  <c r="L751" i="10"/>
  <c r="K751" i="10"/>
  <c r="J751" i="10"/>
  <c r="N750" i="10"/>
  <c r="M750" i="10"/>
  <c r="L750" i="10"/>
  <c r="K750" i="10"/>
  <c r="J750" i="10"/>
  <c r="N749" i="10"/>
  <c r="M749" i="10"/>
  <c r="L749" i="10"/>
  <c r="K749" i="10"/>
  <c r="J749" i="10"/>
  <c r="N748" i="10"/>
  <c r="M748" i="10"/>
  <c r="L748" i="10"/>
  <c r="K748" i="10"/>
  <c r="J748" i="10"/>
  <c r="N747" i="10"/>
  <c r="M747" i="10"/>
  <c r="L747" i="10"/>
  <c r="K747" i="10"/>
  <c r="J747" i="10"/>
  <c r="N746" i="10"/>
  <c r="M746" i="10"/>
  <c r="L746" i="10"/>
  <c r="K746" i="10"/>
  <c r="J746" i="10"/>
  <c r="N745" i="10"/>
  <c r="M745" i="10"/>
  <c r="L745" i="10"/>
  <c r="K745" i="10"/>
  <c r="J745" i="10"/>
  <c r="N744" i="10"/>
  <c r="M744" i="10"/>
  <c r="L744" i="10"/>
  <c r="K744" i="10"/>
  <c r="J744" i="10"/>
  <c r="N743" i="10"/>
  <c r="M743" i="10"/>
  <c r="L743" i="10"/>
  <c r="K743" i="10"/>
  <c r="J743" i="10"/>
  <c r="N742" i="10"/>
  <c r="M742" i="10"/>
  <c r="L742" i="10"/>
  <c r="K742" i="10"/>
  <c r="J742" i="10"/>
  <c r="N741" i="10"/>
  <c r="M741" i="10"/>
  <c r="L741" i="10"/>
  <c r="K741" i="10"/>
  <c r="J741" i="10"/>
  <c r="N740" i="10"/>
  <c r="M740" i="10"/>
  <c r="L740" i="10"/>
  <c r="K740" i="10"/>
  <c r="J740" i="10"/>
  <c r="N739" i="10"/>
  <c r="M739" i="10"/>
  <c r="L739" i="10"/>
  <c r="K739" i="10"/>
  <c r="J739" i="10"/>
  <c r="N738" i="10"/>
  <c r="M738" i="10"/>
  <c r="L738" i="10"/>
  <c r="K738" i="10"/>
  <c r="J738" i="10"/>
  <c r="N737" i="10"/>
  <c r="M737" i="10"/>
  <c r="L737" i="10"/>
  <c r="K737" i="10"/>
  <c r="J737" i="10"/>
  <c r="N736" i="10"/>
  <c r="M736" i="10"/>
  <c r="L736" i="10"/>
  <c r="K736" i="10"/>
  <c r="J736" i="10"/>
  <c r="N735" i="10"/>
  <c r="M735" i="10"/>
  <c r="L735" i="10"/>
  <c r="K735" i="10"/>
  <c r="J735" i="10"/>
  <c r="N734" i="10"/>
  <c r="M734" i="10"/>
  <c r="L734" i="10"/>
  <c r="K734" i="10"/>
  <c r="J734" i="10"/>
  <c r="N733" i="10"/>
  <c r="M733" i="10"/>
  <c r="L733" i="10"/>
  <c r="K733" i="10"/>
  <c r="J733" i="10"/>
  <c r="N732" i="10"/>
  <c r="M732" i="10"/>
  <c r="L732" i="10"/>
  <c r="K732" i="10"/>
  <c r="J732" i="10"/>
  <c r="N731" i="10"/>
  <c r="M731" i="10"/>
  <c r="L731" i="10"/>
  <c r="K731" i="10"/>
  <c r="J731" i="10"/>
  <c r="N730" i="10"/>
  <c r="M730" i="10"/>
  <c r="L730" i="10"/>
  <c r="K730" i="10"/>
  <c r="J730" i="10"/>
  <c r="N729" i="10"/>
  <c r="M729" i="10"/>
  <c r="L729" i="10"/>
  <c r="K729" i="10"/>
  <c r="J729" i="10"/>
  <c r="N728" i="10"/>
  <c r="M728" i="10"/>
  <c r="L728" i="10"/>
  <c r="K728" i="10"/>
  <c r="J728" i="10"/>
  <c r="N727" i="10"/>
  <c r="M727" i="10"/>
  <c r="L727" i="10"/>
  <c r="K727" i="10"/>
  <c r="J727" i="10"/>
  <c r="N726" i="10"/>
  <c r="M726" i="10"/>
  <c r="L726" i="10"/>
  <c r="K726" i="10"/>
  <c r="J726" i="10"/>
  <c r="N725" i="10"/>
  <c r="M725" i="10"/>
  <c r="L725" i="10"/>
  <c r="K725" i="10"/>
  <c r="J725" i="10"/>
  <c r="N724" i="10"/>
  <c r="M724" i="10"/>
  <c r="L724" i="10"/>
  <c r="K724" i="10"/>
  <c r="J724" i="10"/>
  <c r="N723" i="10"/>
  <c r="M723" i="10"/>
  <c r="L723" i="10"/>
  <c r="K723" i="10"/>
  <c r="J723" i="10"/>
  <c r="N722" i="10"/>
  <c r="M722" i="10"/>
  <c r="L722" i="10"/>
  <c r="K722" i="10"/>
  <c r="J722" i="10"/>
  <c r="N721" i="10"/>
  <c r="M721" i="10"/>
  <c r="L721" i="10"/>
  <c r="K721" i="10"/>
  <c r="J721" i="10"/>
  <c r="N720" i="10"/>
  <c r="M720" i="10"/>
  <c r="L720" i="10"/>
  <c r="K720" i="10"/>
  <c r="J720" i="10"/>
  <c r="N719" i="10"/>
  <c r="M719" i="10"/>
  <c r="L719" i="10"/>
  <c r="K719" i="10"/>
  <c r="J719" i="10"/>
  <c r="N718" i="10"/>
  <c r="M718" i="10"/>
  <c r="L718" i="10"/>
  <c r="K718" i="10"/>
  <c r="J718" i="10"/>
  <c r="N717" i="10"/>
  <c r="M717" i="10"/>
  <c r="L717" i="10"/>
  <c r="K717" i="10"/>
  <c r="J717" i="10"/>
  <c r="N716" i="10"/>
  <c r="M716" i="10"/>
  <c r="L716" i="10"/>
  <c r="K716" i="10"/>
  <c r="J716" i="10"/>
  <c r="N715" i="10"/>
  <c r="M715" i="10"/>
  <c r="L715" i="10"/>
  <c r="K715" i="10"/>
  <c r="J715" i="10"/>
  <c r="N714" i="10"/>
  <c r="M714" i="10"/>
  <c r="L714" i="10"/>
  <c r="K714" i="10"/>
  <c r="J714" i="10"/>
  <c r="N713" i="10"/>
  <c r="M713" i="10"/>
  <c r="L713" i="10"/>
  <c r="K713" i="10"/>
  <c r="J713" i="10"/>
  <c r="N712" i="10"/>
  <c r="M712" i="10"/>
  <c r="L712" i="10"/>
  <c r="K712" i="10"/>
  <c r="J712" i="10"/>
  <c r="N711" i="10"/>
  <c r="M711" i="10"/>
  <c r="L711" i="10"/>
  <c r="K711" i="10"/>
  <c r="J711" i="10"/>
  <c r="N710" i="10"/>
  <c r="M710" i="10"/>
  <c r="L710" i="10"/>
  <c r="K710" i="10"/>
  <c r="J710" i="10"/>
  <c r="N709" i="10"/>
  <c r="M709" i="10"/>
  <c r="L709" i="10"/>
  <c r="K709" i="10"/>
  <c r="J709" i="10"/>
  <c r="N708" i="10"/>
  <c r="M708" i="10"/>
  <c r="L708" i="10"/>
  <c r="K708" i="10"/>
  <c r="J708" i="10"/>
  <c r="N707" i="10"/>
  <c r="M707" i="10"/>
  <c r="L707" i="10"/>
  <c r="K707" i="10"/>
  <c r="J707" i="10"/>
  <c r="N706" i="10"/>
  <c r="M706" i="10"/>
  <c r="L706" i="10"/>
  <c r="K706" i="10"/>
  <c r="J706" i="10"/>
  <c r="N705" i="10"/>
  <c r="M705" i="10"/>
  <c r="L705" i="10"/>
  <c r="K705" i="10"/>
  <c r="J705" i="10"/>
  <c r="N704" i="10"/>
  <c r="M704" i="10"/>
  <c r="L704" i="10"/>
  <c r="K704" i="10"/>
  <c r="J704" i="10"/>
  <c r="N703" i="10"/>
  <c r="M703" i="10"/>
  <c r="L703" i="10"/>
  <c r="K703" i="10"/>
  <c r="J703" i="10"/>
  <c r="N702" i="10"/>
  <c r="M702" i="10"/>
  <c r="L702" i="10"/>
  <c r="K702" i="10"/>
  <c r="J702" i="10"/>
  <c r="N701" i="10"/>
  <c r="M701" i="10"/>
  <c r="L701" i="10"/>
  <c r="K701" i="10"/>
  <c r="J701" i="10"/>
  <c r="N700" i="10"/>
  <c r="M700" i="10"/>
  <c r="L700" i="10"/>
  <c r="K700" i="10"/>
  <c r="J700" i="10"/>
  <c r="N699" i="10"/>
  <c r="M699" i="10"/>
  <c r="L699" i="10"/>
  <c r="K699" i="10"/>
  <c r="J699" i="10"/>
  <c r="N698" i="10"/>
  <c r="M698" i="10"/>
  <c r="L698" i="10"/>
  <c r="K698" i="10"/>
  <c r="J698" i="10"/>
  <c r="N697" i="10"/>
  <c r="M697" i="10"/>
  <c r="L697" i="10"/>
  <c r="K697" i="10"/>
  <c r="J697" i="10"/>
  <c r="N696" i="10"/>
  <c r="M696" i="10"/>
  <c r="L696" i="10"/>
  <c r="K696" i="10"/>
  <c r="J696" i="10"/>
  <c r="N695" i="10"/>
  <c r="M695" i="10"/>
  <c r="L695" i="10"/>
  <c r="K695" i="10"/>
  <c r="J695" i="10"/>
  <c r="N694" i="10"/>
  <c r="M694" i="10"/>
  <c r="L694" i="10"/>
  <c r="K694" i="10"/>
  <c r="J694" i="10"/>
  <c r="N693" i="10"/>
  <c r="M693" i="10"/>
  <c r="L693" i="10"/>
  <c r="K693" i="10"/>
  <c r="J693" i="10"/>
  <c r="N692" i="10"/>
  <c r="M692" i="10"/>
  <c r="L692" i="10"/>
  <c r="K692" i="10"/>
  <c r="J692" i="10"/>
  <c r="N691" i="10"/>
  <c r="M691" i="10"/>
  <c r="L691" i="10"/>
  <c r="K691" i="10"/>
  <c r="J691" i="10"/>
  <c r="N690" i="10"/>
  <c r="M690" i="10"/>
  <c r="L690" i="10"/>
  <c r="K690" i="10"/>
  <c r="J690" i="10"/>
  <c r="N689" i="10"/>
  <c r="M689" i="10"/>
  <c r="L689" i="10"/>
  <c r="K689" i="10"/>
  <c r="J689" i="10"/>
  <c r="N688" i="10"/>
  <c r="M688" i="10"/>
  <c r="L688" i="10"/>
  <c r="K688" i="10"/>
  <c r="J688" i="10"/>
  <c r="N687" i="10"/>
  <c r="M687" i="10"/>
  <c r="L687" i="10"/>
  <c r="K687" i="10"/>
  <c r="J687" i="10"/>
  <c r="N686" i="10"/>
  <c r="M686" i="10"/>
  <c r="L686" i="10"/>
  <c r="K686" i="10"/>
  <c r="J686" i="10"/>
  <c r="N685" i="10"/>
  <c r="M685" i="10"/>
  <c r="L685" i="10"/>
  <c r="K685" i="10"/>
  <c r="J685" i="10"/>
  <c r="N684" i="10"/>
  <c r="M684" i="10"/>
  <c r="L684" i="10"/>
  <c r="K684" i="10"/>
  <c r="J684" i="10"/>
  <c r="N683" i="10"/>
  <c r="M683" i="10"/>
  <c r="L683" i="10"/>
  <c r="K683" i="10"/>
  <c r="J683" i="10"/>
  <c r="N682" i="10"/>
  <c r="M682" i="10"/>
  <c r="L682" i="10"/>
  <c r="K682" i="10"/>
  <c r="J682" i="10"/>
  <c r="N681" i="10"/>
  <c r="M681" i="10"/>
  <c r="L681" i="10"/>
  <c r="K681" i="10"/>
  <c r="J681" i="10"/>
  <c r="N680" i="10"/>
  <c r="M680" i="10"/>
  <c r="L680" i="10"/>
  <c r="K680" i="10"/>
  <c r="J680" i="10"/>
  <c r="N679" i="10"/>
  <c r="M679" i="10"/>
  <c r="L679" i="10"/>
  <c r="K679" i="10"/>
  <c r="J679" i="10"/>
  <c r="N678" i="10"/>
  <c r="M678" i="10"/>
  <c r="L678" i="10"/>
  <c r="K678" i="10"/>
  <c r="J678" i="10"/>
  <c r="N677" i="10"/>
  <c r="M677" i="10"/>
  <c r="L677" i="10"/>
  <c r="K677" i="10"/>
  <c r="J677" i="10"/>
  <c r="N676" i="10"/>
  <c r="M676" i="10"/>
  <c r="L676" i="10"/>
  <c r="K676" i="10"/>
  <c r="J676" i="10"/>
  <c r="N675" i="10"/>
  <c r="M675" i="10"/>
  <c r="L675" i="10"/>
  <c r="K675" i="10"/>
  <c r="J675" i="10"/>
  <c r="N674" i="10"/>
  <c r="M674" i="10"/>
  <c r="L674" i="10"/>
  <c r="K674" i="10"/>
  <c r="J674" i="10"/>
  <c r="N673" i="10"/>
  <c r="M673" i="10"/>
  <c r="L673" i="10"/>
  <c r="K673" i="10"/>
  <c r="J673" i="10"/>
  <c r="N672" i="10"/>
  <c r="M672" i="10"/>
  <c r="L672" i="10"/>
  <c r="K672" i="10"/>
  <c r="J672" i="10"/>
  <c r="N671" i="10"/>
  <c r="M671" i="10"/>
  <c r="L671" i="10"/>
  <c r="K671" i="10"/>
  <c r="J671" i="10"/>
  <c r="N670" i="10"/>
  <c r="M670" i="10"/>
  <c r="L670" i="10"/>
  <c r="K670" i="10"/>
  <c r="J670" i="10"/>
  <c r="N669" i="10"/>
  <c r="M669" i="10"/>
  <c r="L669" i="10"/>
  <c r="K669" i="10"/>
  <c r="J669" i="10"/>
  <c r="N668" i="10"/>
  <c r="M668" i="10"/>
  <c r="L668" i="10"/>
  <c r="K668" i="10"/>
  <c r="J668" i="10"/>
  <c r="N667" i="10"/>
  <c r="M667" i="10"/>
  <c r="L667" i="10"/>
  <c r="K667" i="10"/>
  <c r="J667" i="10"/>
  <c r="N666" i="10"/>
  <c r="M666" i="10"/>
  <c r="L666" i="10"/>
  <c r="K666" i="10"/>
  <c r="J666" i="10"/>
  <c r="N665" i="10"/>
  <c r="M665" i="10"/>
  <c r="L665" i="10"/>
  <c r="K665" i="10"/>
  <c r="J665" i="10"/>
  <c r="N664" i="10"/>
  <c r="M664" i="10"/>
  <c r="L664" i="10"/>
  <c r="K664" i="10"/>
  <c r="J664" i="10"/>
  <c r="N663" i="10"/>
  <c r="M663" i="10"/>
  <c r="L663" i="10"/>
  <c r="K663" i="10"/>
  <c r="J663" i="10"/>
  <c r="N662" i="10"/>
  <c r="M662" i="10"/>
  <c r="L662" i="10"/>
  <c r="K662" i="10"/>
  <c r="J662" i="10"/>
  <c r="N661" i="10"/>
  <c r="M661" i="10"/>
  <c r="L661" i="10"/>
  <c r="K661" i="10"/>
  <c r="J661" i="10"/>
  <c r="N660" i="10"/>
  <c r="M660" i="10"/>
  <c r="L660" i="10"/>
  <c r="K660" i="10"/>
  <c r="J660" i="10"/>
  <c r="N659" i="10"/>
  <c r="M659" i="10"/>
  <c r="L659" i="10"/>
  <c r="K659" i="10"/>
  <c r="J659" i="10"/>
  <c r="N658" i="10"/>
  <c r="M658" i="10"/>
  <c r="L658" i="10"/>
  <c r="K658" i="10"/>
  <c r="J658" i="10"/>
  <c r="N657" i="10"/>
  <c r="M657" i="10"/>
  <c r="L657" i="10"/>
  <c r="K657" i="10"/>
  <c r="J657" i="10"/>
  <c r="N656" i="10"/>
  <c r="M656" i="10"/>
  <c r="L656" i="10"/>
  <c r="K656" i="10"/>
  <c r="J656" i="10"/>
  <c r="N655" i="10"/>
  <c r="M655" i="10"/>
  <c r="L655" i="10"/>
  <c r="K655" i="10"/>
  <c r="J655" i="10"/>
  <c r="N653" i="10"/>
  <c r="M653" i="10"/>
  <c r="L653" i="10"/>
  <c r="K653" i="10"/>
  <c r="J653" i="10"/>
  <c r="N652" i="10"/>
  <c r="M652" i="10"/>
  <c r="L652" i="10"/>
  <c r="K652" i="10"/>
  <c r="J652" i="10"/>
  <c r="N651" i="10"/>
  <c r="M651" i="10"/>
  <c r="L651" i="10"/>
  <c r="K651" i="10"/>
  <c r="J651" i="10"/>
  <c r="N650" i="10"/>
  <c r="M650" i="10"/>
  <c r="L650" i="10"/>
  <c r="K650" i="10"/>
  <c r="J650" i="10"/>
  <c r="N649" i="10"/>
  <c r="M649" i="10"/>
  <c r="L649" i="10"/>
  <c r="K649" i="10"/>
  <c r="J649" i="10"/>
  <c r="N648" i="10"/>
  <c r="M648" i="10"/>
  <c r="L648" i="10"/>
  <c r="K648" i="10"/>
  <c r="J648" i="10"/>
  <c r="N647" i="10"/>
  <c r="M647" i="10"/>
  <c r="L647" i="10"/>
  <c r="K647" i="10"/>
  <c r="J647" i="10"/>
  <c r="N646" i="10"/>
  <c r="M646" i="10"/>
  <c r="L646" i="10"/>
  <c r="K646" i="10"/>
  <c r="J646" i="10"/>
  <c r="N645" i="10"/>
  <c r="M645" i="10"/>
  <c r="L645" i="10"/>
  <c r="K645" i="10"/>
  <c r="J645" i="10"/>
  <c r="N644" i="10"/>
  <c r="M644" i="10"/>
  <c r="L644" i="10"/>
  <c r="K644" i="10"/>
  <c r="J644" i="10"/>
  <c r="N643" i="10"/>
  <c r="M643" i="10"/>
  <c r="L643" i="10"/>
  <c r="K643" i="10"/>
  <c r="J643" i="10"/>
  <c r="N642" i="10"/>
  <c r="M642" i="10"/>
  <c r="L642" i="10"/>
  <c r="K642" i="10"/>
  <c r="J642" i="10"/>
  <c r="N641" i="10"/>
  <c r="M641" i="10"/>
  <c r="L641" i="10"/>
  <c r="K641" i="10"/>
  <c r="J641" i="10"/>
  <c r="N640" i="10"/>
  <c r="M640" i="10"/>
  <c r="L640" i="10"/>
  <c r="K640" i="10"/>
  <c r="J640" i="10"/>
  <c r="N639" i="10"/>
  <c r="M639" i="10"/>
  <c r="L639" i="10"/>
  <c r="K639" i="10"/>
  <c r="J639" i="10"/>
  <c r="N638" i="10"/>
  <c r="M638" i="10"/>
  <c r="L638" i="10"/>
  <c r="K638" i="10"/>
  <c r="J638" i="10"/>
  <c r="N637" i="10"/>
  <c r="M637" i="10"/>
  <c r="L637" i="10"/>
  <c r="K637" i="10"/>
  <c r="J637" i="10"/>
  <c r="N636" i="10"/>
  <c r="M636" i="10"/>
  <c r="L636" i="10"/>
  <c r="K636" i="10"/>
  <c r="J636" i="10"/>
  <c r="N635" i="10"/>
  <c r="M635" i="10"/>
  <c r="L635" i="10"/>
  <c r="K635" i="10"/>
  <c r="J635" i="10"/>
  <c r="N634" i="10"/>
  <c r="M634" i="10"/>
  <c r="L634" i="10"/>
  <c r="K634" i="10"/>
  <c r="J634" i="10"/>
  <c r="N633" i="10"/>
  <c r="M633" i="10"/>
  <c r="L633" i="10"/>
  <c r="K633" i="10"/>
  <c r="J633" i="10"/>
  <c r="N632" i="10"/>
  <c r="M632" i="10"/>
  <c r="L632" i="10"/>
  <c r="K632" i="10"/>
  <c r="J632" i="10"/>
  <c r="N631" i="10"/>
  <c r="M631" i="10"/>
  <c r="L631" i="10"/>
  <c r="K631" i="10"/>
  <c r="J631" i="10"/>
  <c r="N630" i="10"/>
  <c r="M630" i="10"/>
  <c r="L630" i="10"/>
  <c r="K630" i="10"/>
  <c r="J630" i="10"/>
  <c r="N629" i="10"/>
  <c r="M629" i="10"/>
  <c r="L629" i="10"/>
  <c r="K629" i="10"/>
  <c r="J629" i="10"/>
  <c r="N628" i="10"/>
  <c r="M628" i="10"/>
  <c r="L628" i="10"/>
  <c r="K628" i="10"/>
  <c r="J628" i="10"/>
  <c r="N627" i="10"/>
  <c r="M627" i="10"/>
  <c r="L627" i="10"/>
  <c r="K627" i="10"/>
  <c r="J627" i="10"/>
  <c r="N626" i="10"/>
  <c r="M626" i="10"/>
  <c r="L626" i="10"/>
  <c r="K626" i="10"/>
  <c r="J626" i="10"/>
  <c r="N625" i="10"/>
  <c r="M625" i="10"/>
  <c r="L625" i="10"/>
  <c r="K625" i="10"/>
  <c r="J625" i="10"/>
  <c r="N624" i="10"/>
  <c r="M624" i="10"/>
  <c r="L624" i="10"/>
  <c r="K624" i="10"/>
  <c r="J624" i="10"/>
  <c r="N623" i="10"/>
  <c r="M623" i="10"/>
  <c r="L623" i="10"/>
  <c r="K623" i="10"/>
  <c r="J623" i="10"/>
  <c r="N622" i="10"/>
  <c r="M622" i="10"/>
  <c r="L622" i="10"/>
  <c r="K622" i="10"/>
  <c r="J622" i="10"/>
  <c r="N621" i="10"/>
  <c r="M621" i="10"/>
  <c r="L621" i="10"/>
  <c r="K621" i="10"/>
  <c r="J621" i="10"/>
  <c r="N620" i="10"/>
  <c r="M620" i="10"/>
  <c r="L620" i="10"/>
  <c r="K620" i="10"/>
  <c r="J620" i="10"/>
  <c r="N619" i="10"/>
  <c r="M619" i="10"/>
  <c r="L619" i="10"/>
  <c r="K619" i="10"/>
  <c r="J619" i="10"/>
  <c r="N618" i="10"/>
  <c r="M618" i="10"/>
  <c r="L618" i="10"/>
  <c r="K618" i="10"/>
  <c r="J618" i="10"/>
  <c r="N617" i="10"/>
  <c r="M617" i="10"/>
  <c r="L617" i="10"/>
  <c r="K617" i="10"/>
  <c r="J617" i="10"/>
  <c r="N616" i="10"/>
  <c r="M616" i="10"/>
  <c r="L616" i="10"/>
  <c r="K616" i="10"/>
  <c r="J616" i="10"/>
  <c r="N615" i="10"/>
  <c r="M615" i="10"/>
  <c r="L615" i="10"/>
  <c r="K615" i="10"/>
  <c r="J615" i="10"/>
  <c r="N614" i="10"/>
  <c r="M614" i="10"/>
  <c r="L614" i="10"/>
  <c r="K614" i="10"/>
  <c r="J614" i="10"/>
  <c r="N613" i="10"/>
  <c r="M613" i="10"/>
  <c r="L613" i="10"/>
  <c r="K613" i="10"/>
  <c r="J613" i="10"/>
  <c r="N612" i="10"/>
  <c r="M612" i="10"/>
  <c r="L612" i="10"/>
  <c r="K612" i="10"/>
  <c r="J612" i="10"/>
  <c r="N611" i="10"/>
  <c r="M611" i="10"/>
  <c r="L611" i="10"/>
  <c r="K611" i="10"/>
  <c r="J611" i="10"/>
  <c r="N610" i="10"/>
  <c r="M610" i="10"/>
  <c r="L610" i="10"/>
  <c r="K610" i="10"/>
  <c r="J610" i="10"/>
  <c r="N609" i="10"/>
  <c r="M609" i="10"/>
  <c r="L609" i="10"/>
  <c r="K609" i="10"/>
  <c r="J609" i="10"/>
  <c r="N608" i="10"/>
  <c r="M608" i="10"/>
  <c r="L608" i="10"/>
  <c r="K608" i="10"/>
  <c r="J608" i="10"/>
  <c r="N607" i="10"/>
  <c r="M607" i="10"/>
  <c r="L607" i="10"/>
  <c r="K607" i="10"/>
  <c r="J607" i="10"/>
  <c r="N606" i="10"/>
  <c r="M606" i="10"/>
  <c r="L606" i="10"/>
  <c r="K606" i="10"/>
  <c r="J606" i="10"/>
  <c r="N605" i="10"/>
  <c r="M605" i="10"/>
  <c r="L605" i="10"/>
  <c r="K605" i="10"/>
  <c r="J605" i="10"/>
  <c r="N604" i="10"/>
  <c r="M604" i="10"/>
  <c r="L604" i="10"/>
  <c r="K604" i="10"/>
  <c r="J604" i="10"/>
  <c r="N603" i="10"/>
  <c r="M603" i="10"/>
  <c r="L603" i="10"/>
  <c r="K603" i="10"/>
  <c r="J603" i="10"/>
  <c r="N602" i="10"/>
  <c r="M602" i="10"/>
  <c r="L602" i="10"/>
  <c r="K602" i="10"/>
  <c r="J602" i="10"/>
  <c r="N601" i="10"/>
  <c r="M601" i="10"/>
  <c r="L601" i="10"/>
  <c r="K601" i="10"/>
  <c r="J601" i="10"/>
  <c r="N600" i="10"/>
  <c r="M600" i="10"/>
  <c r="L600" i="10"/>
  <c r="K600" i="10"/>
  <c r="J600" i="10"/>
  <c r="N599" i="10"/>
  <c r="M599" i="10"/>
  <c r="L599" i="10"/>
  <c r="K599" i="10"/>
  <c r="J599" i="10"/>
  <c r="N598" i="10"/>
  <c r="M598" i="10"/>
  <c r="L598" i="10"/>
  <c r="K598" i="10"/>
  <c r="J598" i="10"/>
  <c r="N597" i="10"/>
  <c r="M597" i="10"/>
  <c r="L597" i="10"/>
  <c r="K597" i="10"/>
  <c r="J597" i="10"/>
  <c r="N596" i="10"/>
  <c r="M596" i="10"/>
  <c r="L596" i="10"/>
  <c r="K596" i="10"/>
  <c r="J596" i="10"/>
  <c r="N595" i="10"/>
  <c r="M595" i="10"/>
  <c r="L595" i="10"/>
  <c r="K595" i="10"/>
  <c r="J595" i="10"/>
  <c r="N594" i="10"/>
  <c r="M594" i="10"/>
  <c r="L594" i="10"/>
  <c r="K594" i="10"/>
  <c r="J594" i="10"/>
  <c r="N593" i="10"/>
  <c r="M593" i="10"/>
  <c r="L593" i="10"/>
  <c r="K593" i="10"/>
  <c r="J593" i="10"/>
  <c r="N592" i="10"/>
  <c r="M592" i="10"/>
  <c r="L592" i="10"/>
  <c r="K592" i="10"/>
  <c r="J592" i="10"/>
  <c r="N591" i="10"/>
  <c r="M591" i="10"/>
  <c r="L591" i="10"/>
  <c r="K591" i="10"/>
  <c r="J591" i="10"/>
  <c r="N590" i="10"/>
  <c r="M590" i="10"/>
  <c r="L590" i="10"/>
  <c r="K590" i="10"/>
  <c r="J590" i="10"/>
  <c r="N589" i="10"/>
  <c r="M589" i="10"/>
  <c r="L589" i="10"/>
  <c r="K589" i="10"/>
  <c r="J589" i="10"/>
  <c r="N588" i="10"/>
  <c r="M588" i="10"/>
  <c r="L588" i="10"/>
  <c r="K588" i="10"/>
  <c r="J588" i="10"/>
  <c r="N587" i="10"/>
  <c r="M587" i="10"/>
  <c r="L587" i="10"/>
  <c r="K587" i="10"/>
  <c r="J587" i="10"/>
  <c r="N586" i="10"/>
  <c r="M586" i="10"/>
  <c r="L586" i="10"/>
  <c r="K586" i="10"/>
  <c r="J586" i="10"/>
  <c r="N585" i="10"/>
  <c r="M585" i="10"/>
  <c r="L585" i="10"/>
  <c r="K585" i="10"/>
  <c r="J585" i="10"/>
  <c r="N584" i="10"/>
  <c r="M584" i="10"/>
  <c r="L584" i="10"/>
  <c r="K584" i="10"/>
  <c r="J584" i="10"/>
  <c r="N583" i="10"/>
  <c r="M583" i="10"/>
  <c r="L583" i="10"/>
  <c r="K583" i="10"/>
  <c r="J583" i="10"/>
  <c r="N582" i="10"/>
  <c r="M582" i="10"/>
  <c r="L582" i="10"/>
  <c r="K582" i="10"/>
  <c r="J582" i="10"/>
  <c r="N581" i="10"/>
  <c r="M581" i="10"/>
  <c r="L581" i="10"/>
  <c r="K581" i="10"/>
  <c r="J581" i="10"/>
  <c r="N580" i="10"/>
  <c r="M580" i="10"/>
  <c r="L580" i="10"/>
  <c r="K580" i="10"/>
  <c r="J580" i="10"/>
  <c r="N579" i="10"/>
  <c r="M579" i="10"/>
  <c r="L579" i="10"/>
  <c r="K579" i="10"/>
  <c r="J579" i="10"/>
  <c r="N578" i="10"/>
  <c r="M578" i="10"/>
  <c r="L578" i="10"/>
  <c r="K578" i="10"/>
  <c r="J578" i="10"/>
  <c r="N577" i="10"/>
  <c r="M577" i="10"/>
  <c r="L577" i="10"/>
  <c r="K577" i="10"/>
  <c r="J577" i="10"/>
  <c r="N576" i="10"/>
  <c r="M576" i="10"/>
  <c r="L576" i="10"/>
  <c r="K576" i="10"/>
  <c r="J576" i="10"/>
  <c r="N575" i="10"/>
  <c r="M575" i="10"/>
  <c r="L575" i="10"/>
  <c r="K575" i="10"/>
  <c r="J575" i="10"/>
  <c r="N574" i="10"/>
  <c r="M574" i="10"/>
  <c r="L574" i="10"/>
  <c r="K574" i="10"/>
  <c r="J574" i="10"/>
  <c r="N573" i="10"/>
  <c r="M573" i="10"/>
  <c r="L573" i="10"/>
  <c r="K573" i="10"/>
  <c r="J573" i="10"/>
  <c r="N572" i="10"/>
  <c r="M572" i="10"/>
  <c r="L572" i="10"/>
  <c r="K572" i="10"/>
  <c r="J572" i="10"/>
  <c r="N571" i="10"/>
  <c r="M571" i="10"/>
  <c r="L571" i="10"/>
  <c r="K571" i="10"/>
  <c r="J571" i="10"/>
  <c r="N570" i="10"/>
  <c r="M570" i="10"/>
  <c r="L570" i="10"/>
  <c r="K570" i="10"/>
  <c r="J570" i="10"/>
  <c r="N569" i="10"/>
  <c r="M569" i="10"/>
  <c r="L569" i="10"/>
  <c r="K569" i="10"/>
  <c r="J569" i="10"/>
  <c r="N568" i="10"/>
  <c r="M568" i="10"/>
  <c r="L568" i="10"/>
  <c r="K568" i="10"/>
  <c r="J568" i="10"/>
  <c r="N567" i="10"/>
  <c r="M567" i="10"/>
  <c r="L567" i="10"/>
  <c r="K567" i="10"/>
  <c r="J567" i="10"/>
  <c r="N566" i="10"/>
  <c r="M566" i="10"/>
  <c r="L566" i="10"/>
  <c r="K566" i="10"/>
  <c r="J566" i="10"/>
  <c r="N565" i="10"/>
  <c r="M565" i="10"/>
  <c r="L565" i="10"/>
  <c r="K565" i="10"/>
  <c r="J565" i="10"/>
  <c r="N564" i="10"/>
  <c r="M564" i="10"/>
  <c r="L564" i="10"/>
  <c r="K564" i="10"/>
  <c r="J564" i="10"/>
  <c r="N563" i="10"/>
  <c r="M563" i="10"/>
  <c r="L563" i="10"/>
  <c r="K563" i="10"/>
  <c r="J563" i="10"/>
  <c r="N562" i="10"/>
  <c r="M562" i="10"/>
  <c r="L562" i="10"/>
  <c r="K562" i="10"/>
  <c r="J562" i="10"/>
  <c r="N561" i="10"/>
  <c r="M561" i="10"/>
  <c r="L561" i="10"/>
  <c r="K561" i="10"/>
  <c r="J561" i="10"/>
  <c r="N560" i="10"/>
  <c r="M560" i="10"/>
  <c r="L560" i="10"/>
  <c r="K560" i="10"/>
  <c r="J560" i="10"/>
  <c r="N559" i="10"/>
  <c r="M559" i="10"/>
  <c r="L559" i="10"/>
  <c r="K559" i="10"/>
  <c r="J559" i="10"/>
  <c r="N558" i="10"/>
  <c r="M558" i="10"/>
  <c r="L558" i="10"/>
  <c r="K558" i="10"/>
  <c r="J558" i="10"/>
  <c r="N557" i="10"/>
  <c r="M557" i="10"/>
  <c r="L557" i="10"/>
  <c r="K557" i="10"/>
  <c r="J557" i="10"/>
  <c r="N556" i="10"/>
  <c r="M556" i="10"/>
  <c r="L556" i="10"/>
  <c r="K556" i="10"/>
  <c r="J556" i="10"/>
  <c r="N555" i="10"/>
  <c r="M555" i="10"/>
  <c r="L555" i="10"/>
  <c r="K555" i="10"/>
  <c r="J555" i="10"/>
  <c r="N552" i="10"/>
  <c r="L552" i="10"/>
  <c r="K552" i="10"/>
  <c r="J552" i="10"/>
  <c r="N550" i="10"/>
  <c r="M550" i="10"/>
  <c r="L550" i="10"/>
  <c r="K550" i="10"/>
  <c r="J550" i="10"/>
  <c r="N549" i="10"/>
  <c r="M549" i="10"/>
  <c r="L549" i="10"/>
  <c r="K549" i="10"/>
  <c r="J549" i="10"/>
  <c r="N548" i="10"/>
  <c r="M548" i="10"/>
  <c r="L548" i="10"/>
  <c r="K548" i="10"/>
  <c r="J548" i="10"/>
  <c r="N547" i="10"/>
  <c r="M547" i="10"/>
  <c r="L547" i="10"/>
  <c r="K547" i="10"/>
  <c r="J547" i="10"/>
  <c r="N546" i="10"/>
  <c r="M546" i="10"/>
  <c r="L546" i="10"/>
  <c r="K546" i="10"/>
  <c r="J546" i="10"/>
  <c r="N545" i="10"/>
  <c r="M545" i="10"/>
  <c r="L545" i="10"/>
  <c r="K545" i="10"/>
  <c r="J545" i="10"/>
  <c r="N544" i="10"/>
  <c r="M544" i="10"/>
  <c r="L544" i="10"/>
  <c r="K544" i="10"/>
  <c r="J544" i="10"/>
  <c r="N543" i="10"/>
  <c r="M543" i="10"/>
  <c r="L543" i="10"/>
  <c r="K543" i="10"/>
  <c r="J543" i="10"/>
  <c r="N542" i="10"/>
  <c r="M542" i="10"/>
  <c r="L542" i="10"/>
  <c r="K542" i="10"/>
  <c r="J542" i="10"/>
  <c r="N541" i="10"/>
  <c r="M541" i="10"/>
  <c r="L541" i="10"/>
  <c r="K541" i="10"/>
  <c r="J541" i="10"/>
  <c r="N540" i="10"/>
  <c r="M540" i="10"/>
  <c r="L540" i="10"/>
  <c r="K540" i="10"/>
  <c r="J540" i="10"/>
  <c r="N539" i="10"/>
  <c r="M539" i="10"/>
  <c r="L539" i="10"/>
  <c r="K539" i="10"/>
  <c r="J539" i="10"/>
  <c r="N538" i="10"/>
  <c r="M538" i="10"/>
  <c r="L538" i="10"/>
  <c r="K538" i="10"/>
  <c r="J538" i="10"/>
  <c r="N537" i="10"/>
  <c r="M537" i="10"/>
  <c r="L537" i="10"/>
  <c r="K537" i="10"/>
  <c r="J537" i="10"/>
  <c r="N536" i="10"/>
  <c r="M536" i="10"/>
  <c r="L536" i="10"/>
  <c r="K536" i="10"/>
  <c r="J536" i="10"/>
  <c r="N535" i="10"/>
  <c r="M535" i="10"/>
  <c r="L535" i="10"/>
  <c r="K535" i="10"/>
  <c r="J535" i="10"/>
  <c r="N534" i="10"/>
  <c r="M534" i="10"/>
  <c r="L534" i="10"/>
  <c r="K534" i="10"/>
  <c r="J534" i="10"/>
  <c r="N533" i="10"/>
  <c r="M533" i="10"/>
  <c r="L533" i="10"/>
  <c r="K533" i="10"/>
  <c r="J533" i="10"/>
  <c r="N532" i="10"/>
  <c r="M532" i="10"/>
  <c r="L532" i="10"/>
  <c r="K532" i="10"/>
  <c r="J532" i="10"/>
  <c r="N531" i="10"/>
  <c r="M531" i="10"/>
  <c r="L531" i="10"/>
  <c r="K531" i="10"/>
  <c r="J531" i="10"/>
  <c r="N530" i="10"/>
  <c r="M530" i="10"/>
  <c r="L530" i="10"/>
  <c r="K530" i="10"/>
  <c r="J530" i="10"/>
  <c r="N529" i="10"/>
  <c r="M529" i="10"/>
  <c r="L529" i="10"/>
  <c r="K529" i="10"/>
  <c r="J529" i="10"/>
  <c r="N528" i="10"/>
  <c r="M528" i="10"/>
  <c r="L528" i="10"/>
  <c r="K528" i="10"/>
  <c r="J528" i="10"/>
  <c r="N527" i="10"/>
  <c r="M527" i="10"/>
  <c r="L527" i="10"/>
  <c r="K527" i="10"/>
  <c r="J527" i="10"/>
  <c r="N526" i="10"/>
  <c r="M526" i="10"/>
  <c r="L526" i="10"/>
  <c r="K526" i="10"/>
  <c r="J526" i="10"/>
  <c r="N525" i="10"/>
  <c r="M525" i="10"/>
  <c r="L525" i="10"/>
  <c r="K525" i="10"/>
  <c r="J525" i="10"/>
  <c r="N524" i="10"/>
  <c r="M524" i="10"/>
  <c r="L524" i="10"/>
  <c r="K524" i="10"/>
  <c r="J524" i="10"/>
  <c r="N523" i="10"/>
  <c r="M523" i="10"/>
  <c r="L523" i="10"/>
  <c r="K523" i="10"/>
  <c r="J523" i="10"/>
  <c r="N522" i="10"/>
  <c r="M522" i="10"/>
  <c r="L522" i="10"/>
  <c r="K522" i="10"/>
  <c r="J522" i="10"/>
  <c r="N521" i="10"/>
  <c r="M521" i="10"/>
  <c r="L521" i="10"/>
  <c r="K521" i="10"/>
  <c r="J521" i="10"/>
  <c r="N520" i="10"/>
  <c r="M520" i="10"/>
  <c r="L520" i="10"/>
  <c r="K520" i="10"/>
  <c r="J520" i="10"/>
  <c r="N519" i="10"/>
  <c r="M519" i="10"/>
  <c r="L519" i="10"/>
  <c r="K519" i="10"/>
  <c r="J519" i="10"/>
  <c r="N518" i="10"/>
  <c r="M518" i="10"/>
  <c r="L518" i="10"/>
  <c r="K518" i="10"/>
  <c r="J518" i="10"/>
  <c r="N517" i="10"/>
  <c r="M517" i="10"/>
  <c r="L517" i="10"/>
  <c r="K517" i="10"/>
  <c r="J517" i="10"/>
  <c r="N516" i="10"/>
  <c r="M516" i="10"/>
  <c r="L516" i="10"/>
  <c r="K516" i="10"/>
  <c r="J516" i="10"/>
  <c r="N514" i="10"/>
  <c r="M514" i="10"/>
  <c r="L514" i="10"/>
  <c r="K514" i="10"/>
  <c r="J514" i="10"/>
  <c r="N513" i="10"/>
  <c r="M513" i="10"/>
  <c r="L513" i="10"/>
  <c r="K513" i="10"/>
  <c r="J513" i="10"/>
  <c r="N512" i="10"/>
  <c r="M512" i="10"/>
  <c r="L512" i="10"/>
  <c r="K512" i="10"/>
  <c r="J512" i="10"/>
  <c r="N511" i="10"/>
  <c r="M511" i="10"/>
  <c r="L511" i="10"/>
  <c r="K511" i="10"/>
  <c r="J511" i="10"/>
  <c r="N510" i="10"/>
  <c r="M510" i="10"/>
  <c r="L510" i="10"/>
  <c r="K510" i="10"/>
  <c r="J510" i="10"/>
  <c r="N509" i="10"/>
  <c r="M509" i="10"/>
  <c r="L509" i="10"/>
  <c r="K509" i="10"/>
  <c r="J509" i="10"/>
  <c r="N508" i="10"/>
  <c r="M508" i="10"/>
  <c r="L508" i="10"/>
  <c r="K508" i="10"/>
  <c r="J508" i="10"/>
  <c r="N507" i="10"/>
  <c r="M507" i="10"/>
  <c r="L507" i="10"/>
  <c r="K507" i="10"/>
  <c r="J507" i="10"/>
  <c r="N506" i="10"/>
  <c r="M506" i="10"/>
  <c r="L506" i="10"/>
  <c r="K506" i="10"/>
  <c r="J506" i="10"/>
  <c r="N505" i="10"/>
  <c r="M505" i="10"/>
  <c r="L505" i="10"/>
  <c r="K505" i="10"/>
  <c r="J505" i="10"/>
  <c r="N504" i="10"/>
  <c r="M504" i="10"/>
  <c r="L504" i="10"/>
  <c r="K504" i="10"/>
  <c r="J504" i="10"/>
  <c r="N503" i="10"/>
  <c r="M503" i="10"/>
  <c r="L503" i="10"/>
  <c r="K503" i="10"/>
  <c r="J503" i="10"/>
  <c r="N502" i="10"/>
  <c r="M502" i="10"/>
  <c r="L502" i="10"/>
  <c r="K502" i="10"/>
  <c r="J502" i="10"/>
  <c r="N501" i="10"/>
  <c r="M501" i="10"/>
  <c r="L501" i="10"/>
  <c r="K501" i="10"/>
  <c r="J501" i="10"/>
  <c r="N500" i="10"/>
  <c r="M500" i="10"/>
  <c r="L500" i="10"/>
  <c r="K500" i="10"/>
  <c r="J500" i="10"/>
  <c r="N499" i="10"/>
  <c r="M499" i="10"/>
  <c r="L499" i="10"/>
  <c r="K499" i="10"/>
  <c r="J499" i="10"/>
  <c r="N498" i="10"/>
  <c r="M498" i="10"/>
  <c r="L498" i="10"/>
  <c r="K498" i="10"/>
  <c r="J498" i="10"/>
  <c r="N497" i="10"/>
  <c r="M497" i="10"/>
  <c r="L497" i="10"/>
  <c r="K497" i="10"/>
  <c r="J497" i="10"/>
  <c r="N496" i="10"/>
  <c r="M496" i="10"/>
  <c r="L496" i="10"/>
  <c r="K496" i="10"/>
  <c r="J496" i="10"/>
  <c r="N495" i="10"/>
  <c r="M495" i="10"/>
  <c r="L495" i="10"/>
  <c r="K495" i="10"/>
  <c r="J495" i="10"/>
  <c r="N494" i="10"/>
  <c r="M494" i="10"/>
  <c r="L494" i="10"/>
  <c r="K494" i="10"/>
  <c r="J494" i="10"/>
  <c r="N493" i="10"/>
  <c r="M493" i="10"/>
  <c r="L493" i="10"/>
  <c r="K493" i="10"/>
  <c r="J493" i="10"/>
  <c r="N492" i="10"/>
  <c r="M492" i="10"/>
  <c r="L492" i="10"/>
  <c r="K492" i="10"/>
  <c r="J492" i="10"/>
  <c r="N491" i="10"/>
  <c r="M491" i="10"/>
  <c r="L491" i="10"/>
  <c r="K491" i="10"/>
  <c r="J491" i="10"/>
  <c r="N490" i="10"/>
  <c r="M490" i="10"/>
  <c r="L490" i="10"/>
  <c r="K490" i="10"/>
  <c r="J490" i="10"/>
  <c r="N489" i="10"/>
  <c r="M489" i="10"/>
  <c r="L489" i="10"/>
  <c r="K489" i="10"/>
  <c r="J489" i="10"/>
  <c r="N488" i="10"/>
  <c r="M488" i="10"/>
  <c r="L488" i="10"/>
  <c r="K488" i="10"/>
  <c r="J488" i="10"/>
  <c r="N487" i="10"/>
  <c r="M487" i="10"/>
  <c r="L487" i="10"/>
  <c r="K487" i="10"/>
  <c r="J487" i="10"/>
  <c r="N486" i="10"/>
  <c r="M486" i="10"/>
  <c r="L486" i="10"/>
  <c r="K486" i="10"/>
  <c r="J486" i="10"/>
  <c r="N485" i="10"/>
  <c r="M485" i="10"/>
  <c r="L485" i="10"/>
  <c r="K485" i="10"/>
  <c r="J485" i="10"/>
  <c r="N484" i="10"/>
  <c r="M484" i="10"/>
  <c r="L484" i="10"/>
  <c r="K484" i="10"/>
  <c r="J484" i="10"/>
  <c r="N483" i="10"/>
  <c r="M483" i="10"/>
  <c r="L483" i="10"/>
  <c r="K483" i="10"/>
  <c r="J483" i="10"/>
  <c r="N482" i="10"/>
  <c r="M482" i="10"/>
  <c r="L482" i="10"/>
  <c r="K482" i="10"/>
  <c r="J482" i="10"/>
  <c r="N481" i="10"/>
  <c r="M481" i="10"/>
  <c r="L481" i="10"/>
  <c r="K481" i="10"/>
  <c r="J481" i="10"/>
  <c r="N480" i="10"/>
  <c r="M480" i="10"/>
  <c r="L480" i="10"/>
  <c r="K480" i="10"/>
  <c r="J480" i="10"/>
  <c r="N479" i="10"/>
  <c r="M479" i="10"/>
  <c r="L479" i="10"/>
  <c r="K479" i="10"/>
  <c r="J479" i="10"/>
  <c r="N478" i="10"/>
  <c r="M478" i="10"/>
  <c r="L478" i="10"/>
  <c r="K478" i="10"/>
  <c r="J478" i="10"/>
  <c r="N477" i="10"/>
  <c r="M477" i="10"/>
  <c r="L477" i="10"/>
  <c r="K477" i="10"/>
  <c r="J477" i="10"/>
  <c r="N476" i="10"/>
  <c r="M476" i="10"/>
  <c r="L476" i="10"/>
  <c r="K476" i="10"/>
  <c r="J476" i="10"/>
  <c r="N475" i="10"/>
  <c r="M475" i="10"/>
  <c r="L475" i="10"/>
  <c r="K475" i="10"/>
  <c r="J475" i="10"/>
  <c r="N474" i="10"/>
  <c r="M474" i="10"/>
  <c r="L474" i="10"/>
  <c r="K474" i="10"/>
  <c r="J474" i="10"/>
  <c r="N473" i="10"/>
  <c r="M473" i="10"/>
  <c r="L473" i="10"/>
  <c r="K473" i="10"/>
  <c r="J473" i="10"/>
  <c r="N472" i="10"/>
  <c r="M472" i="10"/>
  <c r="L472" i="10"/>
  <c r="K472" i="10"/>
  <c r="J472" i="10"/>
  <c r="N471" i="10"/>
  <c r="M471" i="10"/>
  <c r="L471" i="10"/>
  <c r="K471" i="10"/>
  <c r="J471" i="10"/>
  <c r="N470" i="10"/>
  <c r="M470" i="10"/>
  <c r="L470" i="10"/>
  <c r="K470" i="10"/>
  <c r="J470" i="10"/>
  <c r="N469" i="10"/>
  <c r="M469" i="10"/>
  <c r="L469" i="10"/>
  <c r="K469" i="10"/>
  <c r="J469" i="10"/>
  <c r="N468" i="10"/>
  <c r="M468" i="10"/>
  <c r="L468" i="10"/>
  <c r="K468" i="10"/>
  <c r="J468" i="10"/>
  <c r="N467" i="10"/>
  <c r="M467" i="10"/>
  <c r="L467" i="10"/>
  <c r="K467" i="10"/>
  <c r="J467" i="10"/>
  <c r="N466" i="10"/>
  <c r="M466" i="10"/>
  <c r="L466" i="10"/>
  <c r="K466" i="10"/>
  <c r="J466" i="10"/>
  <c r="N465" i="10"/>
  <c r="M465" i="10"/>
  <c r="L465" i="10"/>
  <c r="K465" i="10"/>
  <c r="J465" i="10"/>
  <c r="N464" i="10"/>
  <c r="M464" i="10"/>
  <c r="L464" i="10"/>
  <c r="K464" i="10"/>
  <c r="J464" i="10"/>
  <c r="N463" i="10"/>
  <c r="M463" i="10"/>
  <c r="L463" i="10"/>
  <c r="K463" i="10"/>
  <c r="J463" i="10"/>
  <c r="N462" i="10"/>
  <c r="M462" i="10"/>
  <c r="L462" i="10"/>
  <c r="K462" i="10"/>
  <c r="J462" i="10"/>
  <c r="N461" i="10"/>
  <c r="M461" i="10"/>
  <c r="L461" i="10"/>
  <c r="K461" i="10"/>
  <c r="J461" i="10"/>
  <c r="N460" i="10"/>
  <c r="M460" i="10"/>
  <c r="L460" i="10"/>
  <c r="K460" i="10"/>
  <c r="J460" i="10"/>
  <c r="N459" i="10"/>
  <c r="M459" i="10"/>
  <c r="L459" i="10"/>
  <c r="K459" i="10"/>
  <c r="J459" i="10"/>
  <c r="N458" i="10"/>
  <c r="M458" i="10"/>
  <c r="L458" i="10"/>
  <c r="K458" i="10"/>
  <c r="J458" i="10"/>
  <c r="N457" i="10"/>
  <c r="M457" i="10"/>
  <c r="L457" i="10"/>
  <c r="K457" i="10"/>
  <c r="J457" i="10"/>
  <c r="N456" i="10"/>
  <c r="M456" i="10"/>
  <c r="L456" i="10"/>
  <c r="K456" i="10"/>
  <c r="J456" i="10"/>
  <c r="N455" i="10"/>
  <c r="M455" i="10"/>
  <c r="L455" i="10"/>
  <c r="K455" i="10"/>
  <c r="J455" i="10"/>
  <c r="N454" i="10"/>
  <c r="M454" i="10"/>
  <c r="L454" i="10"/>
  <c r="K454" i="10"/>
  <c r="J454" i="10"/>
  <c r="N453" i="10"/>
  <c r="M453" i="10"/>
  <c r="L453" i="10"/>
  <c r="K453" i="10"/>
  <c r="J453" i="10"/>
  <c r="N452" i="10"/>
  <c r="M452" i="10"/>
  <c r="L452" i="10"/>
  <c r="K452" i="10"/>
  <c r="J452" i="10"/>
  <c r="N451" i="10"/>
  <c r="M451" i="10"/>
  <c r="L451" i="10"/>
  <c r="K451" i="10"/>
  <c r="J451" i="10"/>
  <c r="N450" i="10"/>
  <c r="M450" i="10"/>
  <c r="L450" i="10"/>
  <c r="K450" i="10"/>
  <c r="J450" i="10"/>
  <c r="N449" i="10"/>
  <c r="M449" i="10"/>
  <c r="L449" i="10"/>
  <c r="K449" i="10"/>
  <c r="J449" i="10"/>
  <c r="N448" i="10"/>
  <c r="M448" i="10"/>
  <c r="L448" i="10"/>
  <c r="K448" i="10"/>
  <c r="J448" i="10"/>
  <c r="N447" i="10"/>
  <c r="M447" i="10"/>
  <c r="L447" i="10"/>
  <c r="K447" i="10"/>
  <c r="J447" i="10"/>
  <c r="N446" i="10"/>
  <c r="M446" i="10"/>
  <c r="L446" i="10"/>
  <c r="K446" i="10"/>
  <c r="J446" i="10"/>
  <c r="N445" i="10"/>
  <c r="M445" i="10"/>
  <c r="L445" i="10"/>
  <c r="K445" i="10"/>
  <c r="J445" i="10"/>
  <c r="N444" i="10"/>
  <c r="M444" i="10"/>
  <c r="L444" i="10"/>
  <c r="K444" i="10"/>
  <c r="J444" i="10"/>
  <c r="N443" i="10"/>
  <c r="M443" i="10"/>
  <c r="L443" i="10"/>
  <c r="K443" i="10"/>
  <c r="J443" i="10"/>
  <c r="N442" i="10"/>
  <c r="M442" i="10"/>
  <c r="L442" i="10"/>
  <c r="K442" i="10"/>
  <c r="J442" i="10"/>
  <c r="N441" i="10"/>
  <c r="M441" i="10"/>
  <c r="L441" i="10"/>
  <c r="K441" i="10"/>
  <c r="J441" i="10"/>
  <c r="N440" i="10"/>
  <c r="M440" i="10"/>
  <c r="L440" i="10"/>
  <c r="K440" i="10"/>
  <c r="J440" i="10"/>
  <c r="N439" i="10"/>
  <c r="M439" i="10"/>
  <c r="L439" i="10"/>
  <c r="K439" i="10"/>
  <c r="J439" i="10"/>
  <c r="N438" i="10"/>
  <c r="M438" i="10"/>
  <c r="L438" i="10"/>
  <c r="K438" i="10"/>
  <c r="J438" i="10"/>
  <c r="N437" i="10"/>
  <c r="M437" i="10"/>
  <c r="L437" i="10"/>
  <c r="K437" i="10"/>
  <c r="J437" i="10"/>
  <c r="N436" i="10"/>
  <c r="M436" i="10"/>
  <c r="L436" i="10"/>
  <c r="K436" i="10"/>
  <c r="J436" i="10"/>
  <c r="N435" i="10"/>
  <c r="M435" i="10"/>
  <c r="L435" i="10"/>
  <c r="K435" i="10"/>
  <c r="J435" i="10"/>
  <c r="N434" i="10"/>
  <c r="M434" i="10"/>
  <c r="L434" i="10"/>
  <c r="K434" i="10"/>
  <c r="J434" i="10"/>
  <c r="N433" i="10"/>
  <c r="M433" i="10"/>
  <c r="L433" i="10"/>
  <c r="K433" i="10"/>
  <c r="J433" i="10"/>
  <c r="N432" i="10"/>
  <c r="M432" i="10"/>
  <c r="L432" i="10"/>
  <c r="K432" i="10"/>
  <c r="J432" i="10"/>
  <c r="N431" i="10"/>
  <c r="M431" i="10"/>
  <c r="L431" i="10"/>
  <c r="K431" i="10"/>
  <c r="J431" i="10"/>
  <c r="N430" i="10"/>
  <c r="L430" i="10"/>
  <c r="K430" i="10"/>
  <c r="J430" i="10"/>
  <c r="N428" i="10"/>
  <c r="M428" i="10"/>
  <c r="L428" i="10"/>
  <c r="K428" i="10"/>
  <c r="J428" i="10"/>
  <c r="N427" i="10"/>
  <c r="M427" i="10"/>
  <c r="L427" i="10"/>
  <c r="K427" i="10"/>
  <c r="J427" i="10"/>
  <c r="N426" i="10"/>
  <c r="M426" i="10"/>
  <c r="L426" i="10"/>
  <c r="K426" i="10"/>
  <c r="J426" i="10"/>
  <c r="N425" i="10"/>
  <c r="M425" i="10"/>
  <c r="L425" i="10"/>
  <c r="K425" i="10"/>
  <c r="J425" i="10"/>
  <c r="N424" i="10"/>
  <c r="M424" i="10"/>
  <c r="L424" i="10"/>
  <c r="K424" i="10"/>
  <c r="J424" i="10"/>
  <c r="N423" i="10"/>
  <c r="M423" i="10"/>
  <c r="L423" i="10"/>
  <c r="K423" i="10"/>
  <c r="J423" i="10"/>
  <c r="N422" i="10"/>
  <c r="M422" i="10"/>
  <c r="L422" i="10"/>
  <c r="K422" i="10"/>
  <c r="J422" i="10"/>
  <c r="N421" i="10"/>
  <c r="M421" i="10"/>
  <c r="L421" i="10"/>
  <c r="K421" i="10"/>
  <c r="J421" i="10"/>
  <c r="N420" i="10"/>
  <c r="M420" i="10"/>
  <c r="L420" i="10"/>
  <c r="K420" i="10"/>
  <c r="J420" i="10"/>
  <c r="N419" i="10"/>
  <c r="M419" i="10"/>
  <c r="L419" i="10"/>
  <c r="K419" i="10"/>
  <c r="J419" i="10"/>
  <c r="N418" i="10"/>
  <c r="M418" i="10"/>
  <c r="L418" i="10"/>
  <c r="K418" i="10"/>
  <c r="J418" i="10"/>
  <c r="N417" i="10"/>
  <c r="M417" i="10"/>
  <c r="L417" i="10"/>
  <c r="K417" i="10"/>
  <c r="J417" i="10"/>
  <c r="N416" i="10"/>
  <c r="M416" i="10"/>
  <c r="L416" i="10"/>
  <c r="K416" i="10"/>
  <c r="J416" i="10"/>
  <c r="N415" i="10"/>
  <c r="M415" i="10"/>
  <c r="L415" i="10"/>
  <c r="K415" i="10"/>
  <c r="J415" i="10"/>
  <c r="N414" i="10"/>
  <c r="M414" i="10"/>
  <c r="L414" i="10"/>
  <c r="K414" i="10"/>
  <c r="J414" i="10"/>
  <c r="N413" i="10"/>
  <c r="M413" i="10"/>
  <c r="L413" i="10"/>
  <c r="K413" i="10"/>
  <c r="J413" i="10"/>
  <c r="N412" i="10"/>
  <c r="M412" i="10"/>
  <c r="L412" i="10"/>
  <c r="K412" i="10"/>
  <c r="J412" i="10"/>
  <c r="N411" i="10"/>
  <c r="M411" i="10"/>
  <c r="L411" i="10"/>
  <c r="K411" i="10"/>
  <c r="J411" i="10"/>
  <c r="N409" i="10"/>
  <c r="M409" i="10"/>
  <c r="L409" i="10"/>
  <c r="K409" i="10"/>
  <c r="J409" i="10"/>
  <c r="N408" i="10"/>
  <c r="M408" i="10"/>
  <c r="L408" i="10"/>
  <c r="K408" i="10"/>
  <c r="J408" i="10"/>
  <c r="N407" i="10"/>
  <c r="M407" i="10"/>
  <c r="L407" i="10"/>
  <c r="K407" i="10"/>
  <c r="J407" i="10"/>
  <c r="N406" i="10"/>
  <c r="M406" i="10"/>
  <c r="L406" i="10"/>
  <c r="K406" i="10"/>
  <c r="J406" i="10"/>
  <c r="N405" i="10"/>
  <c r="M405" i="10"/>
  <c r="L405" i="10"/>
  <c r="K405" i="10"/>
  <c r="J405" i="10"/>
  <c r="N404" i="10"/>
  <c r="M404" i="10"/>
  <c r="L404" i="10"/>
  <c r="K404" i="10"/>
  <c r="J404" i="10"/>
  <c r="N403" i="10"/>
  <c r="M403" i="10"/>
  <c r="L403" i="10"/>
  <c r="K403" i="10"/>
  <c r="J403" i="10"/>
  <c r="N402" i="10"/>
  <c r="M402" i="10"/>
  <c r="L402" i="10"/>
  <c r="K402" i="10"/>
  <c r="J402" i="10"/>
  <c r="N401" i="10"/>
  <c r="M401" i="10"/>
  <c r="L401" i="10"/>
  <c r="K401" i="10"/>
  <c r="J401" i="10"/>
  <c r="N400" i="10"/>
  <c r="M400" i="10"/>
  <c r="L400" i="10"/>
  <c r="K400" i="10"/>
  <c r="J400" i="10"/>
  <c r="N399" i="10"/>
  <c r="M399" i="10"/>
  <c r="L399" i="10"/>
  <c r="K399" i="10"/>
  <c r="J399" i="10"/>
  <c r="N398" i="10"/>
  <c r="M398" i="10"/>
  <c r="L398" i="10"/>
  <c r="K398" i="10"/>
  <c r="J398" i="10"/>
  <c r="N397" i="10"/>
  <c r="M397" i="10"/>
  <c r="L397" i="10"/>
  <c r="K397" i="10"/>
  <c r="J397" i="10"/>
  <c r="N391" i="10"/>
  <c r="M391" i="10"/>
  <c r="L391" i="10"/>
  <c r="K391" i="10"/>
  <c r="J391" i="10"/>
  <c r="N390" i="10"/>
  <c r="M390" i="10"/>
  <c r="L390" i="10"/>
  <c r="K390" i="10"/>
  <c r="J390" i="10"/>
  <c r="N389" i="10"/>
  <c r="M389" i="10"/>
  <c r="L389" i="10"/>
  <c r="K389" i="10"/>
  <c r="J389" i="10"/>
  <c r="N388" i="10"/>
  <c r="M388" i="10"/>
  <c r="L388" i="10"/>
  <c r="K388" i="10"/>
  <c r="J388" i="10"/>
  <c r="N387" i="10"/>
  <c r="M387" i="10"/>
  <c r="L387" i="10"/>
  <c r="K387" i="10"/>
  <c r="J387" i="10"/>
  <c r="N386" i="10"/>
  <c r="M386" i="10"/>
  <c r="L386" i="10"/>
  <c r="K386" i="10"/>
  <c r="J386" i="10"/>
  <c r="N385" i="10"/>
  <c r="M385" i="10"/>
  <c r="L385" i="10"/>
  <c r="K385" i="10"/>
  <c r="J385" i="10"/>
  <c r="N384" i="10"/>
  <c r="M384" i="10"/>
  <c r="L384" i="10"/>
  <c r="K384" i="10"/>
  <c r="J384" i="10"/>
  <c r="N383" i="10"/>
  <c r="M383" i="10"/>
  <c r="L383" i="10"/>
  <c r="K383" i="10"/>
  <c r="J383" i="10"/>
  <c r="N382" i="10"/>
  <c r="M382" i="10"/>
  <c r="L382" i="10"/>
  <c r="K382" i="10"/>
  <c r="J382" i="10"/>
  <c r="N381" i="10"/>
  <c r="M381" i="10"/>
  <c r="L381" i="10"/>
  <c r="K381" i="10"/>
  <c r="J381" i="10"/>
  <c r="N380" i="10"/>
  <c r="M380" i="10"/>
  <c r="L380" i="10"/>
  <c r="K380" i="10"/>
  <c r="J380" i="10"/>
  <c r="N379" i="10"/>
  <c r="M379" i="10"/>
  <c r="L379" i="10"/>
  <c r="K379" i="10"/>
  <c r="J379" i="10"/>
  <c r="N378" i="10"/>
  <c r="M378" i="10"/>
  <c r="L378" i="10"/>
  <c r="K378" i="10"/>
  <c r="J378" i="10"/>
  <c r="N377" i="10"/>
  <c r="M377" i="10"/>
  <c r="L377" i="10"/>
  <c r="K377" i="10"/>
  <c r="J377" i="10"/>
  <c r="N376" i="10"/>
  <c r="M376" i="10"/>
  <c r="L376" i="10"/>
  <c r="K376" i="10"/>
  <c r="J376" i="10"/>
  <c r="N375" i="10"/>
  <c r="M375" i="10"/>
  <c r="L375" i="10"/>
  <c r="K375" i="10"/>
  <c r="J375" i="10"/>
  <c r="N374" i="10"/>
  <c r="M374" i="10"/>
  <c r="L374" i="10"/>
  <c r="K374" i="10"/>
  <c r="J374" i="10"/>
  <c r="N373" i="10"/>
  <c r="M373" i="10"/>
  <c r="L373" i="10"/>
  <c r="K373" i="10"/>
  <c r="J373" i="10"/>
  <c r="N372" i="10"/>
  <c r="M372" i="10"/>
  <c r="L372" i="10"/>
  <c r="K372" i="10"/>
  <c r="J372" i="10"/>
  <c r="N371" i="10"/>
  <c r="M371" i="10"/>
  <c r="L371" i="10"/>
  <c r="K371" i="10"/>
  <c r="J371" i="10"/>
  <c r="N370" i="10"/>
  <c r="M370" i="10"/>
  <c r="L370" i="10"/>
  <c r="K370" i="10"/>
  <c r="J370" i="10"/>
  <c r="N369" i="10"/>
  <c r="M369" i="10"/>
  <c r="L369" i="10"/>
  <c r="K369" i="10"/>
  <c r="J369" i="10"/>
  <c r="N368" i="10"/>
  <c r="M368" i="10"/>
  <c r="L368" i="10"/>
  <c r="K368" i="10"/>
  <c r="J368" i="10"/>
  <c r="N367" i="10"/>
  <c r="M367" i="10"/>
  <c r="L367" i="10"/>
  <c r="K367" i="10"/>
  <c r="J367" i="10"/>
  <c r="N366" i="10"/>
  <c r="M366" i="10"/>
  <c r="L366" i="10"/>
  <c r="K366" i="10"/>
  <c r="J366" i="10"/>
  <c r="N365" i="10"/>
  <c r="M365" i="10"/>
  <c r="L365" i="10"/>
  <c r="K365" i="10"/>
  <c r="J365" i="10"/>
  <c r="N364" i="10"/>
  <c r="M364" i="10"/>
  <c r="L364" i="10"/>
  <c r="K364" i="10"/>
  <c r="J364" i="10"/>
  <c r="N363" i="10"/>
  <c r="M363" i="10"/>
  <c r="L363" i="10"/>
  <c r="K363" i="10"/>
  <c r="J363" i="10"/>
  <c r="N362" i="10"/>
  <c r="M362" i="10"/>
  <c r="L362" i="10"/>
  <c r="K362" i="10"/>
  <c r="J362" i="10"/>
  <c r="N361" i="10"/>
  <c r="M361" i="10"/>
  <c r="L361" i="10"/>
  <c r="K361" i="10"/>
  <c r="J361" i="10"/>
  <c r="N360" i="10"/>
  <c r="M360" i="10"/>
  <c r="L360" i="10"/>
  <c r="K360" i="10"/>
  <c r="J360" i="10"/>
  <c r="N359" i="10"/>
  <c r="M359" i="10"/>
  <c r="L359" i="10"/>
  <c r="K359" i="10"/>
  <c r="J359" i="10"/>
  <c r="N358" i="10"/>
  <c r="M358" i="10"/>
  <c r="L358" i="10"/>
  <c r="K358" i="10"/>
  <c r="J358" i="10"/>
  <c r="N357" i="10"/>
  <c r="M357" i="10"/>
  <c r="L357" i="10"/>
  <c r="K357" i="10"/>
  <c r="J357" i="10"/>
  <c r="N356" i="10"/>
  <c r="M356" i="10"/>
  <c r="L356" i="10"/>
  <c r="K356" i="10"/>
  <c r="J356" i="10"/>
  <c r="N355" i="10"/>
  <c r="M355" i="10"/>
  <c r="L355" i="10"/>
  <c r="K355" i="10"/>
  <c r="J355" i="10"/>
  <c r="N354" i="10"/>
  <c r="M354" i="10"/>
  <c r="L354" i="10"/>
  <c r="K354" i="10"/>
  <c r="J354" i="10"/>
  <c r="N353" i="10"/>
  <c r="M353" i="10"/>
  <c r="L353" i="10"/>
  <c r="K353" i="10"/>
  <c r="J353" i="10"/>
  <c r="N352" i="10"/>
  <c r="M352" i="10"/>
  <c r="L352" i="10"/>
  <c r="K352" i="10"/>
  <c r="J352" i="10"/>
  <c r="N351" i="10"/>
  <c r="M351" i="10"/>
  <c r="L351" i="10"/>
  <c r="K351" i="10"/>
  <c r="J351" i="10"/>
  <c r="N350" i="10"/>
  <c r="M350" i="10"/>
  <c r="L350" i="10"/>
  <c r="K350" i="10"/>
  <c r="J350" i="10"/>
  <c r="N349" i="10"/>
  <c r="M349" i="10"/>
  <c r="L349" i="10"/>
  <c r="K349" i="10"/>
  <c r="J349" i="10"/>
  <c r="N348" i="10"/>
  <c r="M348" i="10"/>
  <c r="L348" i="10"/>
  <c r="K348" i="10"/>
  <c r="J348" i="10"/>
  <c r="N347" i="10"/>
  <c r="M347" i="10"/>
  <c r="L347" i="10"/>
  <c r="K347" i="10"/>
  <c r="J347" i="10"/>
  <c r="N346" i="10"/>
  <c r="M346" i="10"/>
  <c r="L346" i="10"/>
  <c r="K346" i="10"/>
  <c r="J346" i="10"/>
  <c r="N345" i="10"/>
  <c r="M345" i="10"/>
  <c r="L345" i="10"/>
  <c r="K345" i="10"/>
  <c r="J345" i="10"/>
  <c r="N344" i="10"/>
  <c r="M344" i="10"/>
  <c r="L344" i="10"/>
  <c r="K344" i="10"/>
  <c r="J344" i="10"/>
  <c r="N343" i="10"/>
  <c r="M343" i="10"/>
  <c r="L343" i="10"/>
  <c r="K343" i="10"/>
  <c r="J343" i="10"/>
  <c r="N342" i="10"/>
  <c r="M342" i="10"/>
  <c r="L342" i="10"/>
  <c r="K342" i="10"/>
  <c r="J342" i="10"/>
  <c r="N341" i="10"/>
  <c r="M341" i="10"/>
  <c r="L341" i="10"/>
  <c r="K341" i="10"/>
  <c r="J341" i="10"/>
  <c r="N340" i="10"/>
  <c r="M340" i="10"/>
  <c r="L340" i="10"/>
  <c r="K340" i="10"/>
  <c r="J340" i="10"/>
  <c r="N339" i="10"/>
  <c r="M339" i="10"/>
  <c r="L339" i="10"/>
  <c r="K339" i="10"/>
  <c r="J339" i="10"/>
  <c r="N338" i="10"/>
  <c r="M338" i="10"/>
  <c r="L338" i="10"/>
  <c r="K338" i="10"/>
  <c r="J338" i="10"/>
  <c r="N337" i="10"/>
  <c r="M337" i="10"/>
  <c r="L337" i="10"/>
  <c r="K337" i="10"/>
  <c r="J337" i="10"/>
  <c r="N336" i="10"/>
  <c r="M336" i="10"/>
  <c r="L336" i="10"/>
  <c r="K336" i="10"/>
  <c r="J336" i="10"/>
  <c r="N335" i="10"/>
  <c r="M335" i="10"/>
  <c r="L335" i="10"/>
  <c r="K335" i="10"/>
  <c r="J335" i="10"/>
  <c r="N334" i="10"/>
  <c r="M334" i="10"/>
  <c r="L334" i="10"/>
  <c r="K334" i="10"/>
  <c r="J334" i="10"/>
  <c r="N333" i="10"/>
  <c r="M333" i="10"/>
  <c r="L333" i="10"/>
  <c r="K333" i="10"/>
  <c r="J333" i="10"/>
  <c r="N332" i="10"/>
  <c r="M332" i="10"/>
  <c r="L332" i="10"/>
  <c r="K332" i="10"/>
  <c r="J332" i="10"/>
  <c r="N331" i="10"/>
  <c r="M331" i="10"/>
  <c r="L331" i="10"/>
  <c r="K331" i="10"/>
  <c r="J331" i="10"/>
  <c r="N330" i="10"/>
  <c r="M330" i="10"/>
  <c r="L330" i="10"/>
  <c r="K330" i="10"/>
  <c r="J330" i="10"/>
  <c r="N329" i="10"/>
  <c r="M329" i="10"/>
  <c r="L329" i="10"/>
  <c r="K329" i="10"/>
  <c r="J329" i="10"/>
  <c r="N328" i="10"/>
  <c r="M328" i="10"/>
  <c r="L328" i="10"/>
  <c r="K328" i="10"/>
  <c r="J328" i="10"/>
  <c r="N327" i="10"/>
  <c r="M327" i="10"/>
  <c r="L327" i="10"/>
  <c r="K327" i="10"/>
  <c r="J327" i="10"/>
  <c r="N326" i="10"/>
  <c r="L326" i="10"/>
  <c r="K326" i="10"/>
  <c r="J326" i="10"/>
  <c r="N324" i="10"/>
  <c r="M324" i="10"/>
  <c r="L324" i="10"/>
  <c r="K324" i="10"/>
  <c r="J324" i="10"/>
  <c r="N323" i="10"/>
  <c r="M323" i="10"/>
  <c r="L323" i="10"/>
  <c r="K323" i="10"/>
  <c r="J323" i="10"/>
  <c r="N322" i="10"/>
  <c r="M322" i="10"/>
  <c r="L322" i="10"/>
  <c r="K322" i="10"/>
  <c r="J322" i="10"/>
  <c r="N321" i="10"/>
  <c r="M321" i="10"/>
  <c r="L321" i="10"/>
  <c r="K321" i="10"/>
  <c r="J321" i="10"/>
  <c r="N320" i="10"/>
  <c r="M320" i="10"/>
  <c r="L320" i="10"/>
  <c r="K320" i="10"/>
  <c r="J320" i="10"/>
  <c r="N319" i="10"/>
  <c r="M319" i="10"/>
  <c r="L319" i="10"/>
  <c r="K319" i="10"/>
  <c r="J319" i="10"/>
  <c r="N318" i="10"/>
  <c r="M318" i="10"/>
  <c r="L318" i="10"/>
  <c r="K318" i="10"/>
  <c r="J318" i="10"/>
  <c r="N317" i="10"/>
  <c r="M317" i="10"/>
  <c r="L317" i="10"/>
  <c r="K317" i="10"/>
  <c r="J317" i="10"/>
  <c r="N316" i="10"/>
  <c r="M316" i="10"/>
  <c r="L316" i="10"/>
  <c r="K316" i="10"/>
  <c r="J316" i="10"/>
  <c r="N315" i="10"/>
  <c r="M315" i="10"/>
  <c r="L315" i="10"/>
  <c r="K315" i="10"/>
  <c r="J315" i="10"/>
  <c r="N314" i="10"/>
  <c r="M314" i="10"/>
  <c r="L314" i="10"/>
  <c r="K314" i="10"/>
  <c r="J314" i="10"/>
  <c r="N313" i="10"/>
  <c r="M313" i="10"/>
  <c r="L313" i="10"/>
  <c r="K313" i="10"/>
  <c r="J313" i="10"/>
  <c r="N312" i="10"/>
  <c r="M312" i="10"/>
  <c r="L312" i="10"/>
  <c r="K312" i="10"/>
  <c r="J312" i="10"/>
  <c r="N311" i="10"/>
  <c r="M311" i="10"/>
  <c r="L311" i="10"/>
  <c r="K311" i="10"/>
  <c r="J311" i="10"/>
  <c r="N310" i="10"/>
  <c r="M310" i="10"/>
  <c r="L310" i="10"/>
  <c r="K310" i="10"/>
  <c r="J310" i="10"/>
  <c r="N309" i="10"/>
  <c r="M309" i="10"/>
  <c r="L309" i="10"/>
  <c r="K309" i="10"/>
  <c r="J309" i="10"/>
  <c r="N308" i="10"/>
  <c r="M308" i="10"/>
  <c r="L308" i="10"/>
  <c r="K308" i="10"/>
  <c r="J308" i="10"/>
  <c r="N307" i="10"/>
  <c r="M307" i="10"/>
  <c r="L307" i="10"/>
  <c r="K307" i="10"/>
  <c r="J307" i="10"/>
  <c r="N306" i="10"/>
  <c r="M306" i="10"/>
  <c r="L306" i="10"/>
  <c r="K306" i="10"/>
  <c r="J306" i="10"/>
  <c r="N305" i="10"/>
  <c r="M305" i="10"/>
  <c r="L305" i="10"/>
  <c r="K305" i="10"/>
  <c r="J305" i="10"/>
  <c r="N304" i="10"/>
  <c r="M304" i="10"/>
  <c r="L304" i="10"/>
  <c r="K304" i="10"/>
  <c r="J304" i="10"/>
  <c r="N303" i="10"/>
  <c r="M303" i="10"/>
  <c r="L303" i="10"/>
  <c r="K303" i="10"/>
  <c r="J303" i="10"/>
  <c r="N302" i="10"/>
  <c r="M302" i="10"/>
  <c r="L302" i="10"/>
  <c r="K302" i="10"/>
  <c r="J302" i="10"/>
  <c r="N301" i="10"/>
  <c r="M301" i="10"/>
  <c r="L301" i="10"/>
  <c r="K301" i="10"/>
  <c r="J301" i="10"/>
  <c r="N300" i="10"/>
  <c r="M300" i="10"/>
  <c r="L300" i="10"/>
  <c r="K300" i="10"/>
  <c r="J300" i="10"/>
  <c r="N299" i="10"/>
  <c r="M299" i="10"/>
  <c r="L299" i="10"/>
  <c r="K299" i="10"/>
  <c r="J299" i="10"/>
  <c r="N298" i="10"/>
  <c r="M298" i="10"/>
  <c r="L298" i="10"/>
  <c r="K298" i="10"/>
  <c r="J298" i="10"/>
  <c r="N297" i="10"/>
  <c r="M297" i="10"/>
  <c r="L297" i="10"/>
  <c r="K297" i="10"/>
  <c r="J297" i="10"/>
  <c r="N296" i="10"/>
  <c r="M296" i="10"/>
  <c r="L296" i="10"/>
  <c r="K296" i="10"/>
  <c r="J296" i="10"/>
  <c r="N295" i="10"/>
  <c r="M295" i="10"/>
  <c r="L295" i="10"/>
  <c r="K295" i="10"/>
  <c r="J295" i="10"/>
  <c r="N294" i="10"/>
  <c r="M294" i="10"/>
  <c r="L294" i="10"/>
  <c r="K294" i="10"/>
  <c r="J294" i="10"/>
  <c r="N293" i="10"/>
  <c r="M293" i="10"/>
  <c r="L293" i="10"/>
  <c r="K293" i="10"/>
  <c r="J293" i="10"/>
  <c r="N292" i="10"/>
  <c r="M292" i="10"/>
  <c r="L292" i="10"/>
  <c r="K292" i="10"/>
  <c r="J292" i="10"/>
  <c r="N290" i="10"/>
  <c r="M290" i="10"/>
  <c r="L290" i="10"/>
  <c r="K290" i="10"/>
  <c r="J290" i="10"/>
  <c r="N289" i="10"/>
  <c r="M289" i="10"/>
  <c r="L289" i="10"/>
  <c r="K289" i="10"/>
  <c r="J289" i="10"/>
  <c r="N288" i="10"/>
  <c r="M288" i="10"/>
  <c r="L288" i="10"/>
  <c r="K288" i="10"/>
  <c r="J288" i="10"/>
  <c r="N287" i="10"/>
  <c r="M287" i="10"/>
  <c r="L287" i="10"/>
  <c r="K287" i="10"/>
  <c r="J287" i="10"/>
  <c r="N286" i="10"/>
  <c r="M286" i="10"/>
  <c r="L286" i="10"/>
  <c r="K286" i="10"/>
  <c r="J286" i="10"/>
  <c r="N285" i="10"/>
  <c r="M285" i="10"/>
  <c r="L285" i="10"/>
  <c r="K285" i="10"/>
  <c r="J285" i="10"/>
  <c r="N284" i="10"/>
  <c r="M284" i="10"/>
  <c r="L284" i="10"/>
  <c r="K284" i="10"/>
  <c r="J284" i="10"/>
  <c r="N283" i="10"/>
  <c r="M283" i="10"/>
  <c r="L283" i="10"/>
  <c r="K283" i="10"/>
  <c r="J283" i="10"/>
  <c r="N282" i="10"/>
  <c r="M282" i="10"/>
  <c r="L282" i="10"/>
  <c r="K282" i="10"/>
  <c r="J282" i="10"/>
  <c r="N281" i="10"/>
  <c r="M281" i="10"/>
  <c r="L281" i="10"/>
  <c r="K281" i="10"/>
  <c r="J281" i="10"/>
  <c r="N280" i="10"/>
  <c r="M280" i="10"/>
  <c r="L280" i="10"/>
  <c r="K280" i="10"/>
  <c r="J280" i="10"/>
  <c r="N279" i="10"/>
  <c r="M279" i="10"/>
  <c r="L279" i="10"/>
  <c r="K279" i="10"/>
  <c r="J279" i="10"/>
  <c r="N278" i="10"/>
  <c r="M278" i="10"/>
  <c r="L278" i="10"/>
  <c r="K278" i="10"/>
  <c r="J278" i="10"/>
  <c r="N277" i="10"/>
  <c r="M277" i="10"/>
  <c r="L277" i="10"/>
  <c r="K277" i="10"/>
  <c r="J277" i="10"/>
  <c r="N276" i="10"/>
  <c r="M276" i="10"/>
  <c r="L276" i="10"/>
  <c r="K276" i="10"/>
  <c r="J276" i="10"/>
  <c r="N275" i="10"/>
  <c r="M275" i="10"/>
  <c r="L275" i="10"/>
  <c r="K275" i="10"/>
  <c r="J275" i="10"/>
  <c r="N274" i="10"/>
  <c r="M274" i="10"/>
  <c r="L274" i="10"/>
  <c r="K274" i="10"/>
  <c r="J274" i="10"/>
  <c r="N273" i="10"/>
  <c r="M273" i="10"/>
  <c r="L273" i="10"/>
  <c r="K273" i="10"/>
  <c r="J273" i="10"/>
  <c r="N272" i="10"/>
  <c r="M272" i="10"/>
  <c r="L272" i="10"/>
  <c r="K272" i="10"/>
  <c r="J272" i="10"/>
  <c r="N271" i="10"/>
  <c r="M271" i="10"/>
  <c r="L271" i="10"/>
  <c r="K271" i="10"/>
  <c r="J271" i="10"/>
  <c r="N270" i="10"/>
  <c r="M270" i="10"/>
  <c r="L270" i="10"/>
  <c r="K270" i="10"/>
  <c r="J270" i="10"/>
  <c r="N269" i="10"/>
  <c r="M269" i="10"/>
  <c r="L269" i="10"/>
  <c r="K269" i="10"/>
  <c r="J269" i="10"/>
  <c r="N268" i="10"/>
  <c r="M268" i="10"/>
  <c r="L268" i="10"/>
  <c r="K268" i="10"/>
  <c r="J268" i="10"/>
  <c r="N267" i="10"/>
  <c r="M267" i="10"/>
  <c r="L267" i="10"/>
  <c r="K267" i="10"/>
  <c r="J267" i="10"/>
  <c r="N266" i="10"/>
  <c r="M266" i="10"/>
  <c r="L266" i="10"/>
  <c r="K266" i="10"/>
  <c r="J266" i="10"/>
  <c r="N265" i="10"/>
  <c r="M265" i="10"/>
  <c r="L265" i="10"/>
  <c r="K265" i="10"/>
  <c r="J265" i="10"/>
  <c r="N264" i="10"/>
  <c r="M264" i="10"/>
  <c r="L264" i="10"/>
  <c r="K264" i="10"/>
  <c r="J264" i="10"/>
  <c r="N263" i="10"/>
  <c r="M263" i="10"/>
  <c r="L263" i="10"/>
  <c r="K263" i="10"/>
  <c r="J263" i="10"/>
  <c r="N262" i="10"/>
  <c r="M262" i="10"/>
  <c r="L262" i="10"/>
  <c r="K262" i="10"/>
  <c r="J262" i="10"/>
  <c r="N261" i="10"/>
  <c r="M261" i="10"/>
  <c r="L261" i="10"/>
  <c r="K261" i="10"/>
  <c r="J261" i="10"/>
  <c r="N260" i="10"/>
  <c r="M260" i="10"/>
  <c r="L260" i="10"/>
  <c r="K260" i="10"/>
  <c r="J260" i="10"/>
  <c r="N259" i="10"/>
  <c r="M259" i="10"/>
  <c r="L259" i="10"/>
  <c r="K259" i="10"/>
  <c r="J259" i="10"/>
  <c r="N258" i="10"/>
  <c r="M258" i="10"/>
  <c r="L258" i="10"/>
  <c r="K258" i="10"/>
  <c r="J258" i="10"/>
  <c r="N257" i="10"/>
  <c r="M257" i="10"/>
  <c r="L257" i="10"/>
  <c r="K257" i="10"/>
  <c r="J257" i="10"/>
  <c r="N256" i="10"/>
  <c r="M256" i="10"/>
  <c r="L256" i="10"/>
  <c r="K256" i="10"/>
  <c r="J256" i="10"/>
  <c r="N255" i="10"/>
  <c r="M255" i="10"/>
  <c r="L255" i="10"/>
  <c r="K255" i="10"/>
  <c r="J255" i="10"/>
  <c r="N254" i="10"/>
  <c r="M254" i="10"/>
  <c r="L254" i="10"/>
  <c r="K254" i="10"/>
  <c r="J254" i="10"/>
  <c r="N253" i="10"/>
  <c r="M253" i="10"/>
  <c r="L253" i="10"/>
  <c r="K253" i="10"/>
  <c r="J253" i="10"/>
  <c r="N252" i="10"/>
  <c r="M252" i="10"/>
  <c r="L252" i="10"/>
  <c r="K252" i="10"/>
  <c r="J252" i="10"/>
  <c r="N251" i="10"/>
  <c r="M251" i="10"/>
  <c r="L251" i="10"/>
  <c r="K251" i="10"/>
  <c r="J251" i="10"/>
  <c r="N250" i="10"/>
  <c r="M250" i="10"/>
  <c r="L250" i="10"/>
  <c r="K250" i="10"/>
  <c r="J250" i="10"/>
  <c r="N249" i="10"/>
  <c r="M249" i="10"/>
  <c r="L249" i="10"/>
  <c r="K249" i="10"/>
  <c r="J249" i="10"/>
  <c r="N248" i="10"/>
  <c r="M248" i="10"/>
  <c r="L248" i="10"/>
  <c r="K248" i="10"/>
  <c r="J248" i="10"/>
  <c r="N247" i="10"/>
  <c r="M247" i="10"/>
  <c r="L247" i="10"/>
  <c r="K247" i="10"/>
  <c r="J247" i="10"/>
  <c r="N246" i="10"/>
  <c r="M246" i="10"/>
  <c r="L246" i="10"/>
  <c r="K246" i="10"/>
  <c r="J246" i="10"/>
  <c r="N245" i="10"/>
  <c r="M245" i="10"/>
  <c r="L245" i="10"/>
  <c r="K245" i="10"/>
  <c r="J245" i="10"/>
  <c r="N244" i="10"/>
  <c r="M244" i="10"/>
  <c r="L244" i="10"/>
  <c r="K244" i="10"/>
  <c r="J244" i="10"/>
  <c r="N243" i="10"/>
  <c r="M243" i="10"/>
  <c r="L243" i="10"/>
  <c r="K243" i="10"/>
  <c r="J243" i="10"/>
  <c r="N242" i="10"/>
  <c r="M242" i="10"/>
  <c r="L242" i="10"/>
  <c r="K242" i="10"/>
  <c r="J242" i="10"/>
  <c r="N241" i="10"/>
  <c r="M241" i="10"/>
  <c r="L241" i="10"/>
  <c r="K241" i="10"/>
  <c r="J241" i="10"/>
  <c r="N240" i="10"/>
  <c r="M240" i="10"/>
  <c r="L240" i="10"/>
  <c r="K240" i="10"/>
  <c r="J240" i="10"/>
  <c r="N239" i="10"/>
  <c r="M239" i="10"/>
  <c r="L239" i="10"/>
  <c r="K239" i="10"/>
  <c r="J239" i="10"/>
  <c r="N238" i="10"/>
  <c r="M238" i="10"/>
  <c r="L238" i="10"/>
  <c r="K238" i="10"/>
  <c r="J238" i="10"/>
  <c r="N237" i="10"/>
  <c r="M237" i="10"/>
  <c r="L237" i="10"/>
  <c r="K237" i="10"/>
  <c r="J237" i="10"/>
  <c r="N236" i="10"/>
  <c r="M236" i="10"/>
  <c r="L236" i="10"/>
  <c r="K236" i="10"/>
  <c r="J236" i="10"/>
  <c r="N235" i="10"/>
  <c r="M235" i="10"/>
  <c r="L235" i="10"/>
  <c r="K235" i="10"/>
  <c r="J235" i="10"/>
  <c r="N234" i="10"/>
  <c r="M234" i="10"/>
  <c r="L234" i="10"/>
  <c r="K234" i="10"/>
  <c r="J234" i="10"/>
  <c r="N233" i="10"/>
  <c r="M233" i="10"/>
  <c r="L233" i="10"/>
  <c r="K233" i="10"/>
  <c r="J233" i="10"/>
  <c r="N232" i="10"/>
  <c r="M232" i="10"/>
  <c r="L232" i="10"/>
  <c r="K232" i="10"/>
  <c r="J232" i="10"/>
  <c r="N231" i="10"/>
  <c r="M231" i="10"/>
  <c r="L231" i="10"/>
  <c r="K231" i="10"/>
  <c r="J231" i="10"/>
  <c r="N230" i="10"/>
  <c r="M230" i="10"/>
  <c r="L230" i="10"/>
  <c r="K230" i="10"/>
  <c r="J230" i="10"/>
  <c r="N229" i="10"/>
  <c r="M229" i="10"/>
  <c r="L229" i="10"/>
  <c r="K229" i="10"/>
  <c r="J229" i="10"/>
  <c r="N228" i="10"/>
  <c r="M228" i="10"/>
  <c r="L228" i="10"/>
  <c r="K228" i="10"/>
  <c r="J228" i="10"/>
  <c r="N227" i="10"/>
  <c r="L227" i="10"/>
  <c r="K227" i="10"/>
  <c r="J227" i="10"/>
  <c r="N225" i="10"/>
  <c r="M225" i="10"/>
  <c r="L225" i="10"/>
  <c r="K225" i="10"/>
  <c r="J225" i="10"/>
  <c r="N224" i="10"/>
  <c r="M224" i="10"/>
  <c r="L224" i="10"/>
  <c r="K224" i="10"/>
  <c r="J224" i="10"/>
  <c r="N223" i="10"/>
  <c r="M223" i="10"/>
  <c r="L223" i="10"/>
  <c r="K223" i="10"/>
  <c r="J223" i="10"/>
  <c r="N222" i="10"/>
  <c r="M222" i="10"/>
  <c r="L222" i="10"/>
  <c r="K222" i="10"/>
  <c r="J222" i="10"/>
  <c r="N221" i="10"/>
  <c r="M221" i="10"/>
  <c r="L221" i="10"/>
  <c r="K221" i="10"/>
  <c r="J221" i="10"/>
  <c r="N220" i="10"/>
  <c r="M220" i="10"/>
  <c r="L220" i="10"/>
  <c r="K220" i="10"/>
  <c r="J220" i="10"/>
  <c r="N219" i="10"/>
  <c r="M219" i="10"/>
  <c r="L219" i="10"/>
  <c r="K219" i="10"/>
  <c r="J219" i="10"/>
  <c r="N218" i="10"/>
  <c r="M218" i="10"/>
  <c r="L218" i="10"/>
  <c r="K218" i="10"/>
  <c r="J218" i="10"/>
  <c r="N217" i="10"/>
  <c r="M217" i="10"/>
  <c r="L217" i="10"/>
  <c r="K217" i="10"/>
  <c r="J217" i="10"/>
  <c r="N216" i="10"/>
  <c r="M216" i="10"/>
  <c r="L216" i="10"/>
  <c r="K216" i="10"/>
  <c r="J216" i="10"/>
  <c r="N215" i="10"/>
  <c r="M215" i="10"/>
  <c r="L215" i="10"/>
  <c r="K215" i="10"/>
  <c r="J215" i="10"/>
  <c r="N213" i="10"/>
  <c r="M213" i="10"/>
  <c r="L213" i="10"/>
  <c r="K213" i="10"/>
  <c r="J213" i="10"/>
  <c r="N212" i="10"/>
  <c r="M212" i="10"/>
  <c r="L212" i="10"/>
  <c r="K212" i="10"/>
  <c r="J212" i="10"/>
  <c r="N211" i="10"/>
  <c r="M211" i="10"/>
  <c r="L211" i="10"/>
  <c r="K211" i="10"/>
  <c r="J211" i="10"/>
  <c r="N210" i="10"/>
  <c r="L210" i="10"/>
  <c r="K210" i="10"/>
  <c r="J210" i="10"/>
  <c r="N209" i="10"/>
  <c r="M209" i="10"/>
  <c r="L209" i="10"/>
  <c r="K209" i="10"/>
  <c r="J209" i="10"/>
  <c r="N208" i="10"/>
  <c r="M208" i="10"/>
  <c r="L208" i="10"/>
  <c r="K208" i="10"/>
  <c r="J208" i="10"/>
  <c r="N207" i="10"/>
  <c r="M207" i="10"/>
  <c r="L207" i="10"/>
  <c r="K207" i="10"/>
  <c r="J207" i="10"/>
  <c r="N206" i="10"/>
  <c r="M206" i="10"/>
  <c r="L206" i="10"/>
  <c r="K206" i="10"/>
  <c r="J206" i="10"/>
  <c r="N205" i="10"/>
  <c r="M205" i="10"/>
  <c r="L205" i="10"/>
  <c r="K205" i="10"/>
  <c r="J205" i="10"/>
  <c r="N204" i="10"/>
  <c r="M204" i="10"/>
  <c r="L204" i="10"/>
  <c r="K204" i="10"/>
  <c r="J204" i="10"/>
  <c r="N202" i="10"/>
  <c r="M202" i="10"/>
  <c r="L202" i="10"/>
  <c r="K202" i="10"/>
  <c r="J202" i="10"/>
  <c r="N201" i="10"/>
  <c r="M201" i="10"/>
  <c r="L201" i="10"/>
  <c r="K201" i="10"/>
  <c r="J201" i="10"/>
  <c r="N200" i="10"/>
  <c r="M200" i="10"/>
  <c r="L200" i="10"/>
  <c r="K200" i="10"/>
  <c r="J200" i="10"/>
  <c r="N199" i="10"/>
  <c r="M199" i="10"/>
  <c r="L199" i="10"/>
  <c r="K199" i="10"/>
  <c r="J199" i="10"/>
  <c r="N198" i="10"/>
  <c r="M198" i="10"/>
  <c r="L198" i="10"/>
  <c r="K198" i="10"/>
  <c r="J198" i="10"/>
  <c r="N197" i="10"/>
  <c r="L197" i="10"/>
  <c r="K197" i="10"/>
  <c r="J197" i="10"/>
  <c r="N196" i="10"/>
  <c r="M196" i="10"/>
  <c r="L196" i="10"/>
  <c r="K196" i="10"/>
  <c r="J196" i="10"/>
  <c r="N195" i="10"/>
  <c r="L195" i="10"/>
  <c r="K195" i="10"/>
  <c r="J195" i="10"/>
  <c r="N194" i="10"/>
  <c r="L194" i="10"/>
  <c r="K194" i="10"/>
  <c r="J194" i="10"/>
  <c r="N193" i="10"/>
  <c r="M193" i="10"/>
  <c r="L193" i="10"/>
  <c r="K193" i="10"/>
  <c r="J193" i="10"/>
  <c r="N192" i="10"/>
  <c r="M192" i="10"/>
  <c r="L192" i="10"/>
  <c r="K192" i="10"/>
  <c r="J192" i="10"/>
  <c r="N191" i="10"/>
  <c r="M191" i="10"/>
  <c r="L191" i="10"/>
  <c r="K191" i="10"/>
  <c r="J191" i="10"/>
  <c r="N190" i="10"/>
  <c r="M190" i="10"/>
  <c r="L190" i="10"/>
  <c r="K190" i="10"/>
  <c r="J190" i="10"/>
  <c r="N189" i="10"/>
  <c r="M189" i="10"/>
  <c r="L189" i="10"/>
  <c r="K189" i="10"/>
  <c r="J189" i="10"/>
  <c r="N188" i="10"/>
  <c r="M188" i="10"/>
  <c r="L188" i="10"/>
  <c r="K188" i="10"/>
  <c r="J188" i="10"/>
  <c r="N187" i="10"/>
  <c r="M187" i="10"/>
  <c r="L187" i="10"/>
  <c r="K187" i="10"/>
  <c r="J187" i="10"/>
  <c r="N186" i="10"/>
  <c r="M186" i="10"/>
  <c r="L186" i="10"/>
  <c r="K186" i="10"/>
  <c r="J186" i="10"/>
  <c r="N185" i="10"/>
  <c r="M185" i="10"/>
  <c r="L185" i="10"/>
  <c r="K185" i="10"/>
  <c r="J185" i="10"/>
  <c r="N182" i="10"/>
  <c r="M182" i="10"/>
  <c r="L182" i="10"/>
  <c r="K182" i="10"/>
  <c r="J182" i="10"/>
  <c r="N181" i="10"/>
  <c r="M181" i="10"/>
  <c r="L181" i="10"/>
  <c r="K181" i="10"/>
  <c r="J181" i="10"/>
  <c r="N180" i="10"/>
  <c r="M180" i="10"/>
  <c r="L180" i="10"/>
  <c r="K180" i="10"/>
  <c r="J180" i="10"/>
  <c r="N179" i="10"/>
  <c r="M179" i="10"/>
  <c r="L179" i="10"/>
  <c r="K179" i="10"/>
  <c r="J179" i="10"/>
  <c r="N178" i="10"/>
  <c r="M178" i="10"/>
  <c r="L178" i="10"/>
  <c r="K178" i="10"/>
  <c r="J178" i="10"/>
  <c r="N177" i="10"/>
  <c r="M177" i="10"/>
  <c r="L177" i="10"/>
  <c r="K177" i="10"/>
  <c r="J177" i="10"/>
  <c r="N176" i="10"/>
  <c r="L176" i="10"/>
  <c r="K176" i="10"/>
  <c r="J176" i="10"/>
  <c r="N175" i="10"/>
  <c r="M175" i="10"/>
  <c r="L175" i="10"/>
  <c r="K175" i="10"/>
  <c r="J175" i="10"/>
  <c r="N174" i="10"/>
  <c r="M174" i="10"/>
  <c r="L174" i="10"/>
  <c r="K174" i="10"/>
  <c r="J174" i="10"/>
  <c r="N173" i="10"/>
  <c r="M173" i="10"/>
  <c r="L173" i="10"/>
  <c r="K173" i="10"/>
  <c r="J173" i="10"/>
  <c r="N172" i="10"/>
  <c r="M172" i="10"/>
  <c r="L172" i="10"/>
  <c r="K172" i="10"/>
  <c r="J172" i="10"/>
  <c r="N171" i="10"/>
  <c r="M171" i="10"/>
  <c r="L171" i="10"/>
  <c r="K171" i="10"/>
  <c r="J171" i="10"/>
  <c r="N170" i="10"/>
  <c r="M170" i="10"/>
  <c r="L170" i="10"/>
  <c r="K170" i="10"/>
  <c r="J170" i="10"/>
  <c r="N169" i="10"/>
  <c r="M169" i="10"/>
  <c r="L169" i="10"/>
  <c r="K169" i="10"/>
  <c r="J169" i="10"/>
  <c r="N168" i="10"/>
  <c r="M168" i="10"/>
  <c r="L168" i="10"/>
  <c r="K168" i="10"/>
  <c r="J168" i="10"/>
  <c r="N167" i="10"/>
  <c r="M167" i="10"/>
  <c r="L167" i="10"/>
  <c r="K167" i="10"/>
  <c r="J167" i="10"/>
  <c r="N166" i="10"/>
  <c r="M166" i="10"/>
  <c r="L166" i="10"/>
  <c r="K166" i="10"/>
  <c r="J166" i="10"/>
  <c r="N165" i="10"/>
  <c r="M165" i="10"/>
  <c r="L165" i="10"/>
  <c r="K165" i="10"/>
  <c r="J165" i="10"/>
  <c r="N164" i="10"/>
  <c r="M164" i="10"/>
  <c r="L164" i="10"/>
  <c r="K164" i="10"/>
  <c r="J164" i="10"/>
  <c r="N163" i="10"/>
  <c r="M163" i="10"/>
  <c r="L163" i="10"/>
  <c r="K163" i="10"/>
  <c r="J163" i="10"/>
  <c r="N162" i="10"/>
  <c r="M162" i="10"/>
  <c r="L162" i="10"/>
  <c r="K162" i="10"/>
  <c r="J162" i="10"/>
  <c r="N161" i="10"/>
  <c r="M161" i="10"/>
  <c r="L161" i="10"/>
  <c r="K161" i="10"/>
  <c r="J161" i="10"/>
  <c r="N160" i="10"/>
  <c r="M160" i="10"/>
  <c r="L160" i="10"/>
  <c r="K160" i="10"/>
  <c r="J160" i="10"/>
  <c r="N159" i="10"/>
  <c r="M159" i="10"/>
  <c r="L159" i="10"/>
  <c r="K159" i="10"/>
  <c r="J159" i="10"/>
  <c r="N158" i="10"/>
  <c r="M158" i="10"/>
  <c r="L158" i="10"/>
  <c r="K158" i="10"/>
  <c r="J158" i="10"/>
  <c r="N157" i="10"/>
  <c r="M157" i="10"/>
  <c r="L157" i="10"/>
  <c r="K157" i="10"/>
  <c r="J157" i="10"/>
  <c r="N156" i="10"/>
  <c r="M156" i="10"/>
  <c r="L156" i="10"/>
  <c r="K156" i="10"/>
  <c r="J156" i="10"/>
  <c r="N155" i="10"/>
  <c r="M155" i="10"/>
  <c r="L155" i="10"/>
  <c r="K155" i="10"/>
  <c r="J155" i="10"/>
  <c r="N154" i="10"/>
  <c r="M154" i="10"/>
  <c r="L154" i="10"/>
  <c r="K154" i="10"/>
  <c r="J154" i="10"/>
  <c r="N153" i="10"/>
  <c r="M153" i="10"/>
  <c r="L153" i="10"/>
  <c r="K153" i="10"/>
  <c r="J153" i="10"/>
  <c r="N152" i="10"/>
  <c r="M152" i="10"/>
  <c r="L152" i="10"/>
  <c r="K152" i="10"/>
  <c r="J152" i="10"/>
  <c r="N151" i="10"/>
  <c r="M151" i="10"/>
  <c r="L151" i="10"/>
  <c r="K151" i="10"/>
  <c r="J151" i="10"/>
  <c r="N150" i="10"/>
  <c r="M150" i="10"/>
  <c r="L150" i="10"/>
  <c r="K150" i="10"/>
  <c r="J150" i="10"/>
  <c r="N149" i="10"/>
  <c r="M149" i="10"/>
  <c r="L149" i="10"/>
  <c r="K149" i="10"/>
  <c r="J149" i="10"/>
  <c r="N148" i="10"/>
  <c r="M148" i="10"/>
  <c r="L148" i="10"/>
  <c r="K148" i="10"/>
  <c r="J148" i="10"/>
  <c r="N147" i="10"/>
  <c r="M147" i="10"/>
  <c r="L147" i="10"/>
  <c r="K147" i="10"/>
  <c r="J147" i="10"/>
  <c r="N146" i="10"/>
  <c r="M146" i="10"/>
  <c r="L146" i="10"/>
  <c r="K146" i="10"/>
  <c r="J146" i="10"/>
  <c r="N145" i="10"/>
  <c r="M145" i="10"/>
  <c r="L145" i="10"/>
  <c r="K145" i="10"/>
  <c r="J145" i="10"/>
  <c r="N144" i="10"/>
  <c r="M144" i="10"/>
  <c r="L144" i="10"/>
  <c r="K144" i="10"/>
  <c r="J144" i="10"/>
  <c r="N143" i="10"/>
  <c r="M143" i="10"/>
  <c r="L143" i="10"/>
  <c r="K143" i="10"/>
  <c r="J143" i="10"/>
  <c r="N142" i="10"/>
  <c r="M142" i="10"/>
  <c r="L142" i="10"/>
  <c r="K142" i="10"/>
  <c r="J142" i="10"/>
  <c r="N141" i="10"/>
  <c r="M141" i="10"/>
  <c r="L141" i="10"/>
  <c r="K141" i="10"/>
  <c r="J141" i="10"/>
  <c r="N140" i="10"/>
  <c r="M140" i="10"/>
  <c r="L140" i="10"/>
  <c r="K140" i="10"/>
  <c r="J140" i="10"/>
  <c r="N139" i="10"/>
  <c r="M139" i="10"/>
  <c r="L139" i="10"/>
  <c r="K139" i="10"/>
  <c r="J139" i="10"/>
  <c r="N138" i="10"/>
  <c r="M138" i="10"/>
  <c r="L138" i="10"/>
  <c r="K138" i="10"/>
  <c r="J138" i="10"/>
  <c r="N137" i="10"/>
  <c r="M137" i="10"/>
  <c r="L137" i="10"/>
  <c r="K137" i="10"/>
  <c r="J137" i="10"/>
  <c r="N136" i="10"/>
  <c r="M136" i="10"/>
  <c r="L136" i="10"/>
  <c r="K136" i="10"/>
  <c r="J136" i="10"/>
  <c r="N135" i="10"/>
  <c r="M135" i="10"/>
  <c r="L135" i="10"/>
  <c r="K135" i="10"/>
  <c r="J135" i="10"/>
  <c r="N134" i="10"/>
  <c r="M134" i="10"/>
  <c r="L134" i="10"/>
  <c r="K134" i="10"/>
  <c r="J134" i="10"/>
  <c r="N133" i="10"/>
  <c r="M133" i="10"/>
  <c r="L133" i="10"/>
  <c r="K133" i="10"/>
  <c r="J133" i="10"/>
  <c r="N132" i="10"/>
  <c r="M132" i="10"/>
  <c r="L132" i="10"/>
  <c r="K132" i="10"/>
  <c r="J132" i="10"/>
  <c r="N131" i="10"/>
  <c r="M131" i="10"/>
  <c r="L131" i="10"/>
  <c r="K131" i="10"/>
  <c r="J131" i="10"/>
  <c r="N130" i="10"/>
  <c r="M130" i="10"/>
  <c r="L130" i="10"/>
  <c r="K130" i="10"/>
  <c r="J130" i="10"/>
  <c r="N129" i="10"/>
  <c r="M129" i="10"/>
  <c r="L129" i="10"/>
  <c r="K129" i="10"/>
  <c r="J129" i="10"/>
  <c r="N128" i="10"/>
  <c r="M128" i="10"/>
  <c r="L128" i="10"/>
  <c r="K128" i="10"/>
  <c r="J128" i="10"/>
  <c r="N127" i="10"/>
  <c r="M127" i="10"/>
  <c r="L127" i="10"/>
  <c r="K127" i="10"/>
  <c r="J127" i="10"/>
  <c r="N126" i="10"/>
  <c r="M126" i="10"/>
  <c r="L126" i="10"/>
  <c r="K126" i="10"/>
  <c r="J126" i="10"/>
  <c r="N125" i="10"/>
  <c r="M125" i="10"/>
  <c r="L125" i="10"/>
  <c r="K125" i="10"/>
  <c r="J125" i="10"/>
  <c r="N124" i="10"/>
  <c r="M124" i="10"/>
  <c r="L124" i="10"/>
  <c r="K124" i="10"/>
  <c r="J124" i="10"/>
  <c r="N123" i="10"/>
  <c r="M123" i="10"/>
  <c r="L123" i="10"/>
  <c r="K123" i="10"/>
  <c r="J123" i="10"/>
  <c r="N122" i="10"/>
  <c r="M122" i="10"/>
  <c r="L122" i="10"/>
  <c r="K122" i="10"/>
  <c r="J122" i="10"/>
  <c r="N121" i="10"/>
  <c r="M121" i="10"/>
  <c r="L121" i="10"/>
  <c r="K121" i="10"/>
  <c r="J121" i="10"/>
  <c r="N120" i="10"/>
  <c r="M120" i="10"/>
  <c r="L120" i="10"/>
  <c r="K120" i="10"/>
  <c r="J120" i="10"/>
  <c r="N119" i="10"/>
  <c r="M119" i="10"/>
  <c r="L119" i="10"/>
  <c r="K119" i="10"/>
  <c r="J119" i="10"/>
  <c r="N118" i="10"/>
  <c r="M118" i="10"/>
  <c r="L118" i="10"/>
  <c r="K118" i="10"/>
  <c r="J118" i="10"/>
  <c r="N117" i="10"/>
  <c r="M117" i="10"/>
  <c r="L117" i="10"/>
  <c r="K117" i="10"/>
  <c r="J117" i="10"/>
  <c r="N116" i="10"/>
  <c r="M116" i="10"/>
  <c r="L116" i="10"/>
  <c r="K116" i="10"/>
  <c r="J116" i="10"/>
  <c r="N115" i="10"/>
  <c r="M115" i="10"/>
  <c r="L115" i="10"/>
  <c r="K115" i="10"/>
  <c r="J115" i="10"/>
  <c r="N114" i="10"/>
  <c r="M114" i="10"/>
  <c r="L114" i="10"/>
  <c r="K114" i="10"/>
  <c r="J114" i="10"/>
  <c r="N113" i="10"/>
  <c r="M113" i="10"/>
  <c r="L113" i="10"/>
  <c r="K113" i="10"/>
  <c r="J113" i="10"/>
  <c r="N112" i="10"/>
  <c r="M112" i="10"/>
  <c r="L112" i="10"/>
  <c r="K112" i="10"/>
  <c r="J112" i="10"/>
  <c r="N111" i="10"/>
  <c r="M111" i="10"/>
  <c r="L111" i="10"/>
  <c r="K111" i="10"/>
  <c r="J111" i="10"/>
  <c r="N110" i="10"/>
  <c r="M110" i="10"/>
  <c r="L110" i="10"/>
  <c r="K110" i="10"/>
  <c r="J110" i="10"/>
  <c r="N109" i="10"/>
  <c r="M109" i="10"/>
  <c r="L109" i="10"/>
  <c r="K109" i="10"/>
  <c r="J109" i="10"/>
  <c r="N108" i="10"/>
  <c r="M108" i="10"/>
  <c r="L108" i="10"/>
  <c r="K108" i="10"/>
  <c r="J108" i="10"/>
  <c r="N107" i="10"/>
  <c r="M107" i="10"/>
  <c r="L107" i="10"/>
  <c r="K107" i="10"/>
  <c r="J107" i="10"/>
  <c r="N106" i="10"/>
  <c r="M106" i="10"/>
  <c r="L106" i="10"/>
  <c r="K106" i="10"/>
  <c r="J106" i="10"/>
  <c r="N105" i="10"/>
  <c r="M105" i="10"/>
  <c r="L105" i="10"/>
  <c r="K105" i="10"/>
  <c r="J105" i="10"/>
  <c r="N104" i="10"/>
  <c r="M104" i="10"/>
  <c r="L104" i="10"/>
  <c r="K104" i="10"/>
  <c r="J104" i="10"/>
  <c r="N103" i="10"/>
  <c r="M103" i="10"/>
  <c r="L103" i="10"/>
  <c r="K103" i="10"/>
  <c r="J103" i="10"/>
  <c r="N102" i="10"/>
  <c r="M102" i="10"/>
  <c r="L102" i="10"/>
  <c r="K102" i="10"/>
  <c r="J102" i="10"/>
  <c r="N101" i="10"/>
  <c r="M101" i="10"/>
  <c r="L101" i="10"/>
  <c r="K101" i="10"/>
  <c r="J101" i="10"/>
  <c r="N100" i="10"/>
  <c r="M100" i="10"/>
  <c r="L100" i="10"/>
  <c r="K100" i="10"/>
  <c r="J100" i="10"/>
  <c r="N99" i="10"/>
  <c r="M99" i="10"/>
  <c r="L99" i="10"/>
  <c r="K99" i="10"/>
  <c r="J99" i="10"/>
  <c r="N98" i="10"/>
  <c r="M98" i="10"/>
  <c r="L98" i="10"/>
  <c r="K98" i="10"/>
  <c r="J98" i="10"/>
  <c r="N97" i="10"/>
  <c r="M97" i="10"/>
  <c r="L97" i="10"/>
  <c r="K97" i="10"/>
  <c r="J97" i="10"/>
  <c r="N96" i="10"/>
  <c r="M96" i="10"/>
  <c r="L96" i="10"/>
  <c r="K96" i="10"/>
  <c r="J96" i="10"/>
  <c r="N95" i="10"/>
  <c r="M95" i="10"/>
  <c r="L95" i="10"/>
  <c r="K95" i="10"/>
  <c r="J95" i="10"/>
  <c r="N94" i="10"/>
  <c r="M94" i="10"/>
  <c r="L94" i="10"/>
  <c r="K94" i="10"/>
  <c r="J94" i="10"/>
  <c r="N93" i="10"/>
  <c r="M93" i="10"/>
  <c r="L93" i="10"/>
  <c r="K93" i="10"/>
  <c r="J93" i="10"/>
  <c r="N92" i="10"/>
  <c r="M92" i="10"/>
  <c r="L92" i="10"/>
  <c r="K92" i="10"/>
  <c r="J92" i="10"/>
  <c r="N91" i="10"/>
  <c r="M91" i="10"/>
  <c r="L91" i="10"/>
  <c r="K91" i="10"/>
  <c r="J91" i="10"/>
  <c r="N90" i="10"/>
  <c r="M90" i="10"/>
  <c r="L90" i="10"/>
  <c r="K90" i="10"/>
  <c r="J90" i="10"/>
  <c r="N89" i="10"/>
  <c r="M89" i="10"/>
  <c r="L89" i="10"/>
  <c r="K89" i="10"/>
  <c r="J89" i="10"/>
  <c r="N88" i="10"/>
  <c r="M88" i="10"/>
  <c r="L88" i="10"/>
  <c r="K88" i="10"/>
  <c r="J88" i="10"/>
  <c r="N87" i="10"/>
  <c r="M87" i="10"/>
  <c r="L87" i="10"/>
  <c r="K87" i="10"/>
  <c r="J87" i="10"/>
  <c r="N85" i="10"/>
  <c r="M85" i="10"/>
  <c r="L85" i="10"/>
  <c r="K85" i="10"/>
  <c r="J85" i="10"/>
  <c r="N84" i="10"/>
  <c r="M84" i="10"/>
  <c r="L84" i="10"/>
  <c r="K84" i="10"/>
  <c r="J84" i="10"/>
  <c r="N83" i="10"/>
  <c r="M83" i="10"/>
  <c r="L83" i="10"/>
  <c r="K83" i="10"/>
  <c r="J83" i="10"/>
  <c r="N82" i="10"/>
  <c r="M82" i="10"/>
  <c r="L82" i="10"/>
  <c r="K82" i="10"/>
  <c r="J82" i="10"/>
  <c r="N81" i="10"/>
  <c r="M81" i="10"/>
  <c r="L81" i="10"/>
  <c r="K81" i="10"/>
  <c r="J81" i="10"/>
  <c r="N80" i="10"/>
  <c r="M80" i="10"/>
  <c r="L80" i="10"/>
  <c r="K80" i="10"/>
  <c r="J80" i="10"/>
  <c r="N79" i="10"/>
  <c r="M79" i="10"/>
  <c r="L79" i="10"/>
  <c r="K79" i="10"/>
  <c r="J79" i="10"/>
  <c r="N78" i="10"/>
  <c r="M78" i="10"/>
  <c r="L78" i="10"/>
  <c r="K78" i="10"/>
  <c r="J78" i="10"/>
  <c r="N77" i="10"/>
  <c r="M77" i="10"/>
  <c r="L77" i="10"/>
  <c r="K77" i="10"/>
  <c r="J77" i="10"/>
  <c r="N76" i="10"/>
  <c r="M76" i="10"/>
  <c r="L76" i="10"/>
  <c r="K76" i="10"/>
  <c r="J76" i="10"/>
  <c r="N75" i="10"/>
  <c r="M75" i="10"/>
  <c r="L75" i="10"/>
  <c r="K75" i="10"/>
  <c r="J75" i="10"/>
  <c r="N74" i="10"/>
  <c r="M74" i="10"/>
  <c r="L74" i="10"/>
  <c r="K74" i="10"/>
  <c r="J74" i="10"/>
  <c r="N73" i="10"/>
  <c r="M73" i="10"/>
  <c r="L73" i="10"/>
  <c r="K73" i="10"/>
  <c r="J73" i="10"/>
  <c r="N72" i="10"/>
  <c r="M72" i="10"/>
  <c r="L72" i="10"/>
  <c r="K72" i="10"/>
  <c r="J72" i="10"/>
  <c r="N71" i="10"/>
  <c r="M71" i="10"/>
  <c r="L71" i="10"/>
  <c r="K71" i="10"/>
  <c r="J71" i="10"/>
  <c r="N70" i="10"/>
  <c r="M70" i="10"/>
  <c r="L70" i="10"/>
  <c r="K70" i="10"/>
  <c r="J70" i="10"/>
  <c r="N69" i="10"/>
  <c r="M69" i="10"/>
  <c r="L69" i="10"/>
  <c r="K69" i="10"/>
  <c r="J69" i="10"/>
  <c r="N68" i="10"/>
  <c r="M68" i="10"/>
  <c r="L68" i="10"/>
  <c r="K68" i="10"/>
  <c r="J68" i="10"/>
  <c r="N67" i="10"/>
  <c r="M67" i="10"/>
  <c r="L67" i="10"/>
  <c r="K67" i="10"/>
  <c r="J67" i="10"/>
  <c r="N66" i="10"/>
  <c r="M66" i="10"/>
  <c r="L66" i="10"/>
  <c r="K66" i="10"/>
  <c r="J66" i="10"/>
  <c r="N65" i="10"/>
  <c r="M65" i="10"/>
  <c r="L65" i="10"/>
  <c r="K65" i="10"/>
  <c r="J65" i="10"/>
  <c r="N64" i="10"/>
  <c r="M64" i="10"/>
  <c r="L64" i="10"/>
  <c r="K64" i="10"/>
  <c r="J64" i="10"/>
  <c r="N63" i="10"/>
  <c r="M63" i="10"/>
  <c r="L63" i="10"/>
  <c r="K63" i="10"/>
  <c r="J63" i="10"/>
  <c r="N62" i="10"/>
  <c r="M62" i="10"/>
  <c r="L62" i="10"/>
  <c r="K62" i="10"/>
  <c r="J62" i="10"/>
  <c r="N61" i="10"/>
  <c r="M61" i="10"/>
  <c r="L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N58" i="10"/>
  <c r="M58" i="10"/>
  <c r="L58" i="10"/>
  <c r="K58" i="10"/>
  <c r="J58" i="10"/>
  <c r="N57" i="10"/>
  <c r="M57" i="10"/>
  <c r="L57" i="10"/>
  <c r="K57" i="10"/>
  <c r="J57" i="10"/>
  <c r="N56" i="10"/>
  <c r="M56" i="10"/>
  <c r="L56" i="10"/>
  <c r="K56" i="10"/>
  <c r="J56" i="10"/>
  <c r="N55" i="10"/>
  <c r="M55" i="10"/>
  <c r="L55" i="10"/>
  <c r="K55" i="10"/>
  <c r="J55" i="10"/>
  <c r="N54" i="10"/>
  <c r="M54" i="10"/>
  <c r="L54" i="10"/>
  <c r="K54" i="10"/>
  <c r="J54" i="10"/>
  <c r="N53" i="10"/>
  <c r="M53" i="10"/>
  <c r="L53" i="10"/>
  <c r="K53" i="10"/>
  <c r="J53" i="10"/>
  <c r="N52" i="10"/>
  <c r="M52" i="10"/>
  <c r="L52" i="10"/>
  <c r="K52" i="10"/>
  <c r="J52" i="10"/>
  <c r="N50" i="10"/>
  <c r="M50" i="10"/>
  <c r="L50" i="10"/>
  <c r="K50" i="10"/>
  <c r="J50" i="10"/>
  <c r="N49" i="10"/>
  <c r="M49" i="10"/>
  <c r="L49" i="10"/>
  <c r="K49" i="10"/>
  <c r="J49" i="10"/>
  <c r="N48" i="10"/>
  <c r="M48" i="10"/>
  <c r="L48" i="10"/>
  <c r="K48" i="10"/>
  <c r="J48" i="10"/>
  <c r="N47" i="10"/>
  <c r="M47" i="10"/>
  <c r="L47" i="10"/>
  <c r="K47" i="10"/>
  <c r="J47" i="10"/>
  <c r="N46" i="10"/>
  <c r="M46" i="10"/>
  <c r="L46" i="10"/>
  <c r="K46" i="10"/>
  <c r="J46" i="10"/>
  <c r="N45" i="10"/>
  <c r="M45" i="10"/>
  <c r="L45" i="10"/>
  <c r="K45" i="10"/>
  <c r="J45" i="10"/>
  <c r="N44" i="10"/>
  <c r="M44" i="10"/>
  <c r="L44" i="10"/>
  <c r="K44" i="10"/>
  <c r="J44" i="10"/>
  <c r="N43" i="10"/>
  <c r="M43" i="10"/>
  <c r="L43" i="10"/>
  <c r="K43" i="10"/>
  <c r="J43" i="10"/>
  <c r="N42" i="10"/>
  <c r="M42" i="10"/>
  <c r="L42" i="10"/>
  <c r="K42" i="10"/>
  <c r="J42" i="10"/>
  <c r="N41" i="10"/>
  <c r="M41" i="10"/>
  <c r="L41" i="10"/>
  <c r="K41" i="10"/>
  <c r="J41" i="10"/>
  <c r="N40" i="10"/>
  <c r="M40" i="10"/>
  <c r="L40" i="10"/>
  <c r="K40" i="10"/>
  <c r="J40" i="10"/>
  <c r="N39" i="10"/>
  <c r="M39" i="10"/>
  <c r="L39" i="10"/>
  <c r="K39" i="10"/>
  <c r="J39" i="10"/>
  <c r="N38" i="10"/>
  <c r="M38" i="10"/>
  <c r="L38" i="10"/>
  <c r="K38" i="10"/>
  <c r="J38" i="10"/>
  <c r="N37" i="10"/>
  <c r="M37" i="10"/>
  <c r="L37" i="10"/>
  <c r="K37" i="10"/>
  <c r="J37" i="10"/>
  <c r="N36" i="10"/>
  <c r="M36" i="10"/>
  <c r="L36" i="10"/>
  <c r="K36" i="10"/>
  <c r="J36" i="10"/>
  <c r="N35" i="10"/>
  <c r="M35" i="10"/>
  <c r="L35" i="10"/>
  <c r="K35" i="10"/>
  <c r="J35" i="10"/>
  <c r="N34" i="10"/>
  <c r="M34" i="10"/>
  <c r="L34" i="10"/>
  <c r="K34" i="10"/>
  <c r="J34" i="10"/>
  <c r="N33" i="10"/>
  <c r="M33" i="10"/>
  <c r="L33" i="10"/>
  <c r="K33" i="10"/>
  <c r="J33" i="10"/>
  <c r="N32" i="10"/>
  <c r="M32" i="10"/>
  <c r="L32" i="10"/>
  <c r="K32" i="10"/>
  <c r="J32" i="10"/>
  <c r="N31" i="10"/>
  <c r="M31" i="10"/>
  <c r="L31" i="10"/>
  <c r="K31" i="10"/>
  <c r="J31" i="10"/>
  <c r="N30" i="10"/>
  <c r="M30" i="10"/>
  <c r="L30" i="10"/>
  <c r="K30" i="10"/>
  <c r="J30" i="10"/>
  <c r="N29" i="10"/>
  <c r="M29" i="10"/>
  <c r="L29" i="10"/>
  <c r="K29" i="10"/>
  <c r="J29" i="10"/>
  <c r="N28" i="10"/>
  <c r="M28" i="10"/>
  <c r="L28" i="10"/>
  <c r="K28" i="10"/>
  <c r="J28" i="10"/>
  <c r="N27" i="10"/>
  <c r="M27" i="10"/>
  <c r="L27" i="10"/>
  <c r="K27" i="10"/>
  <c r="J27" i="10"/>
  <c r="N26" i="10"/>
  <c r="M26" i="10"/>
  <c r="L26" i="10"/>
  <c r="K26" i="10"/>
  <c r="J26" i="10"/>
  <c r="N25" i="10"/>
  <c r="M25" i="10"/>
  <c r="L25" i="10"/>
  <c r="K25" i="10"/>
  <c r="J25" i="10"/>
  <c r="N24" i="10"/>
  <c r="M24" i="10"/>
  <c r="L24" i="10"/>
  <c r="K24" i="10"/>
  <c r="J24" i="10"/>
  <c r="N23" i="10"/>
  <c r="M23" i="10"/>
  <c r="L23" i="10"/>
  <c r="K23" i="10"/>
  <c r="J23" i="10"/>
  <c r="N22" i="10"/>
  <c r="M22" i="10"/>
  <c r="L22" i="10"/>
  <c r="K22" i="10"/>
  <c r="J22" i="10"/>
  <c r="N21" i="10"/>
  <c r="M21" i="10"/>
  <c r="L21" i="10"/>
  <c r="K21" i="10"/>
  <c r="J21" i="10"/>
  <c r="N20" i="10"/>
  <c r="M20" i="10"/>
  <c r="L20" i="10"/>
  <c r="K20" i="10"/>
  <c r="J20" i="10"/>
  <c r="N19" i="10"/>
  <c r="M19" i="10"/>
  <c r="L19" i="10"/>
  <c r="K19" i="10"/>
  <c r="J19" i="10"/>
  <c r="N18" i="10"/>
  <c r="M18" i="10"/>
  <c r="L18" i="10"/>
  <c r="K18" i="10"/>
  <c r="J18" i="10"/>
  <c r="N17" i="10"/>
  <c r="L17" i="10"/>
  <c r="K17" i="10"/>
  <c r="J17" i="10"/>
  <c r="M906" i="10" l="1"/>
  <c r="N906" i="10"/>
  <c r="K906" i="10"/>
  <c r="J906" i="10"/>
  <c r="L906" i="10"/>
  <c r="R176" i="10"/>
  <c r="R227" i="10"/>
  <c r="R552" i="10"/>
  <c r="R806" i="10"/>
  <c r="R194" i="10"/>
  <c r="R195" i="10"/>
  <c r="R210" i="10"/>
  <c r="R326" i="10"/>
  <c r="R430" i="10"/>
  <c r="R260" i="10"/>
  <c r="R305" i="10"/>
  <c r="R309" i="10"/>
  <c r="R696" i="10"/>
  <c r="R700" i="10"/>
  <c r="R391" i="10"/>
  <c r="R125" i="10"/>
  <c r="R149" i="10"/>
  <c r="R763" i="10"/>
  <c r="R771" i="10"/>
  <c r="R775" i="10"/>
  <c r="R779" i="10"/>
  <c r="R783" i="10"/>
  <c r="R787" i="10"/>
  <c r="R791" i="10"/>
  <c r="R795" i="10"/>
  <c r="R799" i="10"/>
  <c r="R803" i="10"/>
  <c r="R809" i="10"/>
  <c r="R813" i="10"/>
  <c r="R817" i="10"/>
  <c r="R821" i="10"/>
  <c r="R829" i="10"/>
  <c r="R833" i="10"/>
  <c r="R886" i="10"/>
  <c r="R122" i="10"/>
  <c r="R126" i="10"/>
  <c r="R138" i="10"/>
  <c r="R154" i="10"/>
  <c r="R189" i="10"/>
  <c r="R221" i="10"/>
  <c r="R332" i="10"/>
  <c r="R356" i="10"/>
  <c r="R372" i="10"/>
  <c r="R414" i="10"/>
  <c r="R436" i="10"/>
  <c r="R444" i="10"/>
  <c r="R452" i="10"/>
  <c r="S454" i="10"/>
  <c r="R468" i="10"/>
  <c r="R476" i="10"/>
  <c r="R500" i="10"/>
  <c r="R508" i="10"/>
  <c r="R517" i="10"/>
  <c r="S519" i="10"/>
  <c r="R533" i="10"/>
  <c r="R541" i="10"/>
  <c r="R715" i="10"/>
  <c r="R872" i="10"/>
  <c r="S876" i="10"/>
  <c r="R877" i="10"/>
  <c r="R901" i="10"/>
  <c r="S143" i="10"/>
  <c r="R416" i="10"/>
  <c r="R442" i="10"/>
  <c r="R450" i="10"/>
  <c r="R474" i="10"/>
  <c r="R482" i="10"/>
  <c r="R506" i="10"/>
  <c r="R514" i="10"/>
  <c r="R539" i="10"/>
  <c r="R546" i="10"/>
  <c r="R878" i="10"/>
  <c r="R266" i="10"/>
  <c r="R270" i="10"/>
  <c r="R290" i="10"/>
  <c r="R427" i="10"/>
  <c r="S472" i="10"/>
  <c r="R493" i="10"/>
  <c r="S504" i="10"/>
  <c r="R505" i="10"/>
  <c r="R526" i="10"/>
  <c r="S537" i="10"/>
  <c r="R573" i="10"/>
  <c r="R577" i="10"/>
  <c r="R723" i="10"/>
  <c r="R750" i="10"/>
  <c r="S378" i="10"/>
  <c r="S713" i="10"/>
  <c r="R99" i="10"/>
  <c r="R103" i="10"/>
  <c r="R107" i="10"/>
  <c r="R119" i="10"/>
  <c r="S272" i="10"/>
  <c r="S440" i="10"/>
  <c r="R441" i="10"/>
  <c r="R461" i="10"/>
  <c r="R473" i="10"/>
  <c r="R538" i="10"/>
  <c r="R581" i="10"/>
  <c r="S558" i="10"/>
  <c r="R718" i="10"/>
  <c r="R849" i="10"/>
  <c r="R375" i="10"/>
  <c r="R351" i="10"/>
  <c r="R20" i="10"/>
  <c r="R28" i="10"/>
  <c r="R96" i="10"/>
  <c r="R100" i="10"/>
  <c r="S106" i="10"/>
  <c r="R339" i="10"/>
  <c r="R379" i="10"/>
  <c r="R22" i="10"/>
  <c r="R26" i="10"/>
  <c r="R30" i="10"/>
  <c r="R41" i="10"/>
  <c r="R45" i="10"/>
  <c r="R49" i="10"/>
  <c r="R94" i="10"/>
  <c r="R263" i="10"/>
  <c r="S269" i="10"/>
  <c r="R317" i="10"/>
  <c r="R327" i="10"/>
  <c r="R335" i="10"/>
  <c r="R343" i="10"/>
  <c r="R347" i="10"/>
  <c r="R383" i="10"/>
  <c r="R710" i="10"/>
  <c r="S258" i="10"/>
  <c r="R745" i="10"/>
  <c r="S19" i="10"/>
  <c r="P107" i="10"/>
  <c r="R123" i="10"/>
  <c r="S129" i="10"/>
  <c r="S153" i="10"/>
  <c r="R155" i="10"/>
  <c r="S188" i="10"/>
  <c r="R190" i="10"/>
  <c r="R200" i="10"/>
  <c r="R222" i="10"/>
  <c r="R225" i="10"/>
  <c r="R231" i="10"/>
  <c r="S97" i="10"/>
  <c r="R98" i="10"/>
  <c r="R258" i="10"/>
  <c r="R294" i="10"/>
  <c r="S311" i="10"/>
  <c r="S319" i="10"/>
  <c r="S333" i="10"/>
  <c r="S337" i="10"/>
  <c r="S341" i="10"/>
  <c r="S345" i="10"/>
  <c r="S349" i="10"/>
  <c r="S353" i="10"/>
  <c r="S373" i="10"/>
  <c r="S377" i="10"/>
  <c r="R387" i="10"/>
  <c r="R408" i="10"/>
  <c r="R828" i="10"/>
  <c r="R856" i="10"/>
  <c r="R885" i="10"/>
  <c r="R364" i="10"/>
  <c r="R749" i="10"/>
  <c r="R157" i="10"/>
  <c r="R165" i="10"/>
  <c r="S167" i="10"/>
  <c r="R182" i="10"/>
  <c r="R234" i="10"/>
  <c r="R241" i="10"/>
  <c r="P270" i="10"/>
  <c r="R271" i="10"/>
  <c r="S367" i="10"/>
  <c r="S371" i="10"/>
  <c r="R731" i="10"/>
  <c r="R739" i="10"/>
  <c r="R33" i="10"/>
  <c r="R37" i="10"/>
  <c r="R57" i="10"/>
  <c r="R61" i="10"/>
  <c r="R31" i="10"/>
  <c r="R42" i="10"/>
  <c r="P44" i="10"/>
  <c r="S45" i="10"/>
  <c r="R46" i="10"/>
  <c r="R50" i="10"/>
  <c r="P53" i="10"/>
  <c r="R24" i="10"/>
  <c r="S35" i="10"/>
  <c r="S38" i="10"/>
  <c r="R43" i="10"/>
  <c r="R47" i="10"/>
  <c r="R52" i="10"/>
  <c r="R65" i="10"/>
  <c r="R69" i="10"/>
  <c r="R73" i="10"/>
  <c r="R77" i="10"/>
  <c r="R81" i="10"/>
  <c r="R85" i="10"/>
  <c r="R90" i="10"/>
  <c r="R102" i="10"/>
  <c r="S120" i="10"/>
  <c r="R131" i="10"/>
  <c r="R135" i="10"/>
  <c r="R143" i="10"/>
  <c r="R147" i="10"/>
  <c r="R167" i="10"/>
  <c r="R175" i="10"/>
  <c r="R180" i="10"/>
  <c r="S227" i="10"/>
  <c r="R230" i="10"/>
  <c r="S289" i="10"/>
  <c r="S295" i="10"/>
  <c r="R301" i="10"/>
  <c r="R376" i="10"/>
  <c r="R380" i="10"/>
  <c r="S402" i="10"/>
  <c r="S406" i="10"/>
  <c r="R420" i="10"/>
  <c r="R428" i="10"/>
  <c r="R434" i="10"/>
  <c r="R454" i="10"/>
  <c r="R462" i="10"/>
  <c r="R466" i="10"/>
  <c r="R486" i="10"/>
  <c r="R494" i="10"/>
  <c r="R498" i="10"/>
  <c r="R519" i="10"/>
  <c r="R527" i="10"/>
  <c r="R531" i="10"/>
  <c r="R550" i="10"/>
  <c r="R570" i="10"/>
  <c r="R574" i="10"/>
  <c r="R578" i="10"/>
  <c r="R582" i="10"/>
  <c r="R586" i="10"/>
  <c r="R590" i="10"/>
  <c r="R594" i="10"/>
  <c r="R598" i="10"/>
  <c r="R602" i="10"/>
  <c r="R606" i="10"/>
  <c r="S632" i="10"/>
  <c r="P712" i="10"/>
  <c r="R714" i="10"/>
  <c r="P723" i="10"/>
  <c r="R727" i="10"/>
  <c r="R735" i="10"/>
  <c r="R757" i="10"/>
  <c r="P767" i="10"/>
  <c r="R768" i="10"/>
  <c r="R772" i="10"/>
  <c r="R776" i="10"/>
  <c r="R780" i="10"/>
  <c r="R784" i="10"/>
  <c r="R788" i="10"/>
  <c r="R792" i="10"/>
  <c r="R796" i="10"/>
  <c r="R800" i="10"/>
  <c r="R804" i="10"/>
  <c r="R810" i="10"/>
  <c r="S810" i="10"/>
  <c r="R818" i="10"/>
  <c r="S818" i="10"/>
  <c r="S844" i="10"/>
  <c r="P849" i="10"/>
  <c r="R853" i="10"/>
  <c r="S860" i="10"/>
  <c r="S868" i="10"/>
  <c r="P899" i="10"/>
  <c r="S900" i="10"/>
  <c r="R905" i="10"/>
  <c r="R95" i="10"/>
  <c r="S136" i="10"/>
  <c r="P209" i="10"/>
  <c r="P211" i="10"/>
  <c r="S211" i="10"/>
  <c r="S219" i="10"/>
  <c r="S274" i="10"/>
  <c r="S288" i="10"/>
  <c r="S354" i="10"/>
  <c r="R355" i="10"/>
  <c r="R400" i="10"/>
  <c r="R421" i="10"/>
  <c r="S487" i="10"/>
  <c r="P563" i="10"/>
  <c r="S563" i="10"/>
  <c r="P570" i="10"/>
  <c r="S571" i="10"/>
  <c r="P574" i="10"/>
  <c r="S575" i="10"/>
  <c r="P578" i="10"/>
  <c r="S579" i="10"/>
  <c r="P582" i="10"/>
  <c r="S583" i="10"/>
  <c r="P586" i="10"/>
  <c r="S587" i="10"/>
  <c r="P590" i="10"/>
  <c r="S591" i="10"/>
  <c r="P594" i="10"/>
  <c r="S595" i="10"/>
  <c r="P598" i="10"/>
  <c r="S599" i="10"/>
  <c r="P602" i="10"/>
  <c r="S603" i="10"/>
  <c r="P606" i="10"/>
  <c r="S607" i="10"/>
  <c r="S615" i="10"/>
  <c r="S623" i="10"/>
  <c r="S631" i="10"/>
  <c r="S639" i="10"/>
  <c r="S647" i="10"/>
  <c r="R711" i="10"/>
  <c r="R722" i="10"/>
  <c r="P745" i="10"/>
  <c r="R770" i="10"/>
  <c r="R774" i="10"/>
  <c r="R778" i="10"/>
  <c r="R782" i="10"/>
  <c r="R786" i="10"/>
  <c r="R790" i="10"/>
  <c r="R812" i="10"/>
  <c r="R820" i="10"/>
  <c r="S835" i="10"/>
  <c r="S839" i="10"/>
  <c r="S843" i="10"/>
  <c r="S850" i="10"/>
  <c r="S854" i="10"/>
  <c r="S893" i="10"/>
  <c r="S901" i="10"/>
  <c r="S71" i="10"/>
  <c r="S75" i="10"/>
  <c r="S79" i="10"/>
  <c r="S83" i="10"/>
  <c r="S88" i="10"/>
  <c r="S92" i="10"/>
  <c r="R130" i="10"/>
  <c r="S157" i="10"/>
  <c r="R162" i="10"/>
  <c r="S165" i="10"/>
  <c r="R193" i="10"/>
  <c r="R199" i="10"/>
  <c r="R208" i="10"/>
  <c r="R278" i="10"/>
  <c r="R282" i="10"/>
  <c r="P305" i="10"/>
  <c r="R306" i="10"/>
  <c r="S308" i="10"/>
  <c r="R310" i="10"/>
  <c r="R318" i="10"/>
  <c r="S384" i="10"/>
  <c r="R386" i="10"/>
  <c r="R390" i="10"/>
  <c r="S414" i="10"/>
  <c r="R423" i="10"/>
  <c r="S444" i="10"/>
  <c r="R449" i="10"/>
  <c r="R457" i="10"/>
  <c r="S476" i="10"/>
  <c r="R481" i="10"/>
  <c r="S484" i="10"/>
  <c r="R489" i="10"/>
  <c r="S508" i="10"/>
  <c r="R513" i="10"/>
  <c r="R522" i="10"/>
  <c r="S541" i="10"/>
  <c r="R545" i="10"/>
  <c r="S548" i="10"/>
  <c r="S556" i="10"/>
  <c r="R557" i="10"/>
  <c r="R565" i="10"/>
  <c r="R730" i="10"/>
  <c r="P732" i="10"/>
  <c r="S733" i="10"/>
  <c r="R734" i="10"/>
  <c r="R738" i="10"/>
  <c r="S741" i="10"/>
  <c r="R742" i="10"/>
  <c r="P878" i="10"/>
  <c r="P881" i="10"/>
  <c r="P23" i="10"/>
  <c r="S142" i="10"/>
  <c r="R151" i="10"/>
  <c r="S161" i="10"/>
  <c r="R170" i="10"/>
  <c r="P218" i="10"/>
  <c r="P219" i="10"/>
  <c r="P434" i="10"/>
  <c r="S448" i="10"/>
  <c r="R18" i="10"/>
  <c r="S18" i="10"/>
  <c r="R19" i="10"/>
  <c r="P28" i="10"/>
  <c r="P31" i="10"/>
  <c r="R36" i="10"/>
  <c r="S36" i="10"/>
  <c r="R39" i="10"/>
  <c r="S39" i="10"/>
  <c r="P42" i="10"/>
  <c r="P46" i="10"/>
  <c r="P50" i="10"/>
  <c r="R56" i="10"/>
  <c r="S56" i="10"/>
  <c r="R60" i="10"/>
  <c r="S60" i="10"/>
  <c r="R64" i="10"/>
  <c r="S64" i="10"/>
  <c r="R68" i="10"/>
  <c r="S68" i="10"/>
  <c r="R72" i="10"/>
  <c r="S72" i="10"/>
  <c r="R76" i="10"/>
  <c r="S76" i="10"/>
  <c r="R80" i="10"/>
  <c r="S80" i="10"/>
  <c r="R84" i="10"/>
  <c r="S84" i="10"/>
  <c r="R89" i="10"/>
  <c r="S89" i="10"/>
  <c r="R93" i="10"/>
  <c r="S101" i="10"/>
  <c r="P112" i="10"/>
  <c r="S113" i="10"/>
  <c r="S117" i="10"/>
  <c r="S137" i="10"/>
  <c r="R141" i="10"/>
  <c r="S141" i="10"/>
  <c r="R146" i="10"/>
  <c r="R163" i="10"/>
  <c r="S299" i="10"/>
  <c r="S381" i="10"/>
  <c r="S385" i="10"/>
  <c r="S420" i="10"/>
  <c r="R484" i="10"/>
  <c r="S486" i="10"/>
  <c r="R548" i="10"/>
  <c r="S550" i="10"/>
  <c r="R556" i="10"/>
  <c r="R560" i="10"/>
  <c r="S562" i="10"/>
  <c r="R568" i="10"/>
  <c r="R707" i="10"/>
  <c r="P740" i="10"/>
  <c r="P750" i="10"/>
  <c r="P756" i="10"/>
  <c r="R761" i="10"/>
  <c r="R823" i="10"/>
  <c r="R861" i="10"/>
  <c r="R869" i="10"/>
  <c r="P20" i="10"/>
  <c r="S118" i="10"/>
  <c r="R127" i="10"/>
  <c r="P147" i="10"/>
  <c r="P233" i="10"/>
  <c r="R237" i="10"/>
  <c r="P309" i="10"/>
  <c r="R313" i="10"/>
  <c r="S388" i="10"/>
  <c r="R404" i="10"/>
  <c r="S427" i="10"/>
  <c r="R438" i="10"/>
  <c r="R445" i="10"/>
  <c r="S493" i="10"/>
  <c r="P498" i="10"/>
  <c r="R502" i="10"/>
  <c r="R509" i="10"/>
  <c r="S512" i="10"/>
  <c r="R23" i="10"/>
  <c r="P25" i="10"/>
  <c r="S26" i="10"/>
  <c r="R27" i="10"/>
  <c r="P47" i="10"/>
  <c r="S57" i="10"/>
  <c r="S61" i="10"/>
  <c r="S65" i="10"/>
  <c r="S103" i="10"/>
  <c r="R111" i="10"/>
  <c r="R115" i="10"/>
  <c r="S121" i="10"/>
  <c r="S125" i="10"/>
  <c r="P131" i="10"/>
  <c r="R139" i="10"/>
  <c r="S145" i="10"/>
  <c r="S149" i="10"/>
  <c r="P168" i="10"/>
  <c r="S168" i="10"/>
  <c r="S174" i="10"/>
  <c r="P180" i="10"/>
  <c r="R186" i="10"/>
  <c r="S192" i="10"/>
  <c r="S194" i="10"/>
  <c r="S195" i="10"/>
  <c r="P198" i="10"/>
  <c r="R204" i="10"/>
  <c r="R213" i="10"/>
  <c r="P242" i="10"/>
  <c r="P243" i="10"/>
  <c r="S243" i="10"/>
  <c r="P246" i="10"/>
  <c r="P247" i="10"/>
  <c r="S247" i="10"/>
  <c r="P250" i="10"/>
  <c r="P251" i="10"/>
  <c r="S251" i="10"/>
  <c r="R252" i="10"/>
  <c r="P254" i="10"/>
  <c r="S276" i="10"/>
  <c r="S280" i="10"/>
  <c r="S296" i="10"/>
  <c r="R297" i="10"/>
  <c r="S323" i="10"/>
  <c r="P329" i="10"/>
  <c r="S329" i="10"/>
  <c r="S359" i="10"/>
  <c r="S363" i="10"/>
  <c r="R368" i="10"/>
  <c r="S405" i="10"/>
  <c r="R407" i="10"/>
  <c r="S409" i="10"/>
  <c r="S455" i="10"/>
  <c r="S461" i="10"/>
  <c r="P466" i="10"/>
  <c r="R470" i="10"/>
  <c r="R477" i="10"/>
  <c r="S480" i="10"/>
  <c r="S520" i="10"/>
  <c r="S526" i="10"/>
  <c r="P531" i="10"/>
  <c r="R535" i="10"/>
  <c r="R542" i="10"/>
  <c r="P152" i="10"/>
  <c r="S152" i="10"/>
  <c r="R159" i="10"/>
  <c r="S169" i="10"/>
  <c r="R173" i="10"/>
  <c r="S173" i="10"/>
  <c r="R179" i="10"/>
  <c r="P187" i="10"/>
  <c r="S187" i="10"/>
  <c r="R205" i="10"/>
  <c r="P207" i="10"/>
  <c r="R209" i="10"/>
  <c r="S210" i="10"/>
  <c r="P225" i="10"/>
  <c r="P228" i="10"/>
  <c r="S228" i="10"/>
  <c r="P240" i="10"/>
  <c r="S244" i="10"/>
  <c r="R245" i="10"/>
  <c r="S248" i="10"/>
  <c r="R249" i="10"/>
  <c r="S252" i="10"/>
  <c r="R253" i="10"/>
  <c r="S256" i="10"/>
  <c r="R262" i="10"/>
  <c r="R268" i="10"/>
  <c r="S268" i="10"/>
  <c r="R274" i="10"/>
  <c r="R286" i="10"/>
  <c r="S293" i="10"/>
  <c r="P297" i="10"/>
  <c r="R298" i="10"/>
  <c r="S300" i="10"/>
  <c r="S303" i="10"/>
  <c r="R321" i="10"/>
  <c r="R352" i="10"/>
  <c r="S357" i="10"/>
  <c r="R359" i="10"/>
  <c r="S361" i="10"/>
  <c r="S362" i="10"/>
  <c r="R363" i="10"/>
  <c r="S375" i="10"/>
  <c r="S379" i="10"/>
  <c r="S389" i="10"/>
  <c r="S397" i="10"/>
  <c r="R399" i="10"/>
  <c r="R412" i="10"/>
  <c r="S418" i="10"/>
  <c r="S426" i="10"/>
  <c r="R433" i="10"/>
  <c r="S439" i="10"/>
  <c r="R446" i="10"/>
  <c r="S456" i="10"/>
  <c r="R460" i="10"/>
  <c r="S460" i="10"/>
  <c r="R465" i="10"/>
  <c r="S471" i="10"/>
  <c r="R478" i="10"/>
  <c r="S488" i="10"/>
  <c r="R492" i="10"/>
  <c r="S492" i="10"/>
  <c r="R497" i="10"/>
  <c r="S503" i="10"/>
  <c r="R510" i="10"/>
  <c r="S521" i="10"/>
  <c r="R525" i="10"/>
  <c r="S525" i="10"/>
  <c r="R530" i="10"/>
  <c r="S536" i="10"/>
  <c r="R543" i="10"/>
  <c r="S560" i="10"/>
  <c r="R561" i="10"/>
  <c r="P568" i="10"/>
  <c r="R569" i="10"/>
  <c r="P715" i="10"/>
  <c r="P718" i="10"/>
  <c r="S831" i="10"/>
  <c r="R836" i="10"/>
  <c r="R840" i="10"/>
  <c r="S158" i="10"/>
  <c r="P163" i="10"/>
  <c r="R171" i="10"/>
  <c r="S176" i="10"/>
  <c r="S178" i="10"/>
  <c r="S186" i="10"/>
  <c r="P196" i="10"/>
  <c r="S196" i="10"/>
  <c r="S197" i="10"/>
  <c r="P200" i="10"/>
  <c r="P201" i="10"/>
  <c r="S201" i="10"/>
  <c r="R215" i="10"/>
  <c r="P217" i="10"/>
  <c r="R218" i="10"/>
  <c r="R224" i="10"/>
  <c r="P235" i="10"/>
  <c r="S235" i="10"/>
  <c r="R255" i="10"/>
  <c r="S264" i="10"/>
  <c r="S281" i="10"/>
  <c r="P282" i="10"/>
  <c r="P301" i="10"/>
  <c r="R302" i="10"/>
  <c r="S304" i="10"/>
  <c r="S307" i="10"/>
  <c r="S313" i="10"/>
  <c r="S324" i="10"/>
  <c r="S332" i="10"/>
  <c r="S335" i="10"/>
  <c r="S339" i="10"/>
  <c r="S343" i="10"/>
  <c r="S347" i="10"/>
  <c r="S351" i="10"/>
  <c r="S355" i="10"/>
  <c r="R360" i="10"/>
  <c r="S365" i="10"/>
  <c r="R367" i="10"/>
  <c r="S369" i="10"/>
  <c r="S370" i="10"/>
  <c r="R371" i="10"/>
  <c r="S383" i="10"/>
  <c r="S398" i="10"/>
  <c r="S401" i="10"/>
  <c r="R403" i="10"/>
  <c r="S415" i="10"/>
  <c r="P416" i="10"/>
  <c r="R417" i="10"/>
  <c r="R424" i="10"/>
  <c r="S430" i="10"/>
  <c r="S432" i="10"/>
  <c r="S436" i="10"/>
  <c r="S438" i="10"/>
  <c r="S445" i="10"/>
  <c r="P450" i="10"/>
  <c r="R458" i="10"/>
  <c r="S464" i="10"/>
  <c r="S470" i="10"/>
  <c r="S477" i="10"/>
  <c r="P482" i="10"/>
  <c r="R490" i="10"/>
  <c r="S496" i="10"/>
  <c r="S500" i="10"/>
  <c r="S502" i="10"/>
  <c r="S509" i="10"/>
  <c r="P514" i="10"/>
  <c r="R523" i="10"/>
  <c r="S529" i="10"/>
  <c r="S535" i="10"/>
  <c r="S542" i="10"/>
  <c r="P546" i="10"/>
  <c r="S566" i="10"/>
  <c r="S695" i="10"/>
  <c r="S699" i="10"/>
  <c r="S703" i="10"/>
  <c r="R706" i="10"/>
  <c r="S771" i="10"/>
  <c r="S779" i="10"/>
  <c r="S787" i="10"/>
  <c r="R864" i="10"/>
  <c r="P866" i="10"/>
  <c r="S867" i="10"/>
  <c r="R868" i="10"/>
  <c r="R883" i="10"/>
  <c r="P886" i="10"/>
  <c r="S889" i="10"/>
  <c r="R894" i="10"/>
  <c r="R902" i="10"/>
  <c r="R572" i="10"/>
  <c r="R576" i="10"/>
  <c r="R580" i="10"/>
  <c r="R584" i="10"/>
  <c r="R588" i="10"/>
  <c r="R592" i="10"/>
  <c r="R600" i="10"/>
  <c r="R604" i="10"/>
  <c r="S612" i="10"/>
  <c r="S620" i="10"/>
  <c r="S628" i="10"/>
  <c r="S636" i="10"/>
  <c r="S644" i="10"/>
  <c r="S652" i="10"/>
  <c r="S661" i="10"/>
  <c r="S669" i="10"/>
  <c r="S677" i="10"/>
  <c r="S685" i="10"/>
  <c r="S693" i="10"/>
  <c r="R697" i="10"/>
  <c r="R701" i="10"/>
  <c r="R704" i="10"/>
  <c r="P720" i="10"/>
  <c r="S721" i="10"/>
  <c r="P727" i="10"/>
  <c r="P730" i="10"/>
  <c r="P747" i="10"/>
  <c r="S748" i="10"/>
  <c r="P761" i="10"/>
  <c r="P764" i="10"/>
  <c r="S765" i="10"/>
  <c r="S811" i="10"/>
  <c r="S819" i="10"/>
  <c r="R826" i="10"/>
  <c r="S828" i="10"/>
  <c r="P833" i="10"/>
  <c r="R837" i="10"/>
  <c r="R844" i="10"/>
  <c r="S847" i="10"/>
  <c r="R848" i="10"/>
  <c r="S855" i="10"/>
  <c r="P861" i="10"/>
  <c r="S864" i="10"/>
  <c r="S877" i="10"/>
  <c r="P883" i="10"/>
  <c r="S884" i="10"/>
  <c r="R891" i="10"/>
  <c r="P894" i="10"/>
  <c r="S897" i="10"/>
  <c r="P572" i="10"/>
  <c r="P576" i="10"/>
  <c r="P580" i="10"/>
  <c r="P584" i="10"/>
  <c r="R585" i="10"/>
  <c r="P588" i="10"/>
  <c r="R589" i="10"/>
  <c r="P592" i="10"/>
  <c r="R593" i="10"/>
  <c r="P596" i="10"/>
  <c r="R597" i="10"/>
  <c r="P600" i="10"/>
  <c r="R601" i="10"/>
  <c r="P604" i="10"/>
  <c r="R605" i="10"/>
  <c r="S609" i="10"/>
  <c r="R610" i="10"/>
  <c r="S617" i="10"/>
  <c r="R618" i="10"/>
  <c r="S625" i="10"/>
  <c r="R626" i="10"/>
  <c r="S633" i="10"/>
  <c r="R634" i="10"/>
  <c r="S641" i="10"/>
  <c r="R642" i="10"/>
  <c r="S649" i="10"/>
  <c r="R650" i="10"/>
  <c r="S658" i="10"/>
  <c r="S666" i="10"/>
  <c r="S674" i="10"/>
  <c r="S682" i="10"/>
  <c r="S690" i="10"/>
  <c r="R694" i="10"/>
  <c r="S694" i="10"/>
  <c r="S696" i="10"/>
  <c r="R698" i="10"/>
  <c r="S698" i="10"/>
  <c r="S700" i="10"/>
  <c r="R702" i="10"/>
  <c r="R705" i="10"/>
  <c r="P707" i="10"/>
  <c r="P710" i="10"/>
  <c r="R719" i="10"/>
  <c r="R726" i="10"/>
  <c r="P735" i="10"/>
  <c r="P738" i="10"/>
  <c r="R746" i="10"/>
  <c r="R756" i="10"/>
  <c r="P758" i="10"/>
  <c r="S759" i="10"/>
  <c r="R760" i="10"/>
  <c r="S769" i="10"/>
  <c r="S773" i="10"/>
  <c r="S777" i="10"/>
  <c r="S781" i="10"/>
  <c r="S785" i="10"/>
  <c r="S789" i="10"/>
  <c r="S798" i="10"/>
  <c r="S808" i="10"/>
  <c r="S816" i="10"/>
  <c r="R824" i="10"/>
  <c r="P826" i="10"/>
  <c r="S827" i="10"/>
  <c r="S834" i="10"/>
  <c r="S838" i="10"/>
  <c r="R841" i="10"/>
  <c r="R845" i="10"/>
  <c r="R852" i="10"/>
  <c r="P858" i="10"/>
  <c r="S859" i="10"/>
  <c r="R860" i="10"/>
  <c r="P869" i="10"/>
  <c r="S872" i="10"/>
  <c r="S885" i="10"/>
  <c r="P891" i="10"/>
  <c r="S892" i="10"/>
  <c r="R893" i="10"/>
  <c r="R899" i="10"/>
  <c r="S905" i="10"/>
  <c r="S23" i="10"/>
  <c r="P314" i="10"/>
  <c r="R314" i="10"/>
  <c r="P453" i="10"/>
  <c r="R453" i="10"/>
  <c r="P19" i="10"/>
  <c r="R21" i="10"/>
  <c r="S21" i="10"/>
  <c r="S24" i="10"/>
  <c r="R29" i="10"/>
  <c r="S29" i="10"/>
  <c r="R32" i="10"/>
  <c r="S32" i="10"/>
  <c r="S42" i="10"/>
  <c r="S50" i="10"/>
  <c r="S69" i="10"/>
  <c r="S73" i="10"/>
  <c r="S77" i="10"/>
  <c r="S81" i="10"/>
  <c r="S85" i="10"/>
  <c r="S90" i="10"/>
  <c r="P95" i="10"/>
  <c r="S105" i="10"/>
  <c r="S110" i="10"/>
  <c r="P111" i="10"/>
  <c r="P118" i="10"/>
  <c r="R118" i="10"/>
  <c r="P123" i="10"/>
  <c r="S133" i="10"/>
  <c r="P150" i="10"/>
  <c r="R150" i="10"/>
  <c r="S198" i="10"/>
  <c r="S217" i="10"/>
  <c r="S233" i="10"/>
  <c r="S260" i="10"/>
  <c r="S284" i="10"/>
  <c r="S315" i="10"/>
  <c r="S331" i="10"/>
  <c r="P518" i="10"/>
  <c r="R518" i="10"/>
  <c r="S598" i="10"/>
  <c r="S31" i="10"/>
  <c r="P21" i="10"/>
  <c r="S22" i="10"/>
  <c r="P24" i="10"/>
  <c r="P27" i="10"/>
  <c r="S27" i="10"/>
  <c r="P29" i="10"/>
  <c r="S30" i="10"/>
  <c r="P32" i="10"/>
  <c r="S33" i="10"/>
  <c r="S37" i="10"/>
  <c r="R40" i="10"/>
  <c r="P40" i="10"/>
  <c r="S40" i="10"/>
  <c r="S99" i="10"/>
  <c r="P108" i="10"/>
  <c r="S109" i="10"/>
  <c r="S114" i="10"/>
  <c r="P115" i="10"/>
  <c r="S126" i="10"/>
  <c r="P134" i="10"/>
  <c r="R134" i="10"/>
  <c r="S182" i="10"/>
  <c r="S254" i="10"/>
  <c r="R104" i="10"/>
  <c r="P104" i="10"/>
  <c r="P166" i="10"/>
  <c r="R166" i="10"/>
  <c r="P259" i="10"/>
  <c r="R259" i="10"/>
  <c r="S17" i="10"/>
  <c r="S20" i="10"/>
  <c r="R25" i="10"/>
  <c r="S25" i="10"/>
  <c r="S28" i="10"/>
  <c r="P33" i="10"/>
  <c r="S41" i="10"/>
  <c r="P43" i="10"/>
  <c r="S46" i="10"/>
  <c r="P48" i="10"/>
  <c r="S49" i="10"/>
  <c r="P52" i="10"/>
  <c r="S55" i="10"/>
  <c r="S59" i="10"/>
  <c r="S63" i="10"/>
  <c r="S67" i="10"/>
  <c r="P185" i="10"/>
  <c r="R185" i="10"/>
  <c r="S207" i="10"/>
  <c r="S240" i="10"/>
  <c r="P275" i="10"/>
  <c r="R275" i="10"/>
  <c r="R34" i="10"/>
  <c r="S34" i="10"/>
  <c r="R35" i="10"/>
  <c r="P36" i="10"/>
  <c r="P38" i="10"/>
  <c r="S43" i="10"/>
  <c r="R48" i="10"/>
  <c r="S48" i="10"/>
  <c r="S52" i="10"/>
  <c r="R54" i="10"/>
  <c r="S54" i="10"/>
  <c r="R55" i="10"/>
  <c r="P56" i="10"/>
  <c r="P59" i="10"/>
  <c r="P61" i="10"/>
  <c r="R62" i="10"/>
  <c r="S62" i="10"/>
  <c r="R63" i="10"/>
  <c r="P64" i="10"/>
  <c r="P67" i="10"/>
  <c r="P69" i="10"/>
  <c r="R70" i="10"/>
  <c r="S70" i="10"/>
  <c r="R71" i="10"/>
  <c r="P72" i="10"/>
  <c r="P75" i="10"/>
  <c r="P77" i="10"/>
  <c r="R78" i="10"/>
  <c r="S78" i="10"/>
  <c r="R79" i="10"/>
  <c r="P80" i="10"/>
  <c r="P83" i="10"/>
  <c r="P85" i="10"/>
  <c r="R87" i="10"/>
  <c r="S87" i="10"/>
  <c r="R88" i="10"/>
  <c r="P89" i="10"/>
  <c r="P92" i="10"/>
  <c r="P94" i="10"/>
  <c r="P100" i="10"/>
  <c r="S102" i="10"/>
  <c r="P103" i="10"/>
  <c r="R106" i="10"/>
  <c r="R108" i="10"/>
  <c r="S111" i="10"/>
  <c r="R114" i="10"/>
  <c r="S116" i="10"/>
  <c r="R121" i="10"/>
  <c r="S122" i="10"/>
  <c r="P127" i="10"/>
  <c r="S132" i="10"/>
  <c r="R137" i="10"/>
  <c r="S138" i="10"/>
  <c r="S139" i="10"/>
  <c r="P143" i="10"/>
  <c r="P146" i="10"/>
  <c r="P148" i="10"/>
  <c r="S148" i="10"/>
  <c r="R153" i="10"/>
  <c r="S154" i="10"/>
  <c r="S155" i="10"/>
  <c r="P159" i="10"/>
  <c r="P162" i="10"/>
  <c r="S163" i="10"/>
  <c r="P164" i="10"/>
  <c r="S164" i="10"/>
  <c r="R169" i="10"/>
  <c r="S170" i="10"/>
  <c r="P175" i="10"/>
  <c r="P179" i="10"/>
  <c r="S180" i="10"/>
  <c r="P181" i="10"/>
  <c r="S181" i="10"/>
  <c r="R188" i="10"/>
  <c r="S189" i="10"/>
  <c r="P193" i="10"/>
  <c r="S193" i="10"/>
  <c r="P197" i="10"/>
  <c r="R197" i="10"/>
  <c r="P199" i="10"/>
  <c r="S199" i="10"/>
  <c r="R202" i="10"/>
  <c r="P208" i="10"/>
  <c r="S208" i="10"/>
  <c r="R212" i="10"/>
  <c r="R220" i="10"/>
  <c r="P224" i="10"/>
  <c r="S224" i="10"/>
  <c r="R229" i="10"/>
  <c r="P234" i="10"/>
  <c r="S234" i="10"/>
  <c r="R236" i="10"/>
  <c r="R238" i="10"/>
  <c r="P241" i="10"/>
  <c r="S241" i="10"/>
  <c r="R244" i="10"/>
  <c r="R248" i="10"/>
  <c r="P255" i="10"/>
  <c r="R264" i="10"/>
  <c r="S265" i="10"/>
  <c r="P266" i="10"/>
  <c r="S270" i="10"/>
  <c r="P271" i="10"/>
  <c r="R281" i="10"/>
  <c r="R283" i="10"/>
  <c r="S283" i="10"/>
  <c r="P290" i="10"/>
  <c r="P294" i="10"/>
  <c r="S297" i="10"/>
  <c r="P298" i="10"/>
  <c r="S301" i="10"/>
  <c r="P302" i="10"/>
  <c r="S305" i="10"/>
  <c r="P306" i="10"/>
  <c r="S309" i="10"/>
  <c r="P310" i="10"/>
  <c r="S320" i="10"/>
  <c r="R330" i="10"/>
  <c r="S330" i="10"/>
  <c r="R331" i="10"/>
  <c r="P333" i="10"/>
  <c r="P437" i="10"/>
  <c r="R437" i="10"/>
  <c r="P501" i="10"/>
  <c r="R501" i="10"/>
  <c r="S574" i="10"/>
  <c r="S606" i="10"/>
  <c r="S128" i="10"/>
  <c r="S134" i="10"/>
  <c r="P139" i="10"/>
  <c r="P142" i="10"/>
  <c r="P144" i="10"/>
  <c r="S144" i="10"/>
  <c r="S150" i="10"/>
  <c r="S151" i="10"/>
  <c r="P155" i="10"/>
  <c r="P158" i="10"/>
  <c r="S159" i="10"/>
  <c r="P160" i="10"/>
  <c r="S160" i="10"/>
  <c r="S166" i="10"/>
  <c r="P171" i="10"/>
  <c r="P174" i="10"/>
  <c r="S175" i="10"/>
  <c r="P177" i="10"/>
  <c r="S177" i="10"/>
  <c r="S185" i="10"/>
  <c r="P190" i="10"/>
  <c r="P191" i="10"/>
  <c r="S191" i="10"/>
  <c r="P202" i="10"/>
  <c r="S202" i="10"/>
  <c r="P205" i="10"/>
  <c r="P206" i="10"/>
  <c r="S206" i="10"/>
  <c r="P212" i="10"/>
  <c r="S212" i="10"/>
  <c r="P215" i="10"/>
  <c r="P216" i="10"/>
  <c r="S216" i="10"/>
  <c r="P220" i="10"/>
  <c r="S220" i="10"/>
  <c r="P222" i="10"/>
  <c r="P223" i="10"/>
  <c r="S223" i="10"/>
  <c r="P229" i="10"/>
  <c r="S229" i="10"/>
  <c r="P231" i="10"/>
  <c r="P232" i="10"/>
  <c r="S232" i="10"/>
  <c r="P236" i="10"/>
  <c r="S236" i="10"/>
  <c r="P238" i="10"/>
  <c r="P239" i="10"/>
  <c r="S239" i="10"/>
  <c r="S245" i="10"/>
  <c r="S249" i="10"/>
  <c r="S253" i="10"/>
  <c r="S261" i="10"/>
  <c r="P262" i="10"/>
  <c r="S266" i="10"/>
  <c r="P267" i="10"/>
  <c r="S277" i="10"/>
  <c r="P278" i="10"/>
  <c r="S285" i="10"/>
  <c r="P286" i="10"/>
  <c r="P289" i="10"/>
  <c r="S290" i="10"/>
  <c r="S292" i="10"/>
  <c r="S316" i="10"/>
  <c r="P317" i="10"/>
  <c r="S321" i="10"/>
  <c r="P322" i="10"/>
  <c r="S326" i="10"/>
  <c r="P327" i="10"/>
  <c r="S327" i="10"/>
  <c r="P334" i="10"/>
  <c r="S334" i="10"/>
  <c r="P338" i="10"/>
  <c r="S338" i="10"/>
  <c r="P342" i="10"/>
  <c r="S342" i="10"/>
  <c r="P346" i="10"/>
  <c r="S346" i="10"/>
  <c r="S350" i="10"/>
  <c r="S358" i="10"/>
  <c r="S366" i="10"/>
  <c r="S374" i="10"/>
  <c r="S382" i="10"/>
  <c r="P386" i="10"/>
  <c r="P390" i="10"/>
  <c r="S468" i="10"/>
  <c r="P485" i="10"/>
  <c r="R485" i="10"/>
  <c r="S533" i="10"/>
  <c r="P549" i="10"/>
  <c r="R549" i="10"/>
  <c r="S582" i="10"/>
  <c r="P35" i="10"/>
  <c r="P37" i="10"/>
  <c r="R38" i="10"/>
  <c r="P39" i="10"/>
  <c r="R44" i="10"/>
  <c r="S44" i="10"/>
  <c r="S47" i="10"/>
  <c r="R53" i="10"/>
  <c r="S53" i="10"/>
  <c r="P55" i="10"/>
  <c r="P57" i="10"/>
  <c r="R58" i="10"/>
  <c r="S58" i="10"/>
  <c r="R59" i="10"/>
  <c r="P60" i="10"/>
  <c r="P63" i="10"/>
  <c r="P65" i="10"/>
  <c r="R66" i="10"/>
  <c r="S66" i="10"/>
  <c r="R67" i="10"/>
  <c r="P68" i="10"/>
  <c r="P71" i="10"/>
  <c r="P73" i="10"/>
  <c r="R74" i="10"/>
  <c r="S74" i="10"/>
  <c r="R75" i="10"/>
  <c r="P76" i="10"/>
  <c r="P79" i="10"/>
  <c r="P81" i="10"/>
  <c r="R82" i="10"/>
  <c r="S82" i="10"/>
  <c r="R83" i="10"/>
  <c r="P84" i="10"/>
  <c r="P88" i="10"/>
  <c r="P90" i="10"/>
  <c r="R91" i="10"/>
  <c r="S91" i="10"/>
  <c r="R92" i="10"/>
  <c r="P93" i="10"/>
  <c r="S94" i="10"/>
  <c r="P96" i="10"/>
  <c r="S98" i="10"/>
  <c r="P99" i="10"/>
  <c r="S107" i="10"/>
  <c r="R110" i="10"/>
  <c r="R112" i="10"/>
  <c r="S115" i="10"/>
  <c r="P119" i="10"/>
  <c r="P122" i="10"/>
  <c r="S124" i="10"/>
  <c r="R129" i="10"/>
  <c r="S130" i="10"/>
  <c r="S131" i="10"/>
  <c r="P135" i="10"/>
  <c r="P138" i="10"/>
  <c r="P140" i="10"/>
  <c r="S140" i="10"/>
  <c r="R142" i="10"/>
  <c r="R145" i="10"/>
  <c r="S146" i="10"/>
  <c r="S147" i="10"/>
  <c r="P151" i="10"/>
  <c r="P154" i="10"/>
  <c r="P156" i="10"/>
  <c r="S156" i="10"/>
  <c r="R158" i="10"/>
  <c r="R161" i="10"/>
  <c r="S162" i="10"/>
  <c r="P167" i="10"/>
  <c r="P170" i="10"/>
  <c r="S171" i="10"/>
  <c r="P172" i="10"/>
  <c r="S172" i="10"/>
  <c r="R174" i="10"/>
  <c r="R178" i="10"/>
  <c r="S179" i="10"/>
  <c r="P186" i="10"/>
  <c r="P189" i="10"/>
  <c r="S190" i="10"/>
  <c r="R192" i="10"/>
  <c r="R198" i="10"/>
  <c r="P204" i="10"/>
  <c r="S204" i="10"/>
  <c r="R207" i="10"/>
  <c r="P213" i="10"/>
  <c r="S213" i="10"/>
  <c r="R217" i="10"/>
  <c r="P221" i="10"/>
  <c r="S221" i="10"/>
  <c r="P230" i="10"/>
  <c r="S230" i="10"/>
  <c r="R233" i="10"/>
  <c r="P237" i="10"/>
  <c r="S237" i="10"/>
  <c r="R240" i="10"/>
  <c r="R242" i="10"/>
  <c r="R246" i="10"/>
  <c r="R250" i="10"/>
  <c r="R254" i="10"/>
  <c r="R256" i="10"/>
  <c r="S257" i="10"/>
  <c r="P258" i="10"/>
  <c r="S262" i="10"/>
  <c r="P263" i="10"/>
  <c r="R267" i="10"/>
  <c r="R272" i="10"/>
  <c r="S273" i="10"/>
  <c r="P274" i="10"/>
  <c r="R279" i="10"/>
  <c r="S279" i="10"/>
  <c r="R285" i="10"/>
  <c r="S287" i="10"/>
  <c r="R289" i="10"/>
  <c r="S312" i="10"/>
  <c r="P313" i="10"/>
  <c r="S317" i="10"/>
  <c r="P318" i="10"/>
  <c r="R322" i="10"/>
  <c r="R328" i="10"/>
  <c r="S328" i="10"/>
  <c r="P331" i="10"/>
  <c r="S452" i="10"/>
  <c r="P469" i="10"/>
  <c r="R469" i="10"/>
  <c r="S517" i="10"/>
  <c r="P534" i="10"/>
  <c r="R534" i="10"/>
  <c r="S590" i="10"/>
  <c r="R349" i="10"/>
  <c r="R357" i="10"/>
  <c r="R365" i="10"/>
  <c r="R373" i="10"/>
  <c r="R381" i="10"/>
  <c r="R384" i="10"/>
  <c r="R388" i="10"/>
  <c r="R397" i="10"/>
  <c r="R401" i="10"/>
  <c r="R405" i="10"/>
  <c r="R409" i="10"/>
  <c r="S411" i="10"/>
  <c r="P412" i="10"/>
  <c r="S416" i="10"/>
  <c r="P417" i="10"/>
  <c r="P421" i="10"/>
  <c r="S423" i="10"/>
  <c r="P428" i="10"/>
  <c r="P433" i="10"/>
  <c r="S435" i="10"/>
  <c r="S441" i="10"/>
  <c r="P446" i="10"/>
  <c r="P449" i="10"/>
  <c r="S451" i="10"/>
  <c r="S457" i="10"/>
  <c r="P462" i="10"/>
  <c r="P465" i="10"/>
  <c r="S467" i="10"/>
  <c r="S473" i="10"/>
  <c r="P478" i="10"/>
  <c r="P481" i="10"/>
  <c r="S483" i="10"/>
  <c r="S489" i="10"/>
  <c r="P494" i="10"/>
  <c r="P497" i="10"/>
  <c r="S499" i="10"/>
  <c r="S505" i="10"/>
  <c r="P510" i="10"/>
  <c r="P513" i="10"/>
  <c r="S516" i="10"/>
  <c r="S522" i="10"/>
  <c r="P527" i="10"/>
  <c r="P530" i="10"/>
  <c r="S532" i="10"/>
  <c r="S538" i="10"/>
  <c r="P543" i="10"/>
  <c r="P545" i="10"/>
  <c r="S547" i="10"/>
  <c r="S552" i="10"/>
  <c r="S572" i="10"/>
  <c r="S580" i="10"/>
  <c r="S588" i="10"/>
  <c r="S596" i="10"/>
  <c r="S604" i="10"/>
  <c r="S718" i="10"/>
  <c r="P399" i="10"/>
  <c r="P403" i="10"/>
  <c r="P407" i="10"/>
  <c r="S412" i="10"/>
  <c r="P413" i="10"/>
  <c r="S422" i="10"/>
  <c r="P424" i="10"/>
  <c r="S431" i="10"/>
  <c r="S437" i="10"/>
  <c r="P442" i="10"/>
  <c r="S446" i="10"/>
  <c r="S447" i="10"/>
  <c r="S453" i="10"/>
  <c r="P458" i="10"/>
  <c r="S462" i="10"/>
  <c r="S463" i="10"/>
  <c r="S469" i="10"/>
  <c r="P474" i="10"/>
  <c r="S478" i="10"/>
  <c r="S479" i="10"/>
  <c r="S485" i="10"/>
  <c r="P490" i="10"/>
  <c r="S494" i="10"/>
  <c r="S495" i="10"/>
  <c r="S501" i="10"/>
  <c r="P506" i="10"/>
  <c r="S510" i="10"/>
  <c r="S511" i="10"/>
  <c r="S518" i="10"/>
  <c r="P523" i="10"/>
  <c r="S527" i="10"/>
  <c r="S528" i="10"/>
  <c r="S534" i="10"/>
  <c r="P539" i="10"/>
  <c r="S543" i="10"/>
  <c r="S544" i="10"/>
  <c r="S549" i="10"/>
  <c r="S570" i="10"/>
  <c r="S578" i="10"/>
  <c r="S586" i="10"/>
  <c r="S594" i="10"/>
  <c r="S602" i="10"/>
  <c r="S608" i="10"/>
  <c r="S616" i="10"/>
  <c r="S624" i="10"/>
  <c r="S640" i="10"/>
  <c r="S648" i="10"/>
  <c r="S657" i="10"/>
  <c r="S665" i="10"/>
  <c r="S673" i="10"/>
  <c r="S681" i="10"/>
  <c r="S689" i="10"/>
  <c r="R353" i="10"/>
  <c r="R361" i="10"/>
  <c r="R369" i="10"/>
  <c r="R377" i="10"/>
  <c r="S386" i="10"/>
  <c r="P387" i="10"/>
  <c r="S390" i="10"/>
  <c r="P391" i="10"/>
  <c r="S399" i="10"/>
  <c r="P400" i="10"/>
  <c r="S403" i="10"/>
  <c r="P404" i="10"/>
  <c r="S407" i="10"/>
  <c r="P408" i="10"/>
  <c r="R413" i="10"/>
  <c r="R418" i="10"/>
  <c r="S419" i="10"/>
  <c r="S424" i="10"/>
  <c r="S425" i="10"/>
  <c r="S433" i="10"/>
  <c r="P438" i="10"/>
  <c r="S443" i="10"/>
  <c r="S449" i="10"/>
  <c r="P454" i="10"/>
  <c r="S459" i="10"/>
  <c r="S465" i="10"/>
  <c r="P470" i="10"/>
  <c r="S475" i="10"/>
  <c r="S481" i="10"/>
  <c r="P486" i="10"/>
  <c r="S491" i="10"/>
  <c r="S497" i="10"/>
  <c r="P502" i="10"/>
  <c r="S507" i="10"/>
  <c r="S513" i="10"/>
  <c r="P519" i="10"/>
  <c r="S524" i="10"/>
  <c r="S530" i="10"/>
  <c r="P535" i="10"/>
  <c r="S540" i="10"/>
  <c r="S545" i="10"/>
  <c r="S555" i="10"/>
  <c r="S568" i="10"/>
  <c r="S576" i="10"/>
  <c r="S584" i="10"/>
  <c r="S592" i="10"/>
  <c r="S600" i="10"/>
  <c r="P609" i="10"/>
  <c r="R609" i="10"/>
  <c r="P617" i="10"/>
  <c r="R617" i="10"/>
  <c r="P625" i="10"/>
  <c r="R625" i="10"/>
  <c r="P633" i="10"/>
  <c r="R633" i="10"/>
  <c r="P641" i="10"/>
  <c r="R641" i="10"/>
  <c r="P649" i="10"/>
  <c r="R649" i="10"/>
  <c r="P658" i="10"/>
  <c r="R658" i="10"/>
  <c r="P666" i="10"/>
  <c r="R666" i="10"/>
  <c r="P674" i="10"/>
  <c r="R674" i="10"/>
  <c r="P682" i="10"/>
  <c r="R682" i="10"/>
  <c r="P690" i="10"/>
  <c r="R690" i="10"/>
  <c r="S710" i="10"/>
  <c r="R564" i="10"/>
  <c r="P566" i="10"/>
  <c r="P571" i="10"/>
  <c r="P575" i="10"/>
  <c r="P579" i="10"/>
  <c r="P583" i="10"/>
  <c r="P587" i="10"/>
  <c r="P591" i="10"/>
  <c r="P595" i="10"/>
  <c r="P599" i="10"/>
  <c r="P603" i="10"/>
  <c r="P612" i="10"/>
  <c r="S614" i="10"/>
  <c r="P620" i="10"/>
  <c r="S622" i="10"/>
  <c r="P628" i="10"/>
  <c r="S630" i="10"/>
  <c r="P636" i="10"/>
  <c r="S638" i="10"/>
  <c r="P644" i="10"/>
  <c r="S646" i="10"/>
  <c r="P652" i="10"/>
  <c r="S655" i="10"/>
  <c r="S656" i="10"/>
  <c r="R659" i="10"/>
  <c r="P661" i="10"/>
  <c r="S663" i="10"/>
  <c r="S664" i="10"/>
  <c r="R667" i="10"/>
  <c r="P669" i="10"/>
  <c r="S671" i="10"/>
  <c r="S672" i="10"/>
  <c r="R675" i="10"/>
  <c r="P677" i="10"/>
  <c r="S679" i="10"/>
  <c r="S680" i="10"/>
  <c r="R683" i="10"/>
  <c r="P685" i="10"/>
  <c r="S687" i="10"/>
  <c r="S688" i="10"/>
  <c r="R691" i="10"/>
  <c r="P693" i="10"/>
  <c r="P704" i="10"/>
  <c r="R708" i="10"/>
  <c r="S730" i="10"/>
  <c r="S745" i="10"/>
  <c r="P765" i="10"/>
  <c r="R765" i="10"/>
  <c r="S794" i="10"/>
  <c r="S802" i="10"/>
  <c r="S812" i="10"/>
  <c r="S820" i="10"/>
  <c r="R857" i="10"/>
  <c r="R873" i="10"/>
  <c r="R890" i="10"/>
  <c r="P550" i="10"/>
  <c r="P559" i="10"/>
  <c r="S559" i="10"/>
  <c r="S564" i="10"/>
  <c r="P567" i="10"/>
  <c r="S567" i="10"/>
  <c r="R571" i="10"/>
  <c r="R575" i="10"/>
  <c r="R579" i="10"/>
  <c r="R583" i="10"/>
  <c r="R587" i="10"/>
  <c r="R591" i="10"/>
  <c r="R595" i="10"/>
  <c r="R596" i="10"/>
  <c r="R599" i="10"/>
  <c r="R603" i="10"/>
  <c r="P613" i="10"/>
  <c r="S613" i="10"/>
  <c r="P621" i="10"/>
  <c r="S621" i="10"/>
  <c r="P629" i="10"/>
  <c r="S629" i="10"/>
  <c r="P637" i="10"/>
  <c r="S637" i="10"/>
  <c r="P645" i="10"/>
  <c r="S645" i="10"/>
  <c r="P653" i="10"/>
  <c r="S653" i="10"/>
  <c r="P662" i="10"/>
  <c r="S662" i="10"/>
  <c r="P670" i="10"/>
  <c r="S670" i="10"/>
  <c r="P678" i="10"/>
  <c r="S678" i="10"/>
  <c r="P686" i="10"/>
  <c r="S686" i="10"/>
  <c r="S702" i="10"/>
  <c r="S705" i="10"/>
  <c r="P706" i="10"/>
  <c r="S706" i="10"/>
  <c r="P708" i="10"/>
  <c r="S709" i="10"/>
  <c r="P711" i="10"/>
  <c r="P714" i="10"/>
  <c r="S714" i="10"/>
  <c r="P716" i="10"/>
  <c r="S717" i="10"/>
  <c r="P719" i="10"/>
  <c r="P722" i="10"/>
  <c r="S722" i="10"/>
  <c r="P724" i="10"/>
  <c r="S725" i="10"/>
  <c r="S851" i="10"/>
  <c r="S881" i="10"/>
  <c r="P562" i="10"/>
  <c r="P608" i="10"/>
  <c r="S610" i="10"/>
  <c r="S611" i="10"/>
  <c r="R613" i="10"/>
  <c r="R614" i="10"/>
  <c r="P616" i="10"/>
  <c r="S618" i="10"/>
  <c r="S619" i="10"/>
  <c r="R621" i="10"/>
  <c r="R622" i="10"/>
  <c r="P624" i="10"/>
  <c r="S626" i="10"/>
  <c r="S627" i="10"/>
  <c r="R629" i="10"/>
  <c r="R630" i="10"/>
  <c r="P632" i="10"/>
  <c r="S634" i="10"/>
  <c r="S635" i="10"/>
  <c r="R637" i="10"/>
  <c r="R638" i="10"/>
  <c r="P640" i="10"/>
  <c r="S642" i="10"/>
  <c r="S643" i="10"/>
  <c r="R645" i="10"/>
  <c r="R646" i="10"/>
  <c r="P648" i="10"/>
  <c r="S650" i="10"/>
  <c r="S651" i="10"/>
  <c r="R653" i="10"/>
  <c r="R655" i="10"/>
  <c r="P657" i="10"/>
  <c r="S659" i="10"/>
  <c r="S660" i="10"/>
  <c r="R662" i="10"/>
  <c r="R663" i="10"/>
  <c r="P665" i="10"/>
  <c r="S667" i="10"/>
  <c r="S668" i="10"/>
  <c r="R670" i="10"/>
  <c r="R671" i="10"/>
  <c r="P673" i="10"/>
  <c r="S675" i="10"/>
  <c r="S676" i="10"/>
  <c r="R678" i="10"/>
  <c r="R679" i="10"/>
  <c r="P681" i="10"/>
  <c r="S683" i="10"/>
  <c r="S684" i="10"/>
  <c r="R686" i="10"/>
  <c r="R687" i="10"/>
  <c r="P689" i="10"/>
  <c r="S691" i="10"/>
  <c r="S692" i="10"/>
  <c r="P696" i="10"/>
  <c r="P700" i="10"/>
  <c r="S707" i="10"/>
  <c r="S738" i="10"/>
  <c r="S756" i="10"/>
  <c r="R832" i="10"/>
  <c r="R865" i="10"/>
  <c r="R882" i="10"/>
  <c r="R898" i="10"/>
  <c r="R712" i="10"/>
  <c r="S715" i="10"/>
  <c r="R720" i="10"/>
  <c r="S723" i="10"/>
  <c r="R728" i="10"/>
  <c r="S731" i="10"/>
  <c r="R736" i="10"/>
  <c r="S739" i="10"/>
  <c r="R743" i="10"/>
  <c r="S746" i="10"/>
  <c r="R751" i="10"/>
  <c r="R762" i="10"/>
  <c r="R766" i="10"/>
  <c r="P768" i="10"/>
  <c r="S770" i="10"/>
  <c r="P771" i="10"/>
  <c r="P776" i="10"/>
  <c r="S778" i="10"/>
  <c r="P779" i="10"/>
  <c r="P784" i="10"/>
  <c r="S786" i="10"/>
  <c r="P787" i="10"/>
  <c r="P792" i="10"/>
  <c r="S793" i="10"/>
  <c r="R794" i="10"/>
  <c r="P798" i="10"/>
  <c r="P800" i="10"/>
  <c r="S801" i="10"/>
  <c r="R802" i="10"/>
  <c r="P810" i="10"/>
  <c r="P818" i="10"/>
  <c r="P829" i="10"/>
  <c r="S840" i="10"/>
  <c r="P845" i="10"/>
  <c r="S856" i="10"/>
  <c r="R862" i="10"/>
  <c r="R870" i="10"/>
  <c r="R879" i="10"/>
  <c r="R887" i="10"/>
  <c r="R895" i="10"/>
  <c r="P901" i="10"/>
  <c r="R903" i="10"/>
  <c r="P726" i="10"/>
  <c r="S726" i="10"/>
  <c r="P728" i="10"/>
  <c r="S729" i="10"/>
  <c r="P731" i="10"/>
  <c r="P734" i="10"/>
  <c r="S734" i="10"/>
  <c r="P736" i="10"/>
  <c r="S737" i="10"/>
  <c r="P739" i="10"/>
  <c r="P742" i="10"/>
  <c r="S742" i="10"/>
  <c r="P743" i="10"/>
  <c r="S744" i="10"/>
  <c r="P746" i="10"/>
  <c r="P749" i="10"/>
  <c r="S749" i="10"/>
  <c r="P751" i="10"/>
  <c r="S755" i="10"/>
  <c r="P757" i="10"/>
  <c r="P760" i="10"/>
  <c r="S760" i="10"/>
  <c r="P762" i="10"/>
  <c r="S775" i="10"/>
  <c r="S783" i="10"/>
  <c r="S791" i="10"/>
  <c r="S806" i="10"/>
  <c r="R814" i="10"/>
  <c r="S814" i="10"/>
  <c r="R822" i="10"/>
  <c r="S822" i="10"/>
  <c r="S824" i="10"/>
  <c r="R825" i="10"/>
  <c r="S830" i="10"/>
  <c r="S836" i="10"/>
  <c r="P841" i="10"/>
  <c r="S846" i="10"/>
  <c r="S852" i="10"/>
  <c r="P857" i="10"/>
  <c r="P862" i="10"/>
  <c r="S863" i="10"/>
  <c r="P865" i="10"/>
  <c r="P868" i="10"/>
  <c r="P870" i="10"/>
  <c r="S871" i="10"/>
  <c r="P873" i="10"/>
  <c r="P877" i="10"/>
  <c r="P879" i="10"/>
  <c r="S880" i="10"/>
  <c r="R881" i="10"/>
  <c r="P882" i="10"/>
  <c r="P887" i="10"/>
  <c r="S888" i="10"/>
  <c r="R889" i="10"/>
  <c r="P890" i="10"/>
  <c r="P895" i="10"/>
  <c r="S896" i="10"/>
  <c r="R897" i="10"/>
  <c r="P898" i="10"/>
  <c r="P903" i="10"/>
  <c r="S904" i="10"/>
  <c r="S711" i="10"/>
  <c r="R716" i="10"/>
  <c r="S719" i="10"/>
  <c r="R724" i="10"/>
  <c r="S727" i="10"/>
  <c r="R732" i="10"/>
  <c r="S735" i="10"/>
  <c r="R740" i="10"/>
  <c r="R747" i="10"/>
  <c r="R758" i="10"/>
  <c r="P763" i="10"/>
  <c r="R764" i="10"/>
  <c r="S766" i="10"/>
  <c r="R767" i="10"/>
  <c r="P772" i="10"/>
  <c r="S774" i="10"/>
  <c r="P775" i="10"/>
  <c r="P780" i="10"/>
  <c r="S782" i="10"/>
  <c r="P783" i="10"/>
  <c r="P788" i="10"/>
  <c r="S790" i="10"/>
  <c r="P791" i="10"/>
  <c r="P794" i="10"/>
  <c r="P796" i="10"/>
  <c r="S797" i="10"/>
  <c r="R798" i="10"/>
  <c r="P802" i="10"/>
  <c r="P804" i="10"/>
  <c r="S807" i="10"/>
  <c r="R808" i="10"/>
  <c r="P814" i="10"/>
  <c r="S815" i="10"/>
  <c r="R816" i="10"/>
  <c r="P820" i="10"/>
  <c r="P822" i="10"/>
  <c r="P823" i="10"/>
  <c r="S823" i="10"/>
  <c r="P825" i="10"/>
  <c r="S826" i="10"/>
  <c r="S832" i="10"/>
  <c r="P837" i="10"/>
  <c r="S842" i="10"/>
  <c r="S848" i="10"/>
  <c r="P853" i="10"/>
  <c r="R858" i="10"/>
  <c r="R866" i="10"/>
  <c r="S902" i="10"/>
  <c r="P905" i="10"/>
  <c r="P17" i="10"/>
  <c r="P120" i="10"/>
  <c r="R120" i="10"/>
  <c r="R17" i="10"/>
  <c r="P18" i="10"/>
  <c r="P22" i="10"/>
  <c r="P26" i="10"/>
  <c r="P30" i="10"/>
  <c r="P34" i="10"/>
  <c r="P41" i="10"/>
  <c r="P45" i="10"/>
  <c r="P49" i="10"/>
  <c r="P54" i="10"/>
  <c r="P58" i="10"/>
  <c r="P62" i="10"/>
  <c r="P66" i="10"/>
  <c r="P70" i="10"/>
  <c r="P74" i="10"/>
  <c r="P78" i="10"/>
  <c r="P82" i="10"/>
  <c r="P87" i="10"/>
  <c r="P91" i="10"/>
  <c r="S93" i="10"/>
  <c r="P98" i="10"/>
  <c r="P102" i="10"/>
  <c r="P106" i="10"/>
  <c r="P110" i="10"/>
  <c r="P114" i="10"/>
  <c r="R117" i="10"/>
  <c r="S119" i="10"/>
  <c r="P124" i="10"/>
  <c r="R124" i="10"/>
  <c r="P126" i="10"/>
  <c r="R133" i="10"/>
  <c r="S135" i="10"/>
  <c r="P136" i="10"/>
  <c r="R136" i="10"/>
  <c r="S95" i="10"/>
  <c r="R97" i="10"/>
  <c r="P97" i="10"/>
  <c r="R101" i="10"/>
  <c r="P101" i="10"/>
  <c r="R105" i="10"/>
  <c r="P105" i="10"/>
  <c r="R109" i="10"/>
  <c r="P109" i="10"/>
  <c r="R113" i="10"/>
  <c r="P113" i="10"/>
  <c r="S123" i="10"/>
  <c r="P128" i="10"/>
  <c r="R128" i="10"/>
  <c r="P130" i="10"/>
  <c r="S96" i="10"/>
  <c r="S100" i="10"/>
  <c r="S104" i="10"/>
  <c r="S108" i="10"/>
  <c r="S112" i="10"/>
  <c r="P116" i="10"/>
  <c r="R116" i="10"/>
  <c r="S127" i="10"/>
  <c r="P132" i="10"/>
  <c r="R132" i="10"/>
  <c r="P117" i="10"/>
  <c r="P121" i="10"/>
  <c r="P125" i="10"/>
  <c r="P129" i="10"/>
  <c r="P133" i="10"/>
  <c r="P137" i="10"/>
  <c r="R140" i="10"/>
  <c r="P141" i="10"/>
  <c r="R144" i="10"/>
  <c r="P145" i="10"/>
  <c r="R148" i="10"/>
  <c r="P149" i="10"/>
  <c r="R152" i="10"/>
  <c r="P153" i="10"/>
  <c r="R156" i="10"/>
  <c r="P157" i="10"/>
  <c r="R160" i="10"/>
  <c r="P161" i="10"/>
  <c r="R164" i="10"/>
  <c r="P165" i="10"/>
  <c r="R168" i="10"/>
  <c r="P169" i="10"/>
  <c r="R172" i="10"/>
  <c r="P173" i="10"/>
  <c r="R177" i="10"/>
  <c r="P178" i="10"/>
  <c r="R181" i="10"/>
  <c r="P182" i="10"/>
  <c r="R187" i="10"/>
  <c r="P188" i="10"/>
  <c r="R191" i="10"/>
  <c r="P192" i="10"/>
  <c r="R196" i="10"/>
  <c r="S200" i="10"/>
  <c r="R201" i="10"/>
  <c r="S205" i="10"/>
  <c r="R206" i="10"/>
  <c r="S209" i="10"/>
  <c r="R211" i="10"/>
  <c r="S215" i="10"/>
  <c r="R216" i="10"/>
  <c r="S218" i="10"/>
  <c r="R219" i="10"/>
  <c r="S222" i="10"/>
  <c r="R223" i="10"/>
  <c r="S225" i="10"/>
  <c r="R228" i="10"/>
  <c r="S231" i="10"/>
  <c r="R232" i="10"/>
  <c r="R235" i="10"/>
  <c r="S238" i="10"/>
  <c r="R239" i="10"/>
  <c r="S242" i="10"/>
  <c r="R243" i="10"/>
  <c r="P244" i="10"/>
  <c r="S246" i="10"/>
  <c r="R247" i="10"/>
  <c r="P248" i="10"/>
  <c r="S250" i="10"/>
  <c r="R251" i="10"/>
  <c r="P252" i="10"/>
  <c r="P287" i="10"/>
  <c r="R287" i="10"/>
  <c r="P321" i="10"/>
  <c r="P245" i="10"/>
  <c r="P249" i="10"/>
  <c r="P253" i="10"/>
  <c r="P279" i="10"/>
  <c r="P283" i="10"/>
  <c r="P292" i="10"/>
  <c r="R292" i="10"/>
  <c r="P176" i="10"/>
  <c r="P194" i="10"/>
  <c r="P195" i="10"/>
  <c r="P210" i="10"/>
  <c r="P227" i="10"/>
  <c r="S255" i="10"/>
  <c r="P257" i="10"/>
  <c r="S259" i="10"/>
  <c r="P261" i="10"/>
  <c r="S263" i="10"/>
  <c r="P265" i="10"/>
  <c r="S267" i="10"/>
  <c r="P269" i="10"/>
  <c r="S271" i="10"/>
  <c r="P273" i="10"/>
  <c r="S275" i="10"/>
  <c r="R276" i="10"/>
  <c r="P277" i="10"/>
  <c r="P281" i="10"/>
  <c r="P285" i="10"/>
  <c r="R288" i="10"/>
  <c r="P256" i="10"/>
  <c r="R257" i="10"/>
  <c r="P260" i="10"/>
  <c r="R261" i="10"/>
  <c r="P264" i="10"/>
  <c r="R265" i="10"/>
  <c r="P268" i="10"/>
  <c r="R269" i="10"/>
  <c r="P272" i="10"/>
  <c r="R273" i="10"/>
  <c r="P276" i="10"/>
  <c r="R277" i="10"/>
  <c r="S278" i="10"/>
  <c r="R280" i="10"/>
  <c r="P280" i="10"/>
  <c r="S282" i="10"/>
  <c r="R284" i="10"/>
  <c r="P284" i="10"/>
  <c r="S286" i="10"/>
  <c r="R293" i="10"/>
  <c r="P288" i="10"/>
  <c r="P293" i="10"/>
  <c r="S294" i="10"/>
  <c r="R295" i="10"/>
  <c r="P296" i="10"/>
  <c r="S298" i="10"/>
  <c r="R299" i="10"/>
  <c r="P300" i="10"/>
  <c r="S302" i="10"/>
  <c r="R303" i="10"/>
  <c r="P304" i="10"/>
  <c r="S306" i="10"/>
  <c r="R307" i="10"/>
  <c r="P308" i="10"/>
  <c r="S310" i="10"/>
  <c r="R311" i="10"/>
  <c r="P312" i="10"/>
  <c r="S314" i="10"/>
  <c r="R315" i="10"/>
  <c r="P316" i="10"/>
  <c r="S318" i="10"/>
  <c r="R319" i="10"/>
  <c r="P320" i="10"/>
  <c r="S322" i="10"/>
  <c r="R323" i="10"/>
  <c r="P324" i="10"/>
  <c r="P326" i="10"/>
  <c r="P328" i="10"/>
  <c r="P332" i="10"/>
  <c r="P336" i="10"/>
  <c r="S336" i="10"/>
  <c r="P337" i="10"/>
  <c r="P340" i="10"/>
  <c r="S340" i="10"/>
  <c r="P341" i="10"/>
  <c r="P344" i="10"/>
  <c r="S344" i="10"/>
  <c r="P345" i="10"/>
  <c r="P348" i="10"/>
  <c r="S348" i="10"/>
  <c r="P349" i="10"/>
  <c r="P351" i="10"/>
  <c r="P353" i="10"/>
  <c r="P355" i="10"/>
  <c r="P357" i="10"/>
  <c r="P359" i="10"/>
  <c r="P361" i="10"/>
  <c r="P363" i="10"/>
  <c r="P365" i="10"/>
  <c r="P367" i="10"/>
  <c r="P369" i="10"/>
  <c r="P371" i="10"/>
  <c r="P373" i="10"/>
  <c r="P375" i="10"/>
  <c r="P377" i="10"/>
  <c r="P379" i="10"/>
  <c r="P381" i="10"/>
  <c r="P383" i="10"/>
  <c r="P295" i="10"/>
  <c r="R296" i="10"/>
  <c r="P299" i="10"/>
  <c r="R300" i="10"/>
  <c r="P303" i="10"/>
  <c r="R304" i="10"/>
  <c r="P307" i="10"/>
  <c r="R308" i="10"/>
  <c r="P311" i="10"/>
  <c r="R312" i="10"/>
  <c r="P315" i="10"/>
  <c r="R316" i="10"/>
  <c r="P319" i="10"/>
  <c r="R320" i="10"/>
  <c r="P323" i="10"/>
  <c r="R324" i="10"/>
  <c r="R336" i="10"/>
  <c r="R340" i="10"/>
  <c r="R344" i="10"/>
  <c r="R348" i="10"/>
  <c r="R350" i="10"/>
  <c r="P350" i="10"/>
  <c r="P352" i="10"/>
  <c r="S352" i="10"/>
  <c r="R354" i="10"/>
  <c r="P354" i="10"/>
  <c r="P356" i="10"/>
  <c r="S356" i="10"/>
  <c r="R358" i="10"/>
  <c r="P358" i="10"/>
  <c r="P360" i="10"/>
  <c r="S360" i="10"/>
  <c r="R362" i="10"/>
  <c r="P362" i="10"/>
  <c r="P364" i="10"/>
  <c r="S364" i="10"/>
  <c r="R366" i="10"/>
  <c r="P366" i="10"/>
  <c r="P368" i="10"/>
  <c r="S368" i="10"/>
  <c r="R370" i="10"/>
  <c r="P370" i="10"/>
  <c r="P372" i="10"/>
  <c r="S372" i="10"/>
  <c r="R374" i="10"/>
  <c r="P374" i="10"/>
  <c r="P376" i="10"/>
  <c r="S376" i="10"/>
  <c r="R378" i="10"/>
  <c r="P378" i="10"/>
  <c r="P380" i="10"/>
  <c r="S380" i="10"/>
  <c r="R382" i="10"/>
  <c r="P382" i="10"/>
  <c r="R422" i="10"/>
  <c r="P422" i="10"/>
  <c r="P335" i="10"/>
  <c r="P339" i="10"/>
  <c r="P343" i="10"/>
  <c r="P347" i="10"/>
  <c r="P420" i="10"/>
  <c r="R435" i="10"/>
  <c r="P435" i="10"/>
  <c r="R329" i="10"/>
  <c r="P330" i="10"/>
  <c r="R333" i="10"/>
  <c r="R334" i="10"/>
  <c r="R337" i="10"/>
  <c r="R338" i="10"/>
  <c r="R341" i="10"/>
  <c r="R342" i="10"/>
  <c r="R345" i="10"/>
  <c r="R346" i="10"/>
  <c r="R451" i="10"/>
  <c r="P451" i="10"/>
  <c r="R467" i="10"/>
  <c r="P467" i="10"/>
  <c r="R483" i="10"/>
  <c r="P483" i="10"/>
  <c r="R499" i="10"/>
  <c r="P499" i="10"/>
  <c r="R516" i="10"/>
  <c r="P516" i="10"/>
  <c r="R532" i="10"/>
  <c r="P532" i="10"/>
  <c r="R547" i="10"/>
  <c r="P547" i="10"/>
  <c r="P622" i="10"/>
  <c r="P638" i="10"/>
  <c r="P655" i="10"/>
  <c r="P671" i="10"/>
  <c r="P687" i="10"/>
  <c r="S421" i="10"/>
  <c r="R425" i="10"/>
  <c r="P425" i="10"/>
  <c r="P427" i="10"/>
  <c r="S428" i="10"/>
  <c r="R432" i="10"/>
  <c r="R439" i="10"/>
  <c r="P439" i="10"/>
  <c r="P441" i="10"/>
  <c r="S442" i="10"/>
  <c r="R448" i="10"/>
  <c r="R455" i="10"/>
  <c r="P455" i="10"/>
  <c r="P457" i="10"/>
  <c r="S458" i="10"/>
  <c r="R464" i="10"/>
  <c r="R471" i="10"/>
  <c r="P471" i="10"/>
  <c r="P473" i="10"/>
  <c r="S474" i="10"/>
  <c r="R480" i="10"/>
  <c r="R487" i="10"/>
  <c r="P487" i="10"/>
  <c r="P489" i="10"/>
  <c r="S490" i="10"/>
  <c r="R496" i="10"/>
  <c r="R503" i="10"/>
  <c r="P503" i="10"/>
  <c r="P505" i="10"/>
  <c r="S506" i="10"/>
  <c r="R512" i="10"/>
  <c r="R520" i="10"/>
  <c r="P520" i="10"/>
  <c r="P522" i="10"/>
  <c r="S523" i="10"/>
  <c r="R529" i="10"/>
  <c r="R536" i="10"/>
  <c r="P536" i="10"/>
  <c r="P538" i="10"/>
  <c r="S539" i="10"/>
  <c r="P552" i="10"/>
  <c r="P618" i="10"/>
  <c r="P634" i="10"/>
  <c r="P650" i="10"/>
  <c r="P667" i="10"/>
  <c r="P683" i="10"/>
  <c r="P385" i="10"/>
  <c r="S387" i="10"/>
  <c r="P389" i="10"/>
  <c r="S391" i="10"/>
  <c r="P398" i="10"/>
  <c r="S400" i="10"/>
  <c r="P402" i="10"/>
  <c r="S404" i="10"/>
  <c r="P406" i="10"/>
  <c r="S408" i="10"/>
  <c r="P411" i="10"/>
  <c r="S413" i="10"/>
  <c r="P415" i="10"/>
  <c r="S417" i="10"/>
  <c r="P419" i="10"/>
  <c r="P430" i="10"/>
  <c r="R443" i="10"/>
  <c r="P443" i="10"/>
  <c r="P445" i="10"/>
  <c r="R459" i="10"/>
  <c r="P459" i="10"/>
  <c r="P461" i="10"/>
  <c r="R475" i="10"/>
  <c r="P475" i="10"/>
  <c r="P477" i="10"/>
  <c r="R491" i="10"/>
  <c r="P491" i="10"/>
  <c r="P493" i="10"/>
  <c r="R507" i="10"/>
  <c r="P507" i="10"/>
  <c r="P509" i="10"/>
  <c r="R524" i="10"/>
  <c r="P524" i="10"/>
  <c r="P526" i="10"/>
  <c r="R540" i="10"/>
  <c r="P540" i="10"/>
  <c r="P542" i="10"/>
  <c r="R555" i="10"/>
  <c r="P555" i="10"/>
  <c r="P557" i="10"/>
  <c r="P614" i="10"/>
  <c r="P630" i="10"/>
  <c r="P646" i="10"/>
  <c r="P663" i="10"/>
  <c r="P679" i="10"/>
  <c r="P384" i="10"/>
  <c r="R385" i="10"/>
  <c r="P388" i="10"/>
  <c r="R389" i="10"/>
  <c r="P397" i="10"/>
  <c r="R398" i="10"/>
  <c r="P401" i="10"/>
  <c r="R402" i="10"/>
  <c r="P405" i="10"/>
  <c r="R406" i="10"/>
  <c r="P409" i="10"/>
  <c r="R411" i="10"/>
  <c r="P414" i="10"/>
  <c r="R415" i="10"/>
  <c r="P418" i="10"/>
  <c r="R419" i="10"/>
  <c r="P423" i="10"/>
  <c r="R426" i="10"/>
  <c r="R431" i="10"/>
  <c r="P431" i="10"/>
  <c r="S434" i="10"/>
  <c r="R440" i="10"/>
  <c r="R447" i="10"/>
  <c r="P447" i="10"/>
  <c r="S450" i="10"/>
  <c r="R456" i="10"/>
  <c r="R463" i="10"/>
  <c r="P463" i="10"/>
  <c r="S466" i="10"/>
  <c r="R472" i="10"/>
  <c r="R479" i="10"/>
  <c r="P479" i="10"/>
  <c r="S482" i="10"/>
  <c r="R488" i="10"/>
  <c r="R495" i="10"/>
  <c r="P495" i="10"/>
  <c r="S498" i="10"/>
  <c r="R504" i="10"/>
  <c r="R511" i="10"/>
  <c r="P511" i="10"/>
  <c r="S514" i="10"/>
  <c r="R521" i="10"/>
  <c r="R528" i="10"/>
  <c r="P528" i="10"/>
  <c r="S531" i="10"/>
  <c r="R537" i="10"/>
  <c r="R544" i="10"/>
  <c r="P544" i="10"/>
  <c r="S546" i="10"/>
  <c r="P610" i="10"/>
  <c r="P626" i="10"/>
  <c r="P642" i="10"/>
  <c r="P659" i="10"/>
  <c r="P675" i="10"/>
  <c r="P691" i="10"/>
  <c r="P766" i="10"/>
  <c r="P560" i="10"/>
  <c r="P564" i="10"/>
  <c r="R607" i="10"/>
  <c r="P607" i="10"/>
  <c r="R611" i="10"/>
  <c r="P611" i="10"/>
  <c r="R615" i="10"/>
  <c r="P615" i="10"/>
  <c r="R619" i="10"/>
  <c r="P619" i="10"/>
  <c r="R623" i="10"/>
  <c r="P623" i="10"/>
  <c r="R627" i="10"/>
  <c r="P627" i="10"/>
  <c r="R631" i="10"/>
  <c r="P631" i="10"/>
  <c r="R635" i="10"/>
  <c r="P635" i="10"/>
  <c r="R639" i="10"/>
  <c r="P639" i="10"/>
  <c r="R643" i="10"/>
  <c r="P643" i="10"/>
  <c r="R647" i="10"/>
  <c r="P647" i="10"/>
  <c r="R651" i="10"/>
  <c r="P651" i="10"/>
  <c r="R656" i="10"/>
  <c r="P656" i="10"/>
  <c r="R660" i="10"/>
  <c r="P660" i="10"/>
  <c r="R664" i="10"/>
  <c r="P664" i="10"/>
  <c r="R668" i="10"/>
  <c r="P668" i="10"/>
  <c r="R672" i="10"/>
  <c r="P672" i="10"/>
  <c r="R676" i="10"/>
  <c r="P676" i="10"/>
  <c r="R680" i="10"/>
  <c r="P680" i="10"/>
  <c r="R684" i="10"/>
  <c r="P684" i="10"/>
  <c r="R688" i="10"/>
  <c r="P688" i="10"/>
  <c r="R692" i="10"/>
  <c r="P692" i="10"/>
  <c r="P426" i="10"/>
  <c r="P432" i="10"/>
  <c r="P436" i="10"/>
  <c r="P440" i="10"/>
  <c r="P444" i="10"/>
  <c r="P448" i="10"/>
  <c r="P452" i="10"/>
  <c r="P456" i="10"/>
  <c r="P460" i="10"/>
  <c r="P464" i="10"/>
  <c r="P468" i="10"/>
  <c r="P472" i="10"/>
  <c r="P476" i="10"/>
  <c r="P480" i="10"/>
  <c r="P484" i="10"/>
  <c r="P488" i="10"/>
  <c r="P492" i="10"/>
  <c r="P496" i="10"/>
  <c r="P500" i="10"/>
  <c r="P504" i="10"/>
  <c r="P508" i="10"/>
  <c r="P512" i="10"/>
  <c r="P517" i="10"/>
  <c r="P521" i="10"/>
  <c r="P525" i="10"/>
  <c r="P529" i="10"/>
  <c r="P533" i="10"/>
  <c r="P537" i="10"/>
  <c r="P541" i="10"/>
  <c r="P548" i="10"/>
  <c r="P556" i="10"/>
  <c r="S557" i="10"/>
  <c r="R558" i="10"/>
  <c r="R559" i="10"/>
  <c r="R562" i="10"/>
  <c r="R563" i="10"/>
  <c r="R566" i="10"/>
  <c r="R567" i="10"/>
  <c r="P558" i="10"/>
  <c r="P561" i="10"/>
  <c r="S561" i="10"/>
  <c r="P565" i="10"/>
  <c r="S565" i="10"/>
  <c r="P569" i="10"/>
  <c r="S569" i="10"/>
  <c r="P573" i="10"/>
  <c r="S573" i="10"/>
  <c r="P577" i="10"/>
  <c r="S577" i="10"/>
  <c r="P581" i="10"/>
  <c r="S581" i="10"/>
  <c r="P585" i="10"/>
  <c r="S585" i="10"/>
  <c r="P589" i="10"/>
  <c r="S589" i="10"/>
  <c r="P593" i="10"/>
  <c r="S593" i="10"/>
  <c r="P597" i="10"/>
  <c r="S597" i="10"/>
  <c r="P601" i="10"/>
  <c r="S601" i="10"/>
  <c r="P605" i="10"/>
  <c r="S605" i="10"/>
  <c r="R608" i="10"/>
  <c r="R612" i="10"/>
  <c r="R616" i="10"/>
  <c r="R620" i="10"/>
  <c r="R624" i="10"/>
  <c r="R628" i="10"/>
  <c r="R632" i="10"/>
  <c r="R636" i="10"/>
  <c r="R640" i="10"/>
  <c r="R644" i="10"/>
  <c r="R648" i="10"/>
  <c r="R652" i="10"/>
  <c r="R657" i="10"/>
  <c r="R661" i="10"/>
  <c r="R665" i="10"/>
  <c r="R669" i="10"/>
  <c r="R673" i="10"/>
  <c r="R677" i="10"/>
  <c r="R681" i="10"/>
  <c r="R685" i="10"/>
  <c r="R689" i="10"/>
  <c r="R693" i="10"/>
  <c r="P697" i="10"/>
  <c r="P701" i="10"/>
  <c r="R703" i="10"/>
  <c r="P703" i="10"/>
  <c r="R709" i="10"/>
  <c r="P709" i="10"/>
  <c r="R713" i="10"/>
  <c r="P713" i="10"/>
  <c r="R717" i="10"/>
  <c r="P717" i="10"/>
  <c r="R721" i="10"/>
  <c r="P721" i="10"/>
  <c r="R725" i="10"/>
  <c r="P725" i="10"/>
  <c r="R729" i="10"/>
  <c r="P729" i="10"/>
  <c r="R733" i="10"/>
  <c r="P733" i="10"/>
  <c r="R737" i="10"/>
  <c r="P737" i="10"/>
  <c r="R741" i="10"/>
  <c r="P741" i="10"/>
  <c r="R744" i="10"/>
  <c r="P744" i="10"/>
  <c r="R748" i="10"/>
  <c r="P748" i="10"/>
  <c r="S750" i="10"/>
  <c r="R755" i="10"/>
  <c r="P755" i="10"/>
  <c r="S757" i="10"/>
  <c r="R759" i="10"/>
  <c r="P759" i="10"/>
  <c r="S761" i="10"/>
  <c r="P695" i="10"/>
  <c r="S697" i="10"/>
  <c r="P699" i="10"/>
  <c r="S701" i="10"/>
  <c r="P694" i="10"/>
  <c r="R695" i="10"/>
  <c r="P698" i="10"/>
  <c r="R699" i="10"/>
  <c r="P702" i="10"/>
  <c r="S704" i="10"/>
  <c r="P705" i="10"/>
  <c r="S708" i="10"/>
  <c r="S712" i="10"/>
  <c r="S716" i="10"/>
  <c r="S720" i="10"/>
  <c r="S724" i="10"/>
  <c r="S728" i="10"/>
  <c r="S732" i="10"/>
  <c r="S736" i="10"/>
  <c r="S740" i="10"/>
  <c r="S743" i="10"/>
  <c r="S747" i="10"/>
  <c r="S751" i="10"/>
  <c r="S758" i="10"/>
  <c r="S762" i="10"/>
  <c r="S764" i="10"/>
  <c r="R793" i="10"/>
  <c r="P793" i="10"/>
  <c r="S795" i="10"/>
  <c r="R797" i="10"/>
  <c r="P797" i="10"/>
  <c r="S799" i="10"/>
  <c r="R801" i="10"/>
  <c r="P801" i="10"/>
  <c r="S803" i="10"/>
  <c r="P806" i="10"/>
  <c r="P808" i="10"/>
  <c r="P812" i="10"/>
  <c r="P816" i="10"/>
  <c r="P824" i="10"/>
  <c r="R830" i="10"/>
  <c r="P830" i="10"/>
  <c r="R834" i="10"/>
  <c r="P834" i="10"/>
  <c r="R838" i="10"/>
  <c r="P838" i="10"/>
  <c r="R842" i="10"/>
  <c r="P842" i="10"/>
  <c r="R846" i="10"/>
  <c r="P846" i="10"/>
  <c r="R850" i="10"/>
  <c r="P850" i="10"/>
  <c r="R854" i="10"/>
  <c r="P854" i="10"/>
  <c r="R769" i="10"/>
  <c r="P769" i="10"/>
  <c r="P770" i="10"/>
  <c r="R773" i="10"/>
  <c r="P773" i="10"/>
  <c r="P774" i="10"/>
  <c r="R777" i="10"/>
  <c r="P777" i="10"/>
  <c r="P778" i="10"/>
  <c r="R781" i="10"/>
  <c r="P781" i="10"/>
  <c r="P782" i="10"/>
  <c r="R785" i="10"/>
  <c r="P785" i="10"/>
  <c r="P786" i="10"/>
  <c r="R789" i="10"/>
  <c r="P789" i="10"/>
  <c r="P790" i="10"/>
  <c r="P795" i="10"/>
  <c r="P799" i="10"/>
  <c r="P803" i="10"/>
  <c r="R807" i="10"/>
  <c r="P807" i="10"/>
  <c r="S809" i="10"/>
  <c r="R811" i="10"/>
  <c r="P811" i="10"/>
  <c r="S813" i="10"/>
  <c r="R815" i="10"/>
  <c r="P815" i="10"/>
  <c r="S817" i="10"/>
  <c r="R819" i="10"/>
  <c r="P819" i="10"/>
  <c r="S821" i="10"/>
  <c r="S763" i="10"/>
  <c r="S767" i="10"/>
  <c r="S768" i="10"/>
  <c r="S772" i="10"/>
  <c r="S776" i="10"/>
  <c r="S780" i="10"/>
  <c r="S784" i="10"/>
  <c r="S788" i="10"/>
  <c r="S792" i="10"/>
  <c r="S796" i="10"/>
  <c r="S800" i="10"/>
  <c r="S804" i="10"/>
  <c r="P809" i="10"/>
  <c r="P813" i="10"/>
  <c r="P817" i="10"/>
  <c r="P821" i="10"/>
  <c r="S829" i="10"/>
  <c r="S833" i="10"/>
  <c r="S837" i="10"/>
  <c r="S841" i="10"/>
  <c r="S845" i="10"/>
  <c r="S849" i="10"/>
  <c r="S853" i="10"/>
  <c r="S857" i="10"/>
  <c r="R859" i="10"/>
  <c r="P859" i="10"/>
  <c r="S861" i="10"/>
  <c r="R863" i="10"/>
  <c r="P863" i="10"/>
  <c r="S865" i="10"/>
  <c r="R867" i="10"/>
  <c r="P867" i="10"/>
  <c r="S869" i="10"/>
  <c r="R871" i="10"/>
  <c r="P871" i="10"/>
  <c r="S873" i="10"/>
  <c r="R876" i="10"/>
  <c r="P876" i="10"/>
  <c r="S878" i="10"/>
  <c r="R880" i="10"/>
  <c r="P880" i="10"/>
  <c r="S882" i="10"/>
  <c r="R884" i="10"/>
  <c r="P884" i="10"/>
  <c r="S886" i="10"/>
  <c r="R888" i="10"/>
  <c r="P888" i="10"/>
  <c r="S890" i="10"/>
  <c r="R892" i="10"/>
  <c r="P892" i="10"/>
  <c r="S894" i="10"/>
  <c r="R896" i="10"/>
  <c r="P896" i="10"/>
  <c r="S898" i="10"/>
  <c r="R900" i="10"/>
  <c r="P900" i="10"/>
  <c r="R904" i="10"/>
  <c r="P904" i="10"/>
  <c r="P902" i="10"/>
  <c r="S825" i="10"/>
  <c r="R827" i="10"/>
  <c r="P827" i="10"/>
  <c r="P828" i="10"/>
  <c r="R831" i="10"/>
  <c r="P831" i="10"/>
  <c r="P832" i="10"/>
  <c r="R835" i="10"/>
  <c r="P835" i="10"/>
  <c r="P836" i="10"/>
  <c r="R839" i="10"/>
  <c r="P839" i="10"/>
  <c r="P840" i="10"/>
  <c r="R843" i="10"/>
  <c r="P843" i="10"/>
  <c r="P844" i="10"/>
  <c r="R847" i="10"/>
  <c r="P847" i="10"/>
  <c r="P848" i="10"/>
  <c r="R851" i="10"/>
  <c r="P851" i="10"/>
  <c r="P852" i="10"/>
  <c r="R855" i="10"/>
  <c r="P855" i="10"/>
  <c r="P856" i="10"/>
  <c r="S858" i="10"/>
  <c r="P860" i="10"/>
  <c r="S862" i="10"/>
  <c r="P864" i="10"/>
  <c r="S866" i="10"/>
  <c r="S870" i="10"/>
  <c r="P872" i="10"/>
  <c r="S879" i="10"/>
  <c r="S883" i="10"/>
  <c r="P885" i="10"/>
  <c r="S887" i="10"/>
  <c r="P889" i="10"/>
  <c r="S891" i="10"/>
  <c r="P893" i="10"/>
  <c r="S895" i="10"/>
  <c r="P897" i="10"/>
  <c r="S899" i="10"/>
  <c r="S903" i="10"/>
  <c r="R906" i="10" l="1"/>
  <c r="S906" i="10"/>
  <c r="P906" i="10"/>
  <c r="T577" i="10"/>
  <c r="T552" i="10"/>
  <c r="T863" i="10"/>
  <c r="T811" i="10"/>
  <c r="T785" i="10"/>
  <c r="T850" i="10"/>
  <c r="T834" i="10"/>
  <c r="T793" i="10"/>
  <c r="T755" i="10"/>
  <c r="T703" i="10"/>
  <c r="T673" i="10"/>
  <c r="T657" i="10"/>
  <c r="T624" i="10"/>
  <c r="T608" i="10"/>
  <c r="T563" i="10"/>
  <c r="T521" i="10"/>
  <c r="T488" i="10"/>
  <c r="T456" i="10"/>
  <c r="T426" i="10"/>
  <c r="T415" i="10"/>
  <c r="T398" i="10"/>
  <c r="T540" i="10"/>
  <c r="T475" i="10"/>
  <c r="T480" i="10"/>
  <c r="T471" i="10"/>
  <c r="T346" i="10"/>
  <c r="T382" i="10"/>
  <c r="T374" i="10"/>
  <c r="T366" i="10"/>
  <c r="T358" i="10"/>
  <c r="T350" i="10"/>
  <c r="T315" i="10"/>
  <c r="T292" i="10"/>
  <c r="T287" i="10"/>
  <c r="T132" i="10"/>
  <c r="T816" i="10"/>
  <c r="T758" i="10"/>
  <c r="T716" i="10"/>
  <c r="T870" i="10"/>
  <c r="T802" i="10"/>
  <c r="T743" i="10"/>
  <c r="T728" i="10"/>
  <c r="T832" i="10"/>
  <c r="T663" i="10"/>
  <c r="T637" i="10"/>
  <c r="T596" i="10"/>
  <c r="T857" i="10"/>
  <c r="T683" i="10"/>
  <c r="T667" i="10"/>
  <c r="T659" i="10"/>
  <c r="T682" i="10"/>
  <c r="T649" i="10"/>
  <c r="T633" i="10"/>
  <c r="T384" i="10"/>
  <c r="T322" i="10"/>
  <c r="T174" i="10"/>
  <c r="T158" i="10"/>
  <c r="T112" i="10"/>
  <c r="T92" i="10"/>
  <c r="T82" i="10"/>
  <c r="T66" i="10"/>
  <c r="T330" i="10"/>
  <c r="T220" i="10"/>
  <c r="T137" i="10"/>
  <c r="T78" i="10"/>
  <c r="T55" i="10"/>
  <c r="T275" i="10"/>
  <c r="T185" i="10"/>
  <c r="T166" i="10"/>
  <c r="T29" i="10"/>
  <c r="T824" i="10"/>
  <c r="T891" i="10"/>
  <c r="T600" i="10"/>
  <c r="T894" i="10"/>
  <c r="T868" i="10"/>
  <c r="T458" i="10"/>
  <c r="T417" i="10"/>
  <c r="T360" i="10"/>
  <c r="T561" i="10"/>
  <c r="T510" i="10"/>
  <c r="T492" i="10"/>
  <c r="T446" i="10"/>
  <c r="T352" i="10"/>
  <c r="T274" i="10"/>
  <c r="T470" i="10"/>
  <c r="T27" i="10"/>
  <c r="T237" i="10"/>
  <c r="T823" i="10"/>
  <c r="T560" i="10"/>
  <c r="T36" i="10"/>
  <c r="T738" i="10"/>
  <c r="T481" i="10"/>
  <c r="T386" i="10"/>
  <c r="T770" i="10"/>
  <c r="T905" i="10"/>
  <c r="T804" i="10"/>
  <c r="T735" i="10"/>
  <c r="T582" i="10"/>
  <c r="T498" i="10"/>
  <c r="T376" i="10"/>
  <c r="T175" i="10"/>
  <c r="T135" i="10"/>
  <c r="T73" i="10"/>
  <c r="T24" i="10"/>
  <c r="T61" i="10"/>
  <c r="T739" i="10"/>
  <c r="T182" i="10"/>
  <c r="T828" i="10"/>
  <c r="T383" i="10"/>
  <c r="T94" i="10"/>
  <c r="T339" i="10"/>
  <c r="T28" i="10"/>
  <c r="T538" i="10"/>
  <c r="T750" i="10"/>
  <c r="T493" i="10"/>
  <c r="T539" i="10"/>
  <c r="T444" i="10"/>
  <c r="T356" i="10"/>
  <c r="T886" i="10"/>
  <c r="T799" i="10"/>
  <c r="T305" i="10"/>
  <c r="T851" i="10"/>
  <c r="T835" i="10"/>
  <c r="T900" i="10"/>
  <c r="T789" i="10"/>
  <c r="T737" i="10"/>
  <c r="T721" i="10"/>
  <c r="T685" i="10"/>
  <c r="T669" i="10"/>
  <c r="T636" i="10"/>
  <c r="T562" i="10"/>
  <c r="T684" i="10"/>
  <c r="T668" i="10"/>
  <c r="T651" i="10"/>
  <c r="T635" i="10"/>
  <c r="T619" i="10"/>
  <c r="T491" i="10"/>
  <c r="T520" i="10"/>
  <c r="T464" i="10"/>
  <c r="T499" i="10"/>
  <c r="T345" i="10"/>
  <c r="T337" i="10"/>
  <c r="T348" i="10"/>
  <c r="T316" i="10"/>
  <c r="T300" i="10"/>
  <c r="T319" i="10"/>
  <c r="T273" i="10"/>
  <c r="T257" i="10"/>
  <c r="T243" i="10"/>
  <c r="T228" i="10"/>
  <c r="T219" i="10"/>
  <c r="T201" i="10"/>
  <c r="T181" i="10"/>
  <c r="T164" i="10"/>
  <c r="T148" i="10"/>
  <c r="T101" i="10"/>
  <c r="T133" i="10"/>
  <c r="T881" i="10"/>
  <c r="T862" i="10"/>
  <c r="T898" i="10"/>
  <c r="T687" i="10"/>
  <c r="T662" i="10"/>
  <c r="T629" i="10"/>
  <c r="T595" i="10"/>
  <c r="T708" i="10"/>
  <c r="T401" i="10"/>
  <c r="T349" i="10"/>
  <c r="T289" i="10"/>
  <c r="T267" i="10"/>
  <c r="T246" i="10"/>
  <c r="T198" i="10"/>
  <c r="T110" i="10"/>
  <c r="T44" i="10"/>
  <c r="T549" i="10"/>
  <c r="T283" i="10"/>
  <c r="T238" i="10"/>
  <c r="T197" i="10"/>
  <c r="T153" i="10"/>
  <c r="T35" i="10"/>
  <c r="T518" i="10"/>
  <c r="T756" i="10"/>
  <c r="T705" i="10"/>
  <c r="T694" i="10"/>
  <c r="T642" i="10"/>
  <c r="T610" i="10"/>
  <c r="T593" i="10"/>
  <c r="T844" i="10"/>
  <c r="T576" i="10"/>
  <c r="T523" i="10"/>
  <c r="T255" i="10"/>
  <c r="T840" i="10"/>
  <c r="T412" i="10"/>
  <c r="T321" i="10"/>
  <c r="T245" i="10"/>
  <c r="T407" i="10"/>
  <c r="T297" i="10"/>
  <c r="T204" i="10"/>
  <c r="T139" i="10"/>
  <c r="T115" i="10"/>
  <c r="T509" i="10"/>
  <c r="T445" i="10"/>
  <c r="T761" i="10"/>
  <c r="T707" i="10"/>
  <c r="T556" i="10"/>
  <c r="T484" i="10"/>
  <c r="T141" i="10"/>
  <c r="T89" i="10"/>
  <c r="T80" i="10"/>
  <c r="T72" i="10"/>
  <c r="T64" i="10"/>
  <c r="T56" i="10"/>
  <c r="T18" i="10"/>
  <c r="T151" i="10"/>
  <c r="T734" i="10"/>
  <c r="T565" i="10"/>
  <c r="T545" i="10"/>
  <c r="T423" i="10"/>
  <c r="T306" i="10"/>
  <c r="T208" i="10"/>
  <c r="T162" i="10"/>
  <c r="T820" i="10"/>
  <c r="T782" i="10"/>
  <c r="T400" i="10"/>
  <c r="T853" i="10"/>
  <c r="T818" i="10"/>
  <c r="T800" i="10"/>
  <c r="T784" i="10"/>
  <c r="T768" i="10"/>
  <c r="T727" i="10"/>
  <c r="T594" i="10"/>
  <c r="T578" i="10"/>
  <c r="T531" i="10"/>
  <c r="T494" i="10"/>
  <c r="T454" i="10"/>
  <c r="T301" i="10"/>
  <c r="T230" i="10"/>
  <c r="T167" i="10"/>
  <c r="T131" i="10"/>
  <c r="T85" i="10"/>
  <c r="T69" i="10"/>
  <c r="T43" i="10"/>
  <c r="T57" i="10"/>
  <c r="T731" i="10"/>
  <c r="T364" i="10"/>
  <c r="T408" i="10"/>
  <c r="T294" i="10"/>
  <c r="T231" i="10"/>
  <c r="T190" i="10"/>
  <c r="T745" i="10"/>
  <c r="T347" i="10"/>
  <c r="T317" i="10"/>
  <c r="T49" i="10"/>
  <c r="T26" i="10"/>
  <c r="T20" i="10"/>
  <c r="T718" i="10"/>
  <c r="T473" i="10"/>
  <c r="T99" i="10"/>
  <c r="T723" i="10"/>
  <c r="T526" i="10"/>
  <c r="T266" i="10"/>
  <c r="T514" i="10"/>
  <c r="T450" i="10"/>
  <c r="T901" i="10"/>
  <c r="T715" i="10"/>
  <c r="T517" i="10"/>
  <c r="T468" i="10"/>
  <c r="T436" i="10"/>
  <c r="T332" i="10"/>
  <c r="T138" i="10"/>
  <c r="T833" i="10"/>
  <c r="T813" i="10"/>
  <c r="T795" i="10"/>
  <c r="T779" i="10"/>
  <c r="T149" i="10"/>
  <c r="T700" i="10"/>
  <c r="T260" i="10"/>
  <c r="T227" i="10"/>
  <c r="T847" i="10"/>
  <c r="T831" i="10"/>
  <c r="T896" i="10"/>
  <c r="T880" i="10"/>
  <c r="T769" i="10"/>
  <c r="T842" i="10"/>
  <c r="T689" i="10"/>
  <c r="T640" i="10"/>
  <c r="T537" i="10"/>
  <c r="T504" i="10"/>
  <c r="T472" i="10"/>
  <c r="T440" i="10"/>
  <c r="T406" i="10"/>
  <c r="T385" i="10"/>
  <c r="T536" i="10"/>
  <c r="T338" i="10"/>
  <c r="T378" i="10"/>
  <c r="T370" i="10"/>
  <c r="T362" i="10"/>
  <c r="T354" i="10"/>
  <c r="T336" i="10"/>
  <c r="T299" i="10"/>
  <c r="T858" i="10"/>
  <c r="T767" i="10"/>
  <c r="T732" i="10"/>
  <c r="T794" i="10"/>
  <c r="T766" i="10"/>
  <c r="T712" i="10"/>
  <c r="T670" i="10"/>
  <c r="T630" i="10"/>
  <c r="T583" i="10"/>
  <c r="T691" i="10"/>
  <c r="T675" i="10"/>
  <c r="T564" i="10"/>
  <c r="T666" i="10"/>
  <c r="T617" i="10"/>
  <c r="T413" i="10"/>
  <c r="T369" i="10"/>
  <c r="T405" i="10"/>
  <c r="T357" i="10"/>
  <c r="T272" i="10"/>
  <c r="T250" i="10"/>
  <c r="T142" i="10"/>
  <c r="T75" i="10"/>
  <c r="T59" i="10"/>
  <c r="T485" i="10"/>
  <c r="T121" i="10"/>
  <c r="T108" i="10"/>
  <c r="T88" i="10"/>
  <c r="T71" i="10"/>
  <c r="T62" i="10"/>
  <c r="T40" i="10"/>
  <c r="T893" i="10"/>
  <c r="T580" i="10"/>
  <c r="T302" i="10"/>
  <c r="T215" i="10"/>
  <c r="T530" i="10"/>
  <c r="T465" i="10"/>
  <c r="T298" i="10"/>
  <c r="T173" i="10"/>
  <c r="T213" i="10"/>
  <c r="T404" i="10"/>
  <c r="T730" i="10"/>
  <c r="T513" i="10"/>
  <c r="T278" i="10"/>
  <c r="T786" i="10"/>
  <c r="T421" i="10"/>
  <c r="T788" i="10"/>
  <c r="T772" i="10"/>
  <c r="T598" i="10"/>
  <c r="T550" i="10"/>
  <c r="T462" i="10"/>
  <c r="T420" i="10"/>
  <c r="T90" i="10"/>
  <c r="T47" i="10"/>
  <c r="T271" i="10"/>
  <c r="T749" i="10"/>
  <c r="T200" i="10"/>
  <c r="T327" i="10"/>
  <c r="T30" i="10"/>
  <c r="T849" i="10"/>
  <c r="T103" i="10"/>
  <c r="T270" i="10"/>
  <c r="T474" i="10"/>
  <c r="T872" i="10"/>
  <c r="T476" i="10"/>
  <c r="T154" i="10"/>
  <c r="T817" i="10"/>
  <c r="T783" i="10"/>
  <c r="T763" i="10"/>
  <c r="T210" i="10"/>
  <c r="T884" i="10"/>
  <c r="T867" i="10"/>
  <c r="T815" i="10"/>
  <c r="T773" i="10"/>
  <c r="T797" i="10"/>
  <c r="T695" i="10"/>
  <c r="T759" i="10"/>
  <c r="T744" i="10"/>
  <c r="T729" i="10"/>
  <c r="T713" i="10"/>
  <c r="T652" i="10"/>
  <c r="T620" i="10"/>
  <c r="T692" i="10"/>
  <c r="T676" i="10"/>
  <c r="T660" i="10"/>
  <c r="T643" i="10"/>
  <c r="T627" i="10"/>
  <c r="T611" i="10"/>
  <c r="T555" i="10"/>
  <c r="T529" i="10"/>
  <c r="T455" i="10"/>
  <c r="T532" i="10"/>
  <c r="T467" i="10"/>
  <c r="T329" i="10"/>
  <c r="T324" i="10"/>
  <c r="T308" i="10"/>
  <c r="T303" i="10"/>
  <c r="T280" i="10"/>
  <c r="T265" i="10"/>
  <c r="T235" i="10"/>
  <c r="T211" i="10"/>
  <c r="T191" i="10"/>
  <c r="T172" i="10"/>
  <c r="T156" i="10"/>
  <c r="T140" i="10"/>
  <c r="T109" i="10"/>
  <c r="T747" i="10"/>
  <c r="T897" i="10"/>
  <c r="T889" i="10"/>
  <c r="T822" i="10"/>
  <c r="T895" i="10"/>
  <c r="T762" i="10"/>
  <c r="T655" i="10"/>
  <c r="T622" i="10"/>
  <c r="T579" i="10"/>
  <c r="T765" i="10"/>
  <c r="T361" i="10"/>
  <c r="T381" i="10"/>
  <c r="T279" i="10"/>
  <c r="T501" i="10"/>
  <c r="T248" i="10"/>
  <c r="T229" i="10"/>
  <c r="T169" i="10"/>
  <c r="T106" i="10"/>
  <c r="T48" i="10"/>
  <c r="T453" i="10"/>
  <c r="T852" i="10"/>
  <c r="T726" i="10"/>
  <c r="T626" i="10"/>
  <c r="T601" i="10"/>
  <c r="T585" i="10"/>
  <c r="T826" i="10"/>
  <c r="T704" i="10"/>
  <c r="T592" i="10"/>
  <c r="T224" i="10"/>
  <c r="T253" i="10"/>
  <c r="T209" i="10"/>
  <c r="T542" i="10"/>
  <c r="T195" i="10"/>
  <c r="T855" i="10"/>
  <c r="T839" i="10"/>
  <c r="T888" i="10"/>
  <c r="T871" i="10"/>
  <c r="T819" i="10"/>
  <c r="T777" i="10"/>
  <c r="T854" i="10"/>
  <c r="T846" i="10"/>
  <c r="T838" i="10"/>
  <c r="T830" i="10"/>
  <c r="T801" i="10"/>
  <c r="T681" i="10"/>
  <c r="T665" i="10"/>
  <c r="T648" i="10"/>
  <c r="T632" i="10"/>
  <c r="T616" i="10"/>
  <c r="T567" i="10"/>
  <c r="T559" i="10"/>
  <c r="T419" i="10"/>
  <c r="T411" i="10"/>
  <c r="T402" i="10"/>
  <c r="T389" i="10"/>
  <c r="T507" i="10"/>
  <c r="T443" i="10"/>
  <c r="T512" i="10"/>
  <c r="T503" i="10"/>
  <c r="T448" i="10"/>
  <c r="T439" i="10"/>
  <c r="T342" i="10"/>
  <c r="T334" i="10"/>
  <c r="T422" i="10"/>
  <c r="T344" i="10"/>
  <c r="T323" i="10"/>
  <c r="T307" i="10"/>
  <c r="T284" i="10"/>
  <c r="T247" i="10"/>
  <c r="T136" i="10"/>
  <c r="T117" i="10"/>
  <c r="T120" i="10"/>
  <c r="T764" i="10"/>
  <c r="T740" i="10"/>
  <c r="T724" i="10"/>
  <c r="T825" i="10"/>
  <c r="T887" i="10"/>
  <c r="T751" i="10"/>
  <c r="T736" i="10"/>
  <c r="T720" i="10"/>
  <c r="T882" i="10"/>
  <c r="T686" i="10"/>
  <c r="T679" i="10"/>
  <c r="T653" i="10"/>
  <c r="T646" i="10"/>
  <c r="T621" i="10"/>
  <c r="T614" i="10"/>
  <c r="T603" i="10"/>
  <c r="T591" i="10"/>
  <c r="T575" i="10"/>
  <c r="T890" i="10"/>
  <c r="T690" i="10"/>
  <c r="T674" i="10"/>
  <c r="T658" i="10"/>
  <c r="T641" i="10"/>
  <c r="T625" i="10"/>
  <c r="T609" i="10"/>
  <c r="T353" i="10"/>
  <c r="T397" i="10"/>
  <c r="T373" i="10"/>
  <c r="T469" i="10"/>
  <c r="T256" i="10"/>
  <c r="T242" i="10"/>
  <c r="T233" i="10"/>
  <c r="T207" i="10"/>
  <c r="T192" i="10"/>
  <c r="T91" i="10"/>
  <c r="T83" i="10"/>
  <c r="T74" i="10"/>
  <c r="T67" i="10"/>
  <c r="T58" i="10"/>
  <c r="T53" i="10"/>
  <c r="T331" i="10"/>
  <c r="T281" i="10"/>
  <c r="T244" i="10"/>
  <c r="T236" i="10"/>
  <c r="T202" i="10"/>
  <c r="T188" i="10"/>
  <c r="T114" i="10"/>
  <c r="T87" i="10"/>
  <c r="T79" i="10"/>
  <c r="T70" i="10"/>
  <c r="T63" i="10"/>
  <c r="T54" i="10"/>
  <c r="T259" i="10"/>
  <c r="T134" i="10"/>
  <c r="T150" i="10"/>
  <c r="T118" i="10"/>
  <c r="T32" i="10"/>
  <c r="T860" i="10"/>
  <c r="T845" i="10"/>
  <c r="T760" i="10"/>
  <c r="T746" i="10"/>
  <c r="T719" i="10"/>
  <c r="T698" i="10"/>
  <c r="T837" i="10"/>
  <c r="T701" i="10"/>
  <c r="T588" i="10"/>
  <c r="T572" i="10"/>
  <c r="T367" i="10"/>
  <c r="T218" i="10"/>
  <c r="T171" i="10"/>
  <c r="T836" i="10"/>
  <c r="T569" i="10"/>
  <c r="T543" i="10"/>
  <c r="T525" i="10"/>
  <c r="T497" i="10"/>
  <c r="T478" i="10"/>
  <c r="T460" i="10"/>
  <c r="T433" i="10"/>
  <c r="T399" i="10"/>
  <c r="T359" i="10"/>
  <c r="T268" i="10"/>
  <c r="T179" i="10"/>
  <c r="T159" i="10"/>
  <c r="T535" i="10"/>
  <c r="T252" i="10"/>
  <c r="T186" i="10"/>
  <c r="T111" i="10"/>
  <c r="T502" i="10"/>
  <c r="T438" i="10"/>
  <c r="T313" i="10"/>
  <c r="T869" i="10"/>
  <c r="T568" i="10"/>
  <c r="T163" i="10"/>
  <c r="T39" i="10"/>
  <c r="T742" i="10"/>
  <c r="T557" i="10"/>
  <c r="T489" i="10"/>
  <c r="T457" i="10"/>
  <c r="T318" i="10"/>
  <c r="T199" i="10"/>
  <c r="T812" i="10"/>
  <c r="T778" i="10"/>
  <c r="T722" i="10"/>
  <c r="T355" i="10"/>
  <c r="T796" i="10"/>
  <c r="T780" i="10"/>
  <c r="T606" i="10"/>
  <c r="T590" i="10"/>
  <c r="T574" i="10"/>
  <c r="T527" i="10"/>
  <c r="T486" i="10"/>
  <c r="T434" i="10"/>
  <c r="T147" i="10"/>
  <c r="T81" i="10"/>
  <c r="T65" i="10"/>
  <c r="T50" i="10"/>
  <c r="T42" i="10"/>
  <c r="T37" i="10"/>
  <c r="T241" i="10"/>
  <c r="T165" i="10"/>
  <c r="T885" i="10"/>
  <c r="T387" i="10"/>
  <c r="T258" i="10"/>
  <c r="T225" i="10"/>
  <c r="T123" i="10"/>
  <c r="T343" i="10"/>
  <c r="T45" i="10"/>
  <c r="T22" i="10"/>
  <c r="T100" i="10"/>
  <c r="T351" i="10"/>
  <c r="T461" i="10"/>
  <c r="T119" i="10"/>
  <c r="T505" i="10"/>
  <c r="T427" i="10"/>
  <c r="T878" i="10"/>
  <c r="T506" i="10"/>
  <c r="T442" i="10"/>
  <c r="T877" i="10"/>
  <c r="T541" i="10"/>
  <c r="T508" i="10"/>
  <c r="T414" i="10"/>
  <c r="T221" i="10"/>
  <c r="T126" i="10"/>
  <c r="T829" i="10"/>
  <c r="T809" i="10"/>
  <c r="T791" i="10"/>
  <c r="T775" i="10"/>
  <c r="T125" i="10"/>
  <c r="T696" i="10"/>
  <c r="T430" i="10"/>
  <c r="T194" i="10"/>
  <c r="T176" i="10"/>
  <c r="T843" i="10"/>
  <c r="T827" i="10"/>
  <c r="T904" i="10"/>
  <c r="T892" i="10"/>
  <c r="T876" i="10"/>
  <c r="T859" i="10"/>
  <c r="T807" i="10"/>
  <c r="T781" i="10"/>
  <c r="T699" i="10"/>
  <c r="T748" i="10"/>
  <c r="T741" i="10"/>
  <c r="T733" i="10"/>
  <c r="T725" i="10"/>
  <c r="T717" i="10"/>
  <c r="T709" i="10"/>
  <c r="T693" i="10"/>
  <c r="T677" i="10"/>
  <c r="T661" i="10"/>
  <c r="T644" i="10"/>
  <c r="T628" i="10"/>
  <c r="T612" i="10"/>
  <c r="T566" i="10"/>
  <c r="T558" i="10"/>
  <c r="T688" i="10"/>
  <c r="T680" i="10"/>
  <c r="T672" i="10"/>
  <c r="T664" i="10"/>
  <c r="T656" i="10"/>
  <c r="T647" i="10"/>
  <c r="T639" i="10"/>
  <c r="T631" i="10"/>
  <c r="T623" i="10"/>
  <c r="T615" i="10"/>
  <c r="T607" i="10"/>
  <c r="T544" i="10"/>
  <c r="T528" i="10"/>
  <c r="T511" i="10"/>
  <c r="T495" i="10"/>
  <c r="T479" i="10"/>
  <c r="T463" i="10"/>
  <c r="T447" i="10"/>
  <c r="T431" i="10"/>
  <c r="T524" i="10"/>
  <c r="T459" i="10"/>
  <c r="T496" i="10"/>
  <c r="T487" i="10"/>
  <c r="T432" i="10"/>
  <c r="T425" i="10"/>
  <c r="T547" i="10"/>
  <c r="T516" i="10"/>
  <c r="T483" i="10"/>
  <c r="T451" i="10"/>
  <c r="T341" i="10"/>
  <c r="T333" i="10"/>
  <c r="T435" i="10"/>
  <c r="T340" i="10"/>
  <c r="T320" i="10"/>
  <c r="T312" i="10"/>
  <c r="T304" i="10"/>
  <c r="T296" i="10"/>
  <c r="T311" i="10"/>
  <c r="T295" i="10"/>
  <c r="T293" i="10"/>
  <c r="T277" i="10"/>
  <c r="T269" i="10"/>
  <c r="T261" i="10"/>
  <c r="T288" i="10"/>
  <c r="T276" i="10"/>
  <c r="T251" i="10"/>
  <c r="T239" i="10"/>
  <c r="T232" i="10"/>
  <c r="T223" i="10"/>
  <c r="T216" i="10"/>
  <c r="T206" i="10"/>
  <c r="T196" i="10"/>
  <c r="T187" i="10"/>
  <c r="T177" i="10"/>
  <c r="T168" i="10"/>
  <c r="T160" i="10"/>
  <c r="T152" i="10"/>
  <c r="T144" i="10"/>
  <c r="T116" i="10"/>
  <c r="T128" i="10"/>
  <c r="T113" i="10"/>
  <c r="T105" i="10"/>
  <c r="T97" i="10"/>
  <c r="T124" i="10"/>
  <c r="T866" i="10"/>
  <c r="T808" i="10"/>
  <c r="T798" i="10"/>
  <c r="T814" i="10"/>
  <c r="T903" i="10"/>
  <c r="T879" i="10"/>
  <c r="T865" i="10"/>
  <c r="T678" i="10"/>
  <c r="T671" i="10"/>
  <c r="T645" i="10"/>
  <c r="T638" i="10"/>
  <c r="T613" i="10"/>
  <c r="T599" i="10"/>
  <c r="T587" i="10"/>
  <c r="T571" i="10"/>
  <c r="T873" i="10"/>
  <c r="T418" i="10"/>
  <c r="T377" i="10"/>
  <c r="T409" i="10"/>
  <c r="T388" i="10"/>
  <c r="T365" i="10"/>
  <c r="T534" i="10"/>
  <c r="T328" i="10"/>
  <c r="T285" i="10"/>
  <c r="T254" i="10"/>
  <c r="T240" i="10"/>
  <c r="T217" i="10"/>
  <c r="T178" i="10"/>
  <c r="T161" i="10"/>
  <c r="T145" i="10"/>
  <c r="T129" i="10"/>
  <c r="T38" i="10"/>
  <c r="T437" i="10"/>
  <c r="T264" i="10"/>
  <c r="T212" i="10"/>
  <c r="T34" i="10"/>
  <c r="T25" i="10"/>
  <c r="T104" i="10"/>
  <c r="T21" i="10"/>
  <c r="T314" i="10"/>
  <c r="T899" i="10"/>
  <c r="T841" i="10"/>
  <c r="T702" i="10"/>
  <c r="T650" i="10"/>
  <c r="T634" i="10"/>
  <c r="T618" i="10"/>
  <c r="T605" i="10"/>
  <c r="T597" i="10"/>
  <c r="T589" i="10"/>
  <c r="T848" i="10"/>
  <c r="T697" i="10"/>
  <c r="T604" i="10"/>
  <c r="T584" i="10"/>
  <c r="T902" i="10"/>
  <c r="T883" i="10"/>
  <c r="T864" i="10"/>
  <c r="T706" i="10"/>
  <c r="T490" i="10"/>
  <c r="T424" i="10"/>
  <c r="T403" i="10"/>
  <c r="T371" i="10"/>
  <c r="T363" i="10"/>
  <c r="T286" i="10"/>
  <c r="T262" i="10"/>
  <c r="T249" i="10"/>
  <c r="T205" i="10"/>
  <c r="T477" i="10"/>
  <c r="T368" i="10"/>
  <c r="T23" i="10"/>
  <c r="T127" i="10"/>
  <c r="T861" i="10"/>
  <c r="T548" i="10"/>
  <c r="T146" i="10"/>
  <c r="T93" i="10"/>
  <c r="T84" i="10"/>
  <c r="T76" i="10"/>
  <c r="T68" i="10"/>
  <c r="T60" i="10"/>
  <c r="T19" i="10"/>
  <c r="T170" i="10"/>
  <c r="T522" i="10"/>
  <c r="T449" i="10"/>
  <c r="T390" i="10"/>
  <c r="T310" i="10"/>
  <c r="T282" i="10"/>
  <c r="T193" i="10"/>
  <c r="T130" i="10"/>
  <c r="T790" i="10"/>
  <c r="T774" i="10"/>
  <c r="T711" i="10"/>
  <c r="T95" i="10"/>
  <c r="T810" i="10"/>
  <c r="T792" i="10"/>
  <c r="T776" i="10"/>
  <c r="T757" i="10"/>
  <c r="T714" i="10"/>
  <c r="T602" i="10"/>
  <c r="T586" i="10"/>
  <c r="T570" i="10"/>
  <c r="T519" i="10"/>
  <c r="T466" i="10"/>
  <c r="T428" i="10"/>
  <c r="T380" i="10"/>
  <c r="T180" i="10"/>
  <c r="T143" i="10"/>
  <c r="T102" i="10"/>
  <c r="T77" i="10"/>
  <c r="T52" i="10"/>
  <c r="T46" i="10"/>
  <c r="T31" i="10"/>
  <c r="T33" i="10"/>
  <c r="T234" i="10"/>
  <c r="T157" i="10"/>
  <c r="T856" i="10"/>
  <c r="T98" i="10"/>
  <c r="T222" i="10"/>
  <c r="T155" i="10"/>
  <c r="T710" i="10"/>
  <c r="T335" i="10"/>
  <c r="T263" i="10"/>
  <c r="T41" i="10"/>
  <c r="T379" i="10"/>
  <c r="T96" i="10"/>
  <c r="T375" i="10"/>
  <c r="T581" i="10"/>
  <c r="T441" i="10"/>
  <c r="T107" i="10"/>
  <c r="T573" i="10"/>
  <c r="T290" i="10"/>
  <c r="T546" i="10"/>
  <c r="T482" i="10"/>
  <c r="T416" i="10"/>
  <c r="T533" i="10"/>
  <c r="T500" i="10"/>
  <c r="T452" i="10"/>
  <c r="T372" i="10"/>
  <c r="T189" i="10"/>
  <c r="T122" i="10"/>
  <c r="T821" i="10"/>
  <c r="T803" i="10"/>
  <c r="T787" i="10"/>
  <c r="T771" i="10"/>
  <c r="T391" i="10"/>
  <c r="T309" i="10"/>
  <c r="T326" i="10"/>
  <c r="T806" i="10"/>
  <c r="T17" i="10"/>
  <c r="V906" i="10" l="1"/>
  <c r="V906" i="10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<sst xmlns="http://schemas.openxmlformats.org/spreadsheetml/2006/main" count="7981" uniqueCount="1110">
  <si>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</si>
  <si>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</si>
  <si>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</si>
  <si>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</si>
  <si>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</si>
  <si>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</si>
  <si>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</si>
  <si>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</si>
  <si>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</si>
  <si>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</si>
  <si>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</si>
  <si>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</si>
  <si>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</si>
  <si>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</si>
  <si>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</si>
  <si>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</si>
  <si>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</si>
  <si>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</si>
  <si>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</si>
  <si>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</si>
  <si>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</si>
  <si>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</si>
  <si>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</si>
  <si>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</si>
  <si>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</si>
  <si>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</si>
  <si>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</si>
  <si>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</si>
  <si>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</si>
  <si>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</si>
  <si>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</si>
  <si>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</si>
  <si>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</si>
  <si>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</si>
  <si>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</si>
  <si>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</si>
  <si>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</si>
  <si>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</si>
  <si>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</si>
  <si>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</si>
  <si>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</si>
  <si>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</si>
  <si>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</si>
  <si>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</si>
  <si>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</si>
  <si>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</si>
  <si>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</si>
  <si>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</si>
  <si>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</si>
  <si>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</si>
  <si>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</si>
  <si>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</si>
  <si>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</si>
  <si>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</si>
  <si>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</si>
  <si>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</si>
  <si>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</si>
  <si>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</si>
  <si>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</si>
  <si>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</si>
  <si>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</si>
  <si>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</si>
  <si>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</si>
  <si>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</si>
  <si>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</si>
  <si>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</si>
  <si>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</si>
  <si>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</si>
  <si>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</si>
  <si>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</si>
  <si>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</si>
  <si>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</si>
  <si>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</si>
  <si>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</si>
  <si>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</si>
  <si>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</si>
  <si>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</si>
  <si>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</si>
  <si>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</si>
  <si>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</si>
  <si>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</si>
  <si>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</si>
  <si>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</si>
  <si>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</si>
  <si>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</si>
  <si>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</si>
  <si>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</si>
  <si>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</si>
  <si>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</si>
  <si>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</si>
  <si>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</si>
  <si>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</si>
  <si>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</si>
  <si>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</si>
  <si>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</si>
  <si>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</si>
  <si>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</si>
  <si>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</si>
  <si>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</si>
  <si>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</si>
  <si>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</si>
  <si>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</si>
  <si>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</si>
  <si>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</si>
  <si>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</si>
  <si>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</si>
  <si>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</si>
  <si>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</si>
  <si>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</si>
  <si>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</si>
  <si>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</si>
  <si>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</si>
  <si>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</si>
  <si>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</si>
  <si>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</si>
  <si>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</si>
  <si>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</si>
  <si>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</si>
  <si>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</si>
  <si>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</si>
  <si>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</si>
  <si>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</si>
  <si>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</si>
  <si>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</si>
  <si>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</si>
  <si>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</si>
  <si>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</si>
  <si>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</si>
  <si>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</si>
  <si>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</si>
  <si>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</si>
  <si>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</si>
  <si>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</si>
  <si>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</si>
  <si>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</si>
  <si>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</si>
  <si>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</si>
  <si>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</si>
  <si>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</si>
  <si>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</si>
  <si>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</si>
  <si>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</si>
  <si>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</si>
  <si>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</si>
  <si>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</si>
  <si>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</si>
  <si>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</si>
  <si>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</si>
  <si>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</si>
  <si>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</si>
  <si>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</si>
  <si>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</si>
  <si>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</si>
  <si>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</si>
  <si>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</si>
  <si>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</si>
  <si>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</si>
  <si>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</si>
  <si>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</si>
  <si>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</si>
  <si>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</si>
  <si>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</si>
  <si>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</si>
  <si>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</si>
  <si>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</si>
  <si>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</si>
  <si>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</si>
  <si>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</si>
  <si>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</si>
  <si>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</si>
  <si>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</si>
  <si>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</si>
  <si>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</si>
  <si>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</si>
  <si>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</si>
  <si>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</si>
  <si>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</si>
  <si>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</si>
  <si>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</si>
  <si>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</si>
  <si>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</si>
  <si>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</si>
  <si>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</si>
  <si>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</si>
  <si>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</si>
  <si>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</si>
  <si>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</si>
  <si>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</si>
  <si>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</si>
  <si>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</si>
  <si>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</si>
  <si>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</si>
  <si>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</si>
  <si>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</si>
  <si>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</si>
  <si>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</si>
  <si>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</si>
  <si>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</si>
  <si>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</si>
  <si>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</si>
  <si>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</si>
  <si>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</si>
  <si>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</si>
  <si>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</si>
  <si>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</si>
  <si>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</si>
  <si>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</si>
  <si>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</si>
  <si>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</si>
  <si>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</si>
  <si>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</si>
  <si>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</si>
  <si>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</si>
  <si>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</si>
  <si>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</si>
  <si>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</si>
  <si>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</si>
  <si>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</si>
  <si>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</si>
  <si>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</si>
  <si>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</si>
  <si>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</si>
  <si>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</si>
  <si>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</si>
  <si>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</si>
  <si>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</si>
  <si>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</si>
  <si>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</si>
  <si>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</si>
  <si>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</si>
  <si>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</si>
  <si>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</si>
  <si>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</si>
  <si>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</si>
  <si>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</si>
  <si>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</si>
  <si>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</si>
  <si>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</si>
  <si>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</si>
  <si>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</si>
  <si>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</si>
  <si>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</si>
  <si>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</si>
  <si>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</si>
  <si>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</si>
  <si>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</si>
  <si>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</si>
  <si>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</si>
  <si>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</si>
  <si>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</si>
  <si>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</si>
  <si>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</si>
  <si>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</si>
  <si>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</si>
  <si>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</si>
  <si>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</si>
  <si>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</si>
  <si>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</si>
  <si>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</si>
  <si>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</si>
  <si>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</si>
  <si>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</si>
  <si>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</si>
  <si>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</si>
  <si>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</si>
  <si>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</si>
  <si>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</si>
  <si>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</si>
  <si>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</si>
  <si>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</si>
  <si>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</si>
  <si>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</si>
  <si>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</si>
  <si>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</si>
  <si>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</si>
  <si>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</si>
  <si>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</si>
  <si>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</si>
  <si>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</si>
  <si>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</si>
  <si>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</si>
  <si>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</si>
  <si>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</si>
  <si>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</si>
  <si>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</si>
  <si>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</si>
  <si>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</si>
  <si>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</si>
  <si>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</si>
  <si>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</si>
  <si>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</si>
  <si>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</si>
  <si>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</si>
  <si>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</si>
  <si>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</si>
  <si>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</si>
  <si>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</si>
  <si>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</si>
  <si>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</si>
  <si>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</si>
  <si>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</si>
  <si>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</si>
  <si>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</si>
  <si>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</si>
  <si>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</si>
  <si>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</si>
  <si>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</si>
  <si>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</si>
  <si>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</si>
  <si>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</si>
  <si>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</si>
  <si>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</si>
  <si>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</si>
  <si>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</si>
  <si>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</si>
  <si>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</si>
  <si>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</si>
  <si>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</si>
  <si>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</si>
  <si>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</si>
  <si>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</si>
  <si>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</si>
  <si>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</si>
  <si>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</si>
  <si>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</si>
  <si>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</si>
  <si>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</si>
  <si>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</si>
  <si>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</si>
  <si>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</si>
  <si>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</si>
  <si>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</si>
  <si>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</si>
  <si>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</si>
  <si>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</si>
  <si>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</si>
  <si>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</si>
  <si>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</si>
  <si>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</si>
  <si>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</si>
  <si>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</si>
  <si>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</si>
  <si>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</si>
  <si>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</si>
  <si>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</si>
  <si>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</si>
  <si>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</si>
  <si>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</si>
  <si>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</si>
  <si>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</si>
  <si>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</si>
  <si>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</si>
  <si>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</si>
  <si>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</si>
  <si>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</si>
  <si>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</si>
  <si>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</si>
  <si>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</si>
  <si>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</si>
  <si>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</si>
  <si>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</si>
  <si>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</si>
  <si>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</si>
  <si>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</si>
  <si>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</si>
  <si>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</si>
  <si>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</si>
  <si>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</si>
  <si>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</si>
  <si>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</si>
  <si>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</si>
  <si>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</si>
  <si>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</si>
  <si>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</si>
  <si>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</si>
  <si>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</si>
  <si>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</si>
  <si>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</si>
  <si>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</si>
  <si>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</si>
  <si>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</si>
  <si>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</si>
  <si>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</si>
  <si>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</si>
  <si>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</si>
  <si>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</si>
  <si>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</si>
  <si>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</si>
  <si>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</si>
  <si>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</si>
  <si>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</si>
  <si>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</si>
  <si>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</si>
  <si>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</si>
  <si>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</si>
  <si>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</si>
  <si>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</si>
  <si>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</si>
  <si>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</si>
  <si>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</si>
  <si>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</si>
  <si>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</si>
  <si>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</si>
  <si>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</si>
  <si>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</si>
  <si>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</si>
  <si>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</si>
  <si>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</si>
  <si>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</si>
  <si>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</si>
  <si>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</si>
  <si>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</si>
  <si>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</si>
  <si>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</si>
  <si>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</si>
  <si>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</si>
  <si>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</si>
  <si>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</si>
  <si>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</si>
  <si>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</si>
  <si>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</si>
  <si>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</si>
  <si>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</si>
  <si>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</si>
  <si>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</si>
  <si>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</si>
  <si>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</si>
  <si>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</si>
  <si>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</si>
  <si>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</si>
  <si>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</si>
  <si>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</si>
  <si>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</si>
  <si>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</si>
  <si>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</si>
  <si>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</si>
  <si>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</si>
  <si>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</si>
  <si>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</si>
  <si>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</si>
  <si>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</si>
  <si>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</si>
  <si>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</si>
  <si>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</si>
  <si>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</si>
  <si>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</si>
  <si>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</si>
  <si>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</si>
  <si>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</si>
  <si>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</si>
  <si>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</si>
  <si>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</si>
  <si>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</si>
  <si>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</si>
  <si>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</si>
  <si>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</si>
  <si>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</si>
  <si>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</si>
  <si>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</si>
  <si>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</si>
  <si>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</si>
  <si>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</si>
  <si>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</si>
  <si>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</si>
  <si>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</si>
  <si>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</si>
  <si>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</si>
  <si>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</si>
  <si>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</si>
  <si>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</si>
  <si>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</si>
  <si>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</si>
  <si>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</si>
  <si>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</si>
  <si>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</si>
  <si>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</si>
  <si>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</si>
  <si>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</si>
  <si>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</si>
  <si>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</si>
  <si>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</si>
  <si>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</si>
  <si>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</si>
  <si>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</si>
  <si>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</si>
  <si>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</si>
  <si>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</si>
  <si>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</si>
  <si>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</si>
  <si>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</si>
  <si>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</si>
  <si>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</si>
  <si>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</si>
  <si>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</si>
  <si>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</si>
  <si>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</si>
  <si>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</si>
  <si>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</si>
  <si>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</si>
  <si>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</si>
  <si>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</si>
  <si>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</si>
  <si>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</si>
  <si>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</si>
  <si>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</si>
  <si>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</si>
  <si>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</si>
  <si>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</si>
  <si>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</si>
  <si>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</si>
  <si>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</si>
  <si>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</si>
  <si>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</si>
  <si>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</si>
  <si>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</si>
  <si>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</si>
  <si>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</si>
  <si>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</si>
  <si>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</si>
  <si>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</si>
  <si>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</si>
  <si>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</si>
  <si>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</si>
  <si>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</si>
  <si>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</si>
  <si>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</si>
  <si>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</si>
  <si>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</si>
  <si>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</si>
  <si>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</si>
  <si>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</si>
  <si>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</si>
  <si>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</si>
  <si>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</si>
  <si>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</si>
  <si>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</si>
  <si>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</si>
  <si>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</si>
  <si>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</si>
  <si>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</si>
  <si>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</si>
  <si>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</si>
  <si>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</si>
  <si>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</si>
  <si>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</si>
  <si>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</si>
  <si>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</si>
  <si>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</si>
  <si>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</si>
  <si>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</si>
  <si>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</si>
  <si>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</si>
  <si>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</si>
  <si>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</si>
  <si>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</si>
  <si>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</si>
  <si>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</si>
  <si>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</si>
  <si>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</si>
  <si>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</si>
  <si>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</si>
  <si>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</si>
  <si>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</si>
  <si>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</si>
  <si>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</si>
  <si>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</si>
  <si>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</si>
  <si>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</si>
  <si>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</si>
  <si>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</si>
  <si>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</si>
  <si>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</si>
  <si>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</si>
  <si>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</si>
  <si>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</si>
  <si>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</si>
  <si>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</si>
  <si>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</si>
  <si>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</si>
  <si>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</si>
  <si>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</si>
  <si>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</si>
  <si>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</si>
  <si>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</si>
  <si>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</si>
  <si>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</si>
  <si>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</si>
  <si>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</si>
  <si>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</si>
  <si>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</si>
  <si>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</si>
  <si>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</si>
  <si>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</si>
  <si>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</si>
  <si>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</si>
  <si>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</si>
  <si>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</si>
  <si>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</si>
  <si>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</si>
  <si>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</si>
  <si>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</si>
  <si>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</si>
  <si>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</si>
  <si>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</si>
  <si>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</si>
  <si>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</si>
  <si>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</si>
  <si>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</si>
  <si>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</si>
  <si>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</si>
  <si>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</si>
  <si>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</si>
  <si>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</si>
  <si>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</si>
  <si>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</si>
  <si>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</si>
  <si>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</si>
  <si>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</si>
  <si>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</si>
  <si>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</si>
  <si>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</si>
  <si>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</si>
  <si>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</si>
  <si>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</si>
  <si>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</si>
  <si>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</si>
  <si>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</si>
  <si>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</si>
  <si>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</si>
  <si>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</si>
  <si>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</si>
  <si>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</si>
  <si>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</si>
  <si>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</si>
  <si>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</si>
  <si>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</si>
  <si>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</si>
  <si>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</si>
  <si>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</si>
  <si>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</si>
  <si>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</si>
  <si>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</si>
  <si>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</si>
  <si>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</si>
  <si>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</si>
  <si>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</si>
  <si>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</si>
  <si>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</si>
  <si>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</si>
  <si>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</si>
  <si>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</si>
  <si>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</si>
  <si>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</si>
  <si>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</si>
  <si>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</si>
  <si>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</si>
  <si>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</si>
  <si>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</si>
  <si>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</si>
  <si>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</si>
  <si>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</si>
  <si>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</si>
  <si>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</si>
  <si>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</si>
  <si>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</si>
  <si>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</si>
  <si>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</si>
  <si>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</si>
  <si>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</si>
  <si>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</si>
  <si>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</si>
  <si>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</si>
  <si>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</si>
  <si>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</si>
  <si>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</si>
  <si>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</si>
  <si>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</si>
  <si>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</si>
  <si>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</si>
  <si>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</si>
  <si>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</si>
  <si>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</si>
  <si>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</si>
  <si>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</si>
  <si>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</si>
  <si>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</si>
  <si>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</si>
  <si>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</si>
  <si>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</si>
  <si>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</si>
  <si>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</si>
  <si>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</si>
  <si>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</si>
  <si>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</si>
  <si>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</si>
  <si>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</si>
  <si>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</si>
  <si>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</si>
  <si>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</si>
  <si>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</si>
  <si>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</si>
  <si>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</si>
  <si>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</si>
  <si>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</si>
  <si>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</si>
  <si>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</si>
  <si>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</si>
  <si>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</si>
  <si>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</si>
  <si>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</si>
  <si>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</si>
  <si>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</si>
  <si>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</si>
  <si>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</si>
  <si>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</si>
  <si>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</si>
  <si>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</si>
  <si>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</si>
  <si>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</si>
  <si>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</si>
  <si>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</si>
  <si>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</si>
  <si>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</si>
  <si>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</si>
  <si>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</si>
  <si>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</si>
  <si>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</si>
  <si>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</si>
  <si>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</si>
  <si>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</si>
  <si>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</si>
  <si>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</si>
  <si>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</si>
  <si>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</si>
  <si>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</si>
  <si>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</si>
  <si>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</si>
  <si>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</si>
  <si>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</si>
  <si>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</si>
  <si>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</si>
  <si>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</si>
  <si>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</si>
  <si>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</si>
  <si>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</si>
  <si>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</si>
  <si>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</si>
  <si>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</si>
  <si>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</si>
  <si>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</si>
  <si>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</si>
  <si>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</si>
  <si>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</si>
  <si>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</si>
  <si>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</si>
  <si>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</si>
  <si>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</si>
  <si>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</si>
  <si>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</si>
  <si>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</si>
  <si>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</si>
  <si>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</si>
  <si>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</si>
  <si>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</si>
  <si>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</si>
  <si>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</si>
  <si>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</si>
  <si>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</si>
  <si>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</si>
  <si>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</si>
  <si>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</si>
  <si>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CASTULO ESTARLYN ACEVEDO MARTINEZ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</si>
  <si>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</si>
  <si>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</si>
  <si>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</si>
  <si>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</si>
  <si>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</si>
  <si>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</si>
  <si>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</si>
  <si>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</si>
  <si>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</si>
  <si>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</si>
  <si>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</si>
  <si>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</si>
  <si>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</si>
  <si>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</si>
  <si>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</si>
  <si>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</si>
  <si>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</si>
  <si>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</si>
  <si>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</si>
  <si>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</si>
  <si>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</si>
  <si>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</si>
  <si>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</si>
  <si>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</si>
  <si>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</si>
  <si>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</si>
  <si>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</si>
  <si>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</si>
  <si>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</si>
  <si>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</si>
  <si>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</si>
  <si>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</si>
  <si>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</si>
  <si>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</si>
  <si>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</si>
  <si>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</si>
  <si>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</si>
  <si>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</si>
  <si>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</si>
  <si>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</si>
  <si>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</si>
  <si>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</si>
  <si>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</si>
  <si>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</si>
  <si>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</si>
  <si>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</si>
  <si>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</si>
  <si>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</si>
  <si>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</si>
  <si>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</si>
  <si>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</si>
  <si>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</si>
  <si>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</si>
  <si>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</si>
  <si>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</si>
  <si>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</si>
  <si>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</si>
  <si>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</si>
  <si>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</si>
  <si>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</si>
  <si>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</si>
  <si>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</si>
  <si>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</si>
  <si>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</si>
  <si>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</si>
  <si>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</si>
  <si>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</si>
  <si>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</si>
  <si>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</si>
  <si>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</si>
  <si>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</si>
  <si>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</si>
  <si>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</si>
  <si>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</si>
  <si>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</si>
  <si>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</si>
  <si>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</si>
  <si>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</si>
  <si>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</si>
  <si>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</si>
  <si>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</si>
  <si>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</si>
  <si>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</si>
  <si>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</si>
  <si>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</si>
  <si>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</si>
  <si>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</si>
  <si>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</si>
  <si>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</si>
  <si>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</si>
  <si>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</si>
  <si>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</si>
  <si>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</si>
  <si>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</si>
  <si>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</si>
  <si>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</si>
  <si>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</si>
  <si>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</si>
  <si>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</si>
  <si>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</si>
  <si>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</si>
  <si>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</si>
  <si>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</si>
  <si>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</si>
  <si>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</si>
  <si>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</si>
  <si>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</si>
  <si>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</si>
  <si>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</si>
  <si>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</si>
  <si>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</si>
  <si>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</si>
  <si>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</si>
  <si>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</si>
  <si>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</si>
  <si>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</si>
  <si>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</si>
  <si>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</si>
  <si>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</si>
  <si>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</si>
  <si>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</si>
  <si>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</si>
  <si>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</si>
  <si>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</si>
  <si>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</si>
  <si>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</si>
  <si>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</si>
  <si>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</si>
  <si>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</si>
  <si>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</si>
  <si>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</si>
  <si>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</si>
  <si>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</si>
  <si>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</si>
  <si>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</si>
  <si>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</si>
  <si>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</si>
  <si>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</si>
  <si>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</si>
  <si>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</si>
  <si>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</si>
  <si>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</si>
  <si>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</si>
  <si>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</si>
  <si>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</si>
  <si>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</si>
  <si>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</si>
  <si>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</si>
  <si>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</si>
  <si>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</si>
  <si>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</si>
  <si>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</si>
  <si>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</si>
  <si>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</si>
  <si>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</si>
  <si>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</si>
  <si>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</si>
  <si>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</si>
  <si>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</si>
  <si>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</si>
  <si>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</si>
  <si>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</si>
  <si>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</si>
  <si>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</si>
  <si>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</si>
  <si>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</si>
  <si>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</si>
  <si>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</si>
  <si>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</si>
  <si>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</si>
  <si>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</si>
  <si>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</si>
  <si>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</si>
  <si>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</si>
  <si>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</si>
  <si>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</si>
  <si>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</si>
  <si>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</si>
  <si>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</si>
  <si>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</si>
  <si>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</si>
  <si>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</si>
  <si>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</si>
  <si>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</si>
  <si>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</si>
  <si>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</si>
  <si>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</si>
  <si>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</si>
  <si>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</si>
  <si>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</si>
  <si>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</si>
  <si>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</si>
  <si>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</si>
  <si>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</si>
  <si>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</si>
  <si>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</si>
  <si>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</si>
  <si>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</si>
  <si>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</si>
  <si>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</si>
  <si>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</si>
  <si>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</si>
  <si>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</si>
  <si>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</si>
  <si>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</si>
  <si>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</si>
  <si>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</si>
  <si>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</si>
  <si>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</si>
  <si>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</si>
  <si>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</si>
  <si>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</si>
  <si>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</si>
  <si>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</si>
  <si>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</si>
  <si>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</si>
  <si>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</si>
  <si>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</si>
  <si>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</si>
  <si>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</si>
  <si>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</si>
  <si>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</si>
  <si>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</si>
  <si>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</si>
  <si>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</si>
  <si>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</si>
  <si>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</si>
  <si>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</si>
  <si>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</si>
  <si>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</si>
  <si>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</si>
  <si>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</si>
  <si>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</si>
  <si>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</si>
  <si>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</si>
  <si>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</si>
  <si>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</si>
  <si>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</si>
  <si>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</si>
  <si>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</si>
  <si>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</si>
  <si>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</si>
  <si>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</si>
  <si>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</si>
  <si>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</si>
  <si>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</si>
  <si>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</si>
  <si>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MARIA DEL CARMEN RODRIGUEZ SANCHEZ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</si>
  <si>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</si>
  <si>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</si>
  <si>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</si>
  <si>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</si>
  <si>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</si>
  <si>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</si>
  <si>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</si>
  <si>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</si>
  <si>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</si>
  <si>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</si>
  <si>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</si>
  <si>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</si>
  <si>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</si>
  <si>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</si>
  <si>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</si>
  <si>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</si>
  <si>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</si>
  <si>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</si>
  <si>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</si>
  <si>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</si>
  <si>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</si>
  <si>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</si>
  <si>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</si>
  <si>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</si>
  <si>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</si>
  <si>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</si>
  <si>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</si>
  <si>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</si>
  <si>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</si>
  <si>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</si>
  <si>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</si>
  <si>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</si>
  <si>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</si>
  <si>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</si>
  <si>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JOSE LEONARDO REYES MENCIA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</si>
  <si>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</si>
  <si>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</si>
  <si>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</si>
  <si>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</si>
  <si>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</si>
  <si>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</si>
  <si>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</si>
  <si>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ENCARGADO (A) DEL DEPARTAMENT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</si>
  <si>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</si>
  <si>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</si>
  <si>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</si>
  <si>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</si>
  <si>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</si>
  <si>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</si>
  <si>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</si>
  <si>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</si>
  <si>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</si>
  <si>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</si>
  <si>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</si>
  <si>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</si>
  <si>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</si>
  <si>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</si>
  <si>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</si>
  <si>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</si>
  <si>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</si>
  <si>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</si>
  <si>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</si>
  <si>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</si>
  <si>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</si>
  <si>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</si>
  <si>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</si>
  <si>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</si>
  <si>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</si>
  <si>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</si>
  <si>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ENCARGADO DE TECNOLOGIA DE LA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</si>
  <si>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</si>
  <si>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</si>
  <si>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</si>
  <si>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</si>
  <si>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</si>
  <si>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</si>
  <si>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</si>
  <si>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</si>
  <si>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</si>
  <si>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</si>
  <si>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</si>
  <si>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</si>
  <si>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</si>
  <si>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</si>
  <si>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</si>
  <si>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</si>
  <si>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</si>
  <si>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</si>
  <si>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</si>
  <si>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Nómina Nombrados Julio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</si>
</sst>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4" fontId="0" fillId="0" borderId="10" xfId="0" applyNumberFormat="1" applyBorder="1"/>
    <xf numFmtId="43" fontId="8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C9CAF9B6-D540-4427-8392-C777B43BC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49728" y="175532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B58E-F5C9-4434-B0CC-A30458CA4C38}">
  <sheetPr>
    <pageSetUpPr fitToPage="1"/>
  </sheetPr>
  <dimension ref="A9:AM908"/>
  <sheetViews>
    <sheetView showGridLines="0" tabSelected="1" topLeftCell="A186" zoomScale="80" zoomScaleNormal="80" zoomScaleSheetLayoutView="53" workbookViewId="0">
      <selection activeCell="C216" sqref="C216"/>
    </sheetView>
  </sheetViews>
  <sheetFormatPr baseColWidth="10" defaultColWidth="10.85546875" defaultRowHeight="12.75" x14ac:dyDescent="0.2"/>
  <cols>
    <col min="1" max="1" width="5.7109375" style="29" bestFit="1" customWidth="1"/>
    <col min="2" max="2" width="64.5703125" style="30" customWidth="1"/>
    <col min="3" max="3" width="42" style="30" customWidth="1"/>
    <col min="4" max="4" width="56.42578125" style="30" bestFit="1" customWidth="1"/>
    <col min="5" max="5" width="14.28515625" style="29" bestFit="1" customWidth="1"/>
    <col min="6" max="6" width="9.140625" style="29" bestFit="1" customWidth="1"/>
    <col min="7" max="7" width="24.28515625" style="31" bestFit="1" customWidth="1"/>
    <col min="8" max="8" width="16.5703125" style="31" customWidth="1"/>
    <col min="9" max="9" width="16.85546875" style="31" customWidth="1"/>
    <col min="10" max="10" width="15.28515625" style="31" customWidth="1"/>
    <col min="11" max="11" width="19" style="31" customWidth="1"/>
    <col min="12" max="12" width="14.5703125" style="31" bestFit="1" customWidth="1"/>
    <col min="13" max="13" width="15.7109375" style="31" customWidth="1"/>
    <col min="14" max="14" width="17.85546875" style="31" customWidth="1"/>
    <col min="15" max="15" width="29" style="32" bestFit="1" customWidth="1"/>
    <col min="16" max="16" width="16.28515625" style="31" bestFit="1" customWidth="1"/>
    <col min="17" max="17" width="22.42578125" style="31" bestFit="1" customWidth="1"/>
    <col min="18" max="18" width="25.42578125" style="31" bestFit="1" customWidth="1"/>
    <col min="19" max="19" width="15.28515625" style="31" customWidth="1"/>
    <col min="20" max="20" width="17.28515625" style="31" bestFit="1" customWidth="1"/>
    <col min="21" max="21" width="12.7109375" style="3" hidden="1" customWidth="1"/>
    <col min="22" max="22" width="41.42578125" style="3" hidden="1" customWidth="1"/>
    <col min="23" max="39" width="0" style="3" hidden="1" customWidth="1"/>
    <col min="40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6" t="s">
        <v>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8" customHeight="1" x14ac:dyDescent="0.2">
      <c r="A11" s="47" t="s">
        <v>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8" t="s">
        <v>1109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s="7" customFormat="1" x14ac:dyDescent="0.2">
      <c r="A14" s="49" t="s">
        <v>2</v>
      </c>
      <c r="B14" s="5"/>
      <c r="C14" s="52" t="s">
        <v>3</v>
      </c>
      <c r="D14" s="52" t="s">
        <v>4</v>
      </c>
      <c r="E14" s="49" t="s">
        <v>5</v>
      </c>
      <c r="F14" s="49" t="s">
        <v>6</v>
      </c>
      <c r="G14" s="38" t="s">
        <v>7</v>
      </c>
      <c r="H14" s="38" t="s">
        <v>8</v>
      </c>
      <c r="I14" s="38" t="s">
        <v>9</v>
      </c>
      <c r="J14" s="41" t="s">
        <v>10</v>
      </c>
      <c r="K14" s="42"/>
      <c r="L14" s="42"/>
      <c r="M14" s="42"/>
      <c r="N14" s="42"/>
      <c r="O14" s="42"/>
      <c r="P14" s="43"/>
      <c r="Q14" s="6"/>
      <c r="R14" s="44" t="s">
        <v>11</v>
      </c>
      <c r="S14" s="45"/>
      <c r="T14" s="38" t="s">
        <v>12</v>
      </c>
    </row>
    <row r="15" spans="1:20" s="7" customFormat="1" x14ac:dyDescent="0.2">
      <c r="A15" s="50"/>
      <c r="B15" s="8"/>
      <c r="C15" s="53"/>
      <c r="D15" s="53"/>
      <c r="E15" s="50"/>
      <c r="F15" s="50"/>
      <c r="G15" s="39"/>
      <c r="H15" s="39"/>
      <c r="I15" s="39"/>
      <c r="J15" s="55" t="s">
        <v>13</v>
      </c>
      <c r="K15" s="56"/>
      <c r="L15" s="35" t="s">
        <v>14</v>
      </c>
      <c r="M15" s="55" t="s">
        <v>15</v>
      </c>
      <c r="N15" s="56"/>
      <c r="O15" s="35" t="s">
        <v>16</v>
      </c>
      <c r="P15" s="35" t="s">
        <v>17</v>
      </c>
      <c r="Q15" s="35" t="s">
        <v>18</v>
      </c>
      <c r="R15" s="35" t="s">
        <v>19</v>
      </c>
      <c r="S15" s="35" t="s">
        <v>20</v>
      </c>
      <c r="T15" s="39"/>
    </row>
    <row r="16" spans="1:20" s="7" customFormat="1" ht="25.5" x14ac:dyDescent="0.2">
      <c r="A16" s="51"/>
      <c r="B16" s="9" t="s">
        <v>21</v>
      </c>
      <c r="C16" s="54"/>
      <c r="D16" s="54"/>
      <c r="E16" s="51"/>
      <c r="F16" s="51"/>
      <c r="G16" s="40"/>
      <c r="H16" s="40"/>
      <c r="I16" s="40"/>
      <c r="J16" s="10" t="s">
        <v>22</v>
      </c>
      <c r="K16" s="10" t="s">
        <v>23</v>
      </c>
      <c r="L16" s="36"/>
      <c r="M16" s="10" t="s">
        <v>24</v>
      </c>
      <c r="N16" s="10" t="s">
        <v>25</v>
      </c>
      <c r="O16" s="36"/>
      <c r="P16" s="36"/>
      <c r="Q16" s="36"/>
      <c r="R16" s="36"/>
      <c r="S16" s="36"/>
      <c r="T16" s="40"/>
    </row>
    <row r="17" spans="1:39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>+G17*2.87%</f>
        <v>7892.5</v>
      </c>
      <c r="K17" s="14">
        <f>G17*7.1%</f>
        <v>19525</v>
      </c>
      <c r="L17" s="14">
        <f>G17*1.15%</f>
        <v>3162.5</v>
      </c>
      <c r="M17" s="14">
        <v>5685.41</v>
      </c>
      <c r="N17" s="14">
        <f>G17*7.09%</f>
        <v>19497.5</v>
      </c>
      <c r="O17" s="14">
        <v>0</v>
      </c>
      <c r="P17" s="14">
        <f>J17+K17+L17+M17+N17</f>
        <v>55762.91</v>
      </c>
      <c r="Q17" s="15">
        <v>0</v>
      </c>
      <c r="R17" s="14">
        <f>+J17+M17+O17+Q17+H17+I17</f>
        <v>67516.3</v>
      </c>
      <c r="S17" s="14">
        <f>+N17+L17+K17</f>
        <v>42185</v>
      </c>
      <c r="T17" s="14">
        <f>+G17-R17</f>
        <v>207483.7</v>
      </c>
      <c r="U17" t="b">
        <f>+V17=C17</f>
        <v>1</v>
      </c>
      <c r="V17" s="13" t="s">
        <v>27</v>
      </c>
      <c r="W17" s="13" t="s">
        <v>28</v>
      </c>
      <c r="X17" s="13" t="s">
        <v>29</v>
      </c>
      <c r="Y17" s="13" t="s">
        <v>30</v>
      </c>
      <c r="Z17" s="14">
        <v>275000</v>
      </c>
      <c r="AA17" s="14">
        <v>53938.39</v>
      </c>
      <c r="AB17" s="14">
        <v>0</v>
      </c>
      <c r="AC17" s="14">
        <f>+Z17*2.87%</f>
        <v>7892.5</v>
      </c>
      <c r="AD17" s="14">
        <f>Z17*7.1%</f>
        <v>19525</v>
      </c>
      <c r="AE17" s="14">
        <f>Z17*1.15%</f>
        <v>3162.5</v>
      </c>
      <c r="AF17" s="14">
        <v>5685.41</v>
      </c>
      <c r="AG17" s="14">
        <f>Z17*7.09%</f>
        <v>19497.5</v>
      </c>
      <c r="AH17" s="14">
        <v>0</v>
      </c>
      <c r="AI17" s="14">
        <f>AC17+AD17+AE17+AF17+AG17</f>
        <v>55762.91</v>
      </c>
      <c r="AJ17" s="15">
        <v>0</v>
      </c>
      <c r="AK17" s="14">
        <f>+AC17+AF17+AH17+AJ17+AA17+AB17</f>
        <v>67516.3</v>
      </c>
      <c r="AL17" s="14">
        <f>+AG17+AE17+AD17</f>
        <v>42185</v>
      </c>
      <c r="AM17" s="14">
        <f>+Z17-AK17</f>
        <v>207483.7</v>
      </c>
    </row>
    <row r="18" spans="1:39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1060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G18*7.1%</f>
        <v>4615</v>
      </c>
      <c r="L18" s="14">
        <f>G18*1.15%</f>
        <v>747.5</v>
      </c>
      <c r="M18" s="14">
        <f>G18*3.04%</f>
        <v>1976</v>
      </c>
      <c r="N18" s="14">
        <f>G18*7.09%</f>
        <v>4608.5</v>
      </c>
      <c r="O18" s="14">
        <v>0</v>
      </c>
      <c r="P18" s="14">
        <f>J18+K18+L18+M18+N18</f>
        <v>13812.5</v>
      </c>
      <c r="Q18" s="15">
        <v>17978.3</v>
      </c>
      <c r="R18" s="14">
        <f>+J18+M18+O18+Q18+H18+I18</f>
        <v>26247.379999999997</v>
      </c>
      <c r="S18" s="14">
        <f>+N18+L18+K18</f>
        <v>9971</v>
      </c>
      <c r="T18" s="14">
        <f>+G18-R18</f>
        <v>38752.620000000003</v>
      </c>
      <c r="U18" t="b">
        <f t="shared" ref="U18:U82" si="0">+V18=C18</f>
        <v>1</v>
      </c>
      <c r="V18" s="13" t="s">
        <v>31</v>
      </c>
      <c r="W18" s="13" t="s">
        <v>1060</v>
      </c>
      <c r="X18" s="13" t="s">
        <v>29</v>
      </c>
      <c r="Y18" s="13" t="s">
        <v>30</v>
      </c>
      <c r="Z18" s="14">
        <v>65000</v>
      </c>
      <c r="AA18" s="14">
        <v>4427.58</v>
      </c>
      <c r="AB18" s="14">
        <v>0</v>
      </c>
      <c r="AC18" s="14">
        <f>+Z18*2.87%</f>
        <v>1865.5</v>
      </c>
      <c r="AD18" s="14">
        <f>Z18*7.1%</f>
        <v>4615</v>
      </c>
      <c r="AE18" s="14">
        <f>Z18*1.15%</f>
        <v>747.5</v>
      </c>
      <c r="AF18" s="14">
        <f>Z18*3.04%</f>
        <v>1976</v>
      </c>
      <c r="AG18" s="14">
        <f>Z18*7.09%</f>
        <v>4608.5</v>
      </c>
      <c r="AH18" s="14">
        <v>0</v>
      </c>
      <c r="AI18" s="14">
        <f>AC18+AD18+AE18+AF18+AG18</f>
        <v>13812.5</v>
      </c>
      <c r="AJ18" s="15">
        <v>17978.3</v>
      </c>
      <c r="AK18" s="14">
        <f>+AC18+AF18+AH18+AJ18+AA18+AB18</f>
        <v>26247.379999999997</v>
      </c>
      <c r="AL18" s="14">
        <f>+AG18+AE18+AD18</f>
        <v>9971</v>
      </c>
      <c r="AM18" s="14">
        <f>+Z18-AK18</f>
        <v>38752.620000000003</v>
      </c>
    </row>
    <row r="19" spans="1:39" customFormat="1" ht="15.95" customHeight="1" x14ac:dyDescent="0.25">
      <c r="A19" s="11">
        <f t="shared" ref="A19:A82" si="1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G19*7.1%</f>
        <v>8164.9999999999991</v>
      </c>
      <c r="L19" s="14">
        <f>G19*1.15%</f>
        <v>1322.5</v>
      </c>
      <c r="M19" s="14">
        <f>G19*3.04%</f>
        <v>3496</v>
      </c>
      <c r="N19" s="14">
        <f>G19*7.09%</f>
        <v>8153.5000000000009</v>
      </c>
      <c r="O19" s="14">
        <v>0</v>
      </c>
      <c r="P19" s="14">
        <f>J19+K19+L19+M19+N19</f>
        <v>24437.5</v>
      </c>
      <c r="Q19" s="15">
        <v>0</v>
      </c>
      <c r="R19" s="14">
        <f>+J19+M19+O19+Q19+H19+I19</f>
        <v>22430.239999999998</v>
      </c>
      <c r="S19" s="14">
        <f>+N19+L19+K19</f>
        <v>17641</v>
      </c>
      <c r="T19" s="14">
        <f>+G19-R19</f>
        <v>92569.760000000009</v>
      </c>
      <c r="U19" t="b">
        <f t="shared" si="0"/>
        <v>1</v>
      </c>
      <c r="V19" s="13" t="s">
        <v>33</v>
      </c>
      <c r="W19" s="13" t="s">
        <v>34</v>
      </c>
      <c r="X19" s="13" t="s">
        <v>29</v>
      </c>
      <c r="Y19" s="13" t="s">
        <v>35</v>
      </c>
      <c r="Z19" s="14">
        <v>115000</v>
      </c>
      <c r="AA19" s="14">
        <v>15633.74</v>
      </c>
      <c r="AB19" s="14">
        <v>0</v>
      </c>
      <c r="AC19" s="14">
        <f>+Z19*2.87%</f>
        <v>3300.5</v>
      </c>
      <c r="AD19" s="14">
        <f>Z19*7.1%</f>
        <v>8164.9999999999991</v>
      </c>
      <c r="AE19" s="14">
        <f>Z19*1.15%</f>
        <v>1322.5</v>
      </c>
      <c r="AF19" s="14">
        <f>Z19*3.04%</f>
        <v>3496</v>
      </c>
      <c r="AG19" s="14">
        <f>Z19*7.09%</f>
        <v>8153.5000000000009</v>
      </c>
      <c r="AH19" s="14">
        <v>0</v>
      </c>
      <c r="AI19" s="14">
        <f>AC19+AD19+AE19+AF19+AG19</f>
        <v>24437.5</v>
      </c>
      <c r="AJ19" s="15">
        <v>0</v>
      </c>
      <c r="AK19" s="14">
        <f>+AC19+AF19+AH19+AJ19+AA19+AB19</f>
        <v>22430.239999999998</v>
      </c>
      <c r="AL19" s="14">
        <f>+AG19+AE19+AD19</f>
        <v>17641</v>
      </c>
      <c r="AM19" s="14">
        <f>+Z19-AK19</f>
        <v>92569.760000000009</v>
      </c>
    </row>
    <row r="20" spans="1:39" customFormat="1" ht="15.95" customHeight="1" x14ac:dyDescent="0.25">
      <c r="A20" s="11">
        <f t="shared" si="1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1673.98</v>
      </c>
      <c r="I20" s="14">
        <v>0</v>
      </c>
      <c r="J20" s="14">
        <f>+G20*2.87%</f>
        <v>1446.5087000000001</v>
      </c>
      <c r="K20" s="14">
        <f>G20*7.1%</f>
        <v>3578.4709999999995</v>
      </c>
      <c r="L20" s="14">
        <f>G20*1.15%</f>
        <v>579.61149999999998</v>
      </c>
      <c r="M20" s="14">
        <f>G20*3.04%</f>
        <v>1532.1904</v>
      </c>
      <c r="N20" s="14">
        <f>G20*7.09%</f>
        <v>3573.4309000000003</v>
      </c>
      <c r="O20" s="14">
        <v>1577.4509</v>
      </c>
      <c r="P20" s="14">
        <f>J20+K20+L20+M20+N20</f>
        <v>10710.212500000001</v>
      </c>
      <c r="Q20" s="15">
        <v>12046</v>
      </c>
      <c r="R20" s="14">
        <f>+J20+M20+O20+Q20+H20+I20</f>
        <v>18276.13</v>
      </c>
      <c r="S20" s="14">
        <f>+N20+L20+K20</f>
        <v>7731.5133999999998</v>
      </c>
      <c r="T20" s="14">
        <f>+G20-R20</f>
        <v>32124.87</v>
      </c>
      <c r="U20" t="b">
        <f t="shared" si="0"/>
        <v>1</v>
      </c>
      <c r="V20" s="13" t="s">
        <v>36</v>
      </c>
      <c r="W20" s="13" t="s">
        <v>37</v>
      </c>
      <c r="X20" s="13" t="s">
        <v>29</v>
      </c>
      <c r="Y20" s="13" t="s">
        <v>35</v>
      </c>
      <c r="Z20" s="14">
        <v>50401</v>
      </c>
      <c r="AA20" s="14">
        <v>1673.98</v>
      </c>
      <c r="AB20" s="14">
        <v>0</v>
      </c>
      <c r="AC20" s="14">
        <f>+Z20*2.87%</f>
        <v>1446.5087000000001</v>
      </c>
      <c r="AD20" s="14">
        <f>Z20*7.1%</f>
        <v>3578.4709999999995</v>
      </c>
      <c r="AE20" s="14">
        <f>Z20*1.15%</f>
        <v>579.61149999999998</v>
      </c>
      <c r="AF20" s="14">
        <f>Z20*3.04%</f>
        <v>1532.1904</v>
      </c>
      <c r="AG20" s="14">
        <f>Z20*7.09%</f>
        <v>3573.4309000000003</v>
      </c>
      <c r="AH20" s="14">
        <v>1577.4509</v>
      </c>
      <c r="AI20" s="14">
        <f>AC20+AD20+AE20+AF20+AG20</f>
        <v>10710.212500000001</v>
      </c>
      <c r="AJ20" s="15">
        <v>2064</v>
      </c>
      <c r="AK20" s="14">
        <f>+AC20+AF20+AH20+AJ20+AA20+AB20</f>
        <v>8294.1299999999992</v>
      </c>
      <c r="AL20" s="14">
        <f>+AG20+AE20+AD20</f>
        <v>7731.5133999999998</v>
      </c>
      <c r="AM20" s="14">
        <f>+Z20-AK20</f>
        <v>42106.87</v>
      </c>
    </row>
    <row r="21" spans="1:39" customFormat="1" ht="15.95" customHeight="1" x14ac:dyDescent="0.25">
      <c r="A21" s="11">
        <f t="shared" si="1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16">
        <v>149500</v>
      </c>
      <c r="H21" s="14">
        <v>23354.639999999999</v>
      </c>
      <c r="I21" s="14">
        <v>0</v>
      </c>
      <c r="J21" s="14">
        <f>+G21*2.87%</f>
        <v>4290.6499999999996</v>
      </c>
      <c r="K21" s="14">
        <f>G21*7.1%</f>
        <v>10614.499999999998</v>
      </c>
      <c r="L21" s="14">
        <f>G21*1.15%</f>
        <v>1719.25</v>
      </c>
      <c r="M21" s="14">
        <f>G21*3.04%</f>
        <v>4544.8</v>
      </c>
      <c r="N21" s="14">
        <f>G21*7.09%</f>
        <v>10599.550000000001</v>
      </c>
      <c r="O21" s="14">
        <v>1577.4509</v>
      </c>
      <c r="P21" s="14">
        <f>J21+K21+L21+M21+N21</f>
        <v>31768.75</v>
      </c>
      <c r="Q21" s="15">
        <v>38683.129099999998</v>
      </c>
      <c r="R21" s="14">
        <f>+J21+M21+O21+Q21+H21+I21</f>
        <v>72450.67</v>
      </c>
      <c r="S21" s="14">
        <f>+N21+L21+K21</f>
        <v>22933.3</v>
      </c>
      <c r="T21" s="14">
        <f>+G21-R21</f>
        <v>77049.33</v>
      </c>
      <c r="U21" t="b">
        <f t="shared" si="0"/>
        <v>1</v>
      </c>
      <c r="V21" s="13" t="s">
        <v>38</v>
      </c>
      <c r="W21" s="13" t="s">
        <v>34</v>
      </c>
      <c r="X21" s="13" t="s">
        <v>29</v>
      </c>
      <c r="Y21" s="13" t="s">
        <v>30</v>
      </c>
      <c r="Z21" s="14">
        <v>149500</v>
      </c>
      <c r="AA21" s="14">
        <v>23354.639999999999</v>
      </c>
      <c r="AB21" s="14">
        <v>0</v>
      </c>
      <c r="AC21" s="14">
        <f>+Z21*2.87%</f>
        <v>4290.6499999999996</v>
      </c>
      <c r="AD21" s="14">
        <f>Z21*7.1%</f>
        <v>10614.499999999998</v>
      </c>
      <c r="AE21" s="14">
        <f>Z21*1.15%</f>
        <v>1719.25</v>
      </c>
      <c r="AF21" s="14">
        <f>Z21*3.04%</f>
        <v>4544.8</v>
      </c>
      <c r="AG21" s="14">
        <f>Z21*7.09%</f>
        <v>10599.550000000001</v>
      </c>
      <c r="AH21" s="14">
        <v>1577.4509</v>
      </c>
      <c r="AI21" s="14">
        <f>AC21+AD21+AE21+AF21+AG21</f>
        <v>31768.75</v>
      </c>
      <c r="AJ21" s="15">
        <v>38683.129099999998</v>
      </c>
      <c r="AK21" s="14">
        <f>+AC21+AF21+AH21+AJ21+AA21+AB21</f>
        <v>72450.67</v>
      </c>
      <c r="AL21" s="14">
        <f>+AG21+AE21+AD21</f>
        <v>22933.3</v>
      </c>
      <c r="AM21" s="14">
        <f>+Z21-AK21</f>
        <v>77049.33</v>
      </c>
    </row>
    <row r="22" spans="1:39" customFormat="1" ht="15.95" customHeight="1" x14ac:dyDescent="0.25">
      <c r="A22" s="11">
        <f t="shared" si="1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G22*7.1%</f>
        <v>11004.999999999998</v>
      </c>
      <c r="L22" s="14">
        <f>G22*1.15%</f>
        <v>1782.5</v>
      </c>
      <c r="M22" s="14">
        <f>G22*3.04%</f>
        <v>4712</v>
      </c>
      <c r="N22" s="14">
        <f>G22*7.09%</f>
        <v>10989.5</v>
      </c>
      <c r="O22" s="14">
        <v>0</v>
      </c>
      <c r="P22" s="14">
        <f>J22+K22+L22+M22+N22</f>
        <v>32937.5</v>
      </c>
      <c r="Q22" s="15">
        <v>0</v>
      </c>
      <c r="R22" s="14">
        <f>+J22+M22+O22+Q22+H22+I22</f>
        <v>34203.240000000005</v>
      </c>
      <c r="S22" s="14">
        <f>+N22+L22+K22</f>
        <v>23777</v>
      </c>
      <c r="T22" s="14">
        <f>+G22-R22</f>
        <v>120796.76</v>
      </c>
      <c r="U22" t="b">
        <f t="shared" si="0"/>
        <v>1</v>
      </c>
      <c r="V22" s="13" t="s">
        <v>39</v>
      </c>
      <c r="W22" s="13" t="s">
        <v>40</v>
      </c>
      <c r="X22" s="13" t="s">
        <v>29</v>
      </c>
      <c r="Y22" s="13" t="s">
        <v>30</v>
      </c>
      <c r="Z22" s="14">
        <v>155000</v>
      </c>
      <c r="AA22" s="14">
        <v>25042.74</v>
      </c>
      <c r="AB22" s="14">
        <v>0</v>
      </c>
      <c r="AC22" s="14">
        <f>+Z22*2.87%</f>
        <v>4448.5</v>
      </c>
      <c r="AD22" s="14">
        <f>Z22*7.1%</f>
        <v>11004.999999999998</v>
      </c>
      <c r="AE22" s="14">
        <f>Z22*1.15%</f>
        <v>1782.5</v>
      </c>
      <c r="AF22" s="14">
        <f>Z22*3.04%</f>
        <v>4712</v>
      </c>
      <c r="AG22" s="14">
        <f>Z22*7.09%</f>
        <v>10989.5</v>
      </c>
      <c r="AH22" s="14">
        <v>0</v>
      </c>
      <c r="AI22" s="14">
        <f>AC22+AD22+AE22+AF22+AG22</f>
        <v>32937.5</v>
      </c>
      <c r="AJ22" s="15">
        <v>0</v>
      </c>
      <c r="AK22" s="14">
        <f>+AC22+AF22+AH22+AJ22+AA22+AB22</f>
        <v>34203.240000000005</v>
      </c>
      <c r="AL22" s="14">
        <f>+AG22+AE22+AD22</f>
        <v>23777</v>
      </c>
      <c r="AM22" s="14">
        <f>+Z22-AK22</f>
        <v>120796.76</v>
      </c>
    </row>
    <row r="23" spans="1:39" customFormat="1" ht="15.95" customHeight="1" x14ac:dyDescent="0.25">
      <c r="A23" s="11">
        <f t="shared" si="1"/>
        <v>7</v>
      </c>
      <c r="B23" s="12" t="s">
        <v>41</v>
      </c>
      <c r="C23" s="13" t="s">
        <v>42</v>
      </c>
      <c r="D23" s="13" t="s">
        <v>96</v>
      </c>
      <c r="E23" s="13" t="s">
        <v>44</v>
      </c>
      <c r="F23" s="13" t="s">
        <v>30</v>
      </c>
      <c r="G23" s="14">
        <v>75000</v>
      </c>
      <c r="H23" s="14">
        <v>5532.33</v>
      </c>
      <c r="I23" s="14">
        <v>0</v>
      </c>
      <c r="J23" s="14">
        <f>+G23*2.87%</f>
        <v>2152.5</v>
      </c>
      <c r="K23" s="14">
        <f>G23*7.1%</f>
        <v>5324.9999999999991</v>
      </c>
      <c r="L23" s="14">
        <f>G23*1.15%</f>
        <v>862.5</v>
      </c>
      <c r="M23" s="14">
        <f>G23*3.04%</f>
        <v>2280</v>
      </c>
      <c r="N23" s="14">
        <f>G23*7.09%</f>
        <v>5317.5</v>
      </c>
      <c r="O23" s="14">
        <v>0</v>
      </c>
      <c r="P23" s="14">
        <f>J23+K23+L23+M23+N23</f>
        <v>15937.5</v>
      </c>
      <c r="Q23" s="15">
        <v>0</v>
      </c>
      <c r="R23" s="14">
        <f>+J23+M23+O23+Q23+H23+I23</f>
        <v>9964.83</v>
      </c>
      <c r="S23" s="14">
        <f>+N23+L23+K23</f>
        <v>11505</v>
      </c>
      <c r="T23" s="14">
        <f>+G23-R23</f>
        <v>65035.17</v>
      </c>
      <c r="U23" t="b">
        <f t="shared" si="0"/>
        <v>1</v>
      </c>
      <c r="V23" s="13" t="s">
        <v>42</v>
      </c>
      <c r="W23" s="13" t="s">
        <v>96</v>
      </c>
      <c r="X23" s="13" t="s">
        <v>44</v>
      </c>
      <c r="Y23" s="13" t="s">
        <v>30</v>
      </c>
      <c r="Z23" s="14">
        <v>75000</v>
      </c>
      <c r="AA23" s="14">
        <v>6309.38</v>
      </c>
      <c r="AB23" s="14">
        <v>0</v>
      </c>
      <c r="AC23" s="14">
        <f>+Z23*2.87%</f>
        <v>2152.5</v>
      </c>
      <c r="AD23" s="14">
        <f>Z23*7.1%</f>
        <v>5324.9999999999991</v>
      </c>
      <c r="AE23" s="14">
        <f>Z23*1.15%</f>
        <v>862.5</v>
      </c>
      <c r="AF23" s="14">
        <f>Z23*3.04%</f>
        <v>2280</v>
      </c>
      <c r="AG23" s="14">
        <f>Z23*7.09%</f>
        <v>5317.5</v>
      </c>
      <c r="AH23" s="14">
        <v>0</v>
      </c>
      <c r="AI23" s="14">
        <f>AC23+AD23+AE23+AF23+AG23</f>
        <v>15937.5</v>
      </c>
      <c r="AJ23" s="15">
        <v>0</v>
      </c>
      <c r="AK23" s="14">
        <f>+AC23+AF23+AH23+AJ23+AA23+AB23</f>
        <v>10741.880000000001</v>
      </c>
      <c r="AL23" s="14">
        <f>+AG23+AE23+AD23</f>
        <v>11505</v>
      </c>
      <c r="AM23" s="14">
        <f>+Z23-AK23</f>
        <v>64258.119999999995</v>
      </c>
    </row>
    <row r="24" spans="1:39" s="7" customFormat="1" ht="17.25" customHeight="1" x14ac:dyDescent="0.25">
      <c r="A24" s="11">
        <f t="shared" si="1"/>
        <v>8</v>
      </c>
      <c r="B24" s="12" t="s">
        <v>45</v>
      </c>
      <c r="C24" s="13" t="s">
        <v>46</v>
      </c>
      <c r="D24" s="13" t="s">
        <v>1061</v>
      </c>
      <c r="E24" s="13" t="s">
        <v>44</v>
      </c>
      <c r="F24" s="13" t="s">
        <v>30</v>
      </c>
      <c r="G24" s="14">
        <v>115000</v>
      </c>
      <c r="H24" s="14">
        <v>15633.74</v>
      </c>
      <c r="I24" s="14">
        <v>0</v>
      </c>
      <c r="J24" s="14">
        <f>+G24*2.87%</f>
        <v>3300.5</v>
      </c>
      <c r="K24" s="14">
        <f>G24*7.1%</f>
        <v>8164.9999999999991</v>
      </c>
      <c r="L24" s="14">
        <f>G24*1.15%</f>
        <v>1322.5</v>
      </c>
      <c r="M24" s="14">
        <f>G24*3.04%</f>
        <v>3496</v>
      </c>
      <c r="N24" s="14">
        <f>G24*7.09%</f>
        <v>8153.5000000000009</v>
      </c>
      <c r="O24" s="14">
        <v>0</v>
      </c>
      <c r="P24" s="14">
        <f>J24+K24+L24+M24+N24</f>
        <v>24437.5</v>
      </c>
      <c r="Q24" s="15">
        <v>0</v>
      </c>
      <c r="R24" s="14">
        <f>+J24+M24+O24+Q24+H24+I24</f>
        <v>22430.239999999998</v>
      </c>
      <c r="S24" s="14">
        <f>+N24+L24+K24</f>
        <v>17641</v>
      </c>
      <c r="T24" s="14">
        <f>+G24-R24</f>
        <v>92569.760000000009</v>
      </c>
      <c r="U24" t="b">
        <f t="shared" si="0"/>
        <v>1</v>
      </c>
      <c r="V24" s="13" t="s">
        <v>46</v>
      </c>
      <c r="W24" s="13" t="s">
        <v>1061</v>
      </c>
      <c r="X24" s="13" t="s">
        <v>44</v>
      </c>
      <c r="Y24" s="13" t="s">
        <v>30</v>
      </c>
      <c r="Z24" s="14">
        <v>115000</v>
      </c>
      <c r="AA24" s="14">
        <v>15633.74</v>
      </c>
      <c r="AB24" s="14">
        <v>0</v>
      </c>
      <c r="AC24" s="14">
        <f>+Z24*2.87%</f>
        <v>3300.5</v>
      </c>
      <c r="AD24" s="14">
        <f>Z24*7.1%</f>
        <v>8164.9999999999991</v>
      </c>
      <c r="AE24" s="14">
        <f>Z24*1.15%</f>
        <v>1322.5</v>
      </c>
      <c r="AF24" s="14">
        <f>Z24*3.04%</f>
        <v>3496</v>
      </c>
      <c r="AG24" s="14">
        <f>Z24*7.09%</f>
        <v>8153.5000000000009</v>
      </c>
      <c r="AH24" s="14">
        <v>0</v>
      </c>
      <c r="AI24" s="14">
        <f>AC24+AD24+AE24+AF24+AG24</f>
        <v>24437.5</v>
      </c>
      <c r="AJ24" s="15">
        <v>0</v>
      </c>
      <c r="AK24" s="14">
        <f>+AC24+AF24+AH24+AJ24+AA24+AB24</f>
        <v>22430.239999999998</v>
      </c>
      <c r="AL24" s="14">
        <f>+AG24+AE24+AD24</f>
        <v>17641</v>
      </c>
      <c r="AM24" s="14">
        <f>+Z24-AK24</f>
        <v>92569.760000000009</v>
      </c>
    </row>
    <row r="25" spans="1:39" s="7" customFormat="1" ht="15.95" customHeight="1" x14ac:dyDescent="0.25">
      <c r="A25" s="11">
        <f t="shared" si="1"/>
        <v>9</v>
      </c>
      <c r="B25" s="12" t="s">
        <v>45</v>
      </c>
      <c r="C25" s="13" t="s">
        <v>47</v>
      </c>
      <c r="D25" s="13" t="s">
        <v>32</v>
      </c>
      <c r="E25" s="13" t="s">
        <v>29</v>
      </c>
      <c r="F25" s="13" t="s">
        <v>30</v>
      </c>
      <c r="G25" s="14">
        <v>46200</v>
      </c>
      <c r="H25" s="14">
        <v>1317.69</v>
      </c>
      <c r="I25" s="14">
        <v>0</v>
      </c>
      <c r="J25" s="14">
        <f>+G25*2.87%</f>
        <v>1325.94</v>
      </c>
      <c r="K25" s="14">
        <f>G25*7.1%</f>
        <v>3280.2</v>
      </c>
      <c r="L25" s="14">
        <f>G25*1.15%</f>
        <v>531.29999999999995</v>
      </c>
      <c r="M25" s="14">
        <f>G25*3.04%</f>
        <v>1404.48</v>
      </c>
      <c r="N25" s="14">
        <f>G25*7.09%</f>
        <v>3275.5800000000004</v>
      </c>
      <c r="O25" s="14">
        <v>0</v>
      </c>
      <c r="P25" s="14">
        <f>J25+K25+L25+M25+N25</f>
        <v>9817.5</v>
      </c>
      <c r="Q25" s="15">
        <v>0</v>
      </c>
      <c r="R25" s="14">
        <f>+J25+M25+O25+Q25+H25+I25</f>
        <v>4048.11</v>
      </c>
      <c r="S25" s="14">
        <f>+N25+L25+K25</f>
        <v>7087.08</v>
      </c>
      <c r="T25" s="14">
        <f>+G25-R25</f>
        <v>42151.89</v>
      </c>
      <c r="U25" t="b">
        <f t="shared" si="0"/>
        <v>1</v>
      </c>
      <c r="V25" s="13" t="s">
        <v>47</v>
      </c>
      <c r="W25" s="13" t="s">
        <v>32</v>
      </c>
      <c r="X25" s="13" t="s">
        <v>29</v>
      </c>
      <c r="Y25" s="13" t="s">
        <v>30</v>
      </c>
      <c r="Z25" s="14">
        <v>46200</v>
      </c>
      <c r="AA25" s="14">
        <v>1317.69</v>
      </c>
      <c r="AB25" s="14">
        <v>0</v>
      </c>
      <c r="AC25" s="14">
        <f>+Z25*2.87%</f>
        <v>1325.94</v>
      </c>
      <c r="AD25" s="14">
        <f>Z25*7.1%</f>
        <v>3280.2</v>
      </c>
      <c r="AE25" s="14">
        <f>Z25*1.15%</f>
        <v>531.29999999999995</v>
      </c>
      <c r="AF25" s="14">
        <f>Z25*3.04%</f>
        <v>1404.48</v>
      </c>
      <c r="AG25" s="14">
        <f>Z25*7.09%</f>
        <v>3275.5800000000004</v>
      </c>
      <c r="AH25" s="14">
        <v>0</v>
      </c>
      <c r="AI25" s="14">
        <f>AC25+AD25+AE25+AF25+AG25</f>
        <v>9817.5</v>
      </c>
      <c r="AJ25" s="15">
        <v>0</v>
      </c>
      <c r="AK25" s="14">
        <f>+AC25+AF25+AH25+AJ25+AA25+AB25</f>
        <v>4048.11</v>
      </c>
      <c r="AL25" s="14">
        <f>+AG25+AE25+AD25</f>
        <v>7087.08</v>
      </c>
      <c r="AM25" s="14">
        <f>+Z25-AK25</f>
        <v>42151.89</v>
      </c>
    </row>
    <row r="26" spans="1:39" s="7" customFormat="1" ht="15.95" customHeight="1" x14ac:dyDescent="0.25">
      <c r="A26" s="11">
        <f t="shared" si="1"/>
        <v>10</v>
      </c>
      <c r="B26" s="12" t="s">
        <v>45</v>
      </c>
      <c r="C26" s="13" t="s">
        <v>48</v>
      </c>
      <c r="D26" s="13" t="s">
        <v>32</v>
      </c>
      <c r="E26" s="13" t="s">
        <v>29</v>
      </c>
      <c r="F26" s="13" t="s">
        <v>30</v>
      </c>
      <c r="G26" s="14">
        <v>35000</v>
      </c>
      <c r="H26" s="14">
        <v>0</v>
      </c>
      <c r="I26" s="14">
        <v>0</v>
      </c>
      <c r="J26" s="14">
        <f>+G26*2.87%</f>
        <v>1004.5</v>
      </c>
      <c r="K26" s="14">
        <f>G26*7.1%</f>
        <v>2485</v>
      </c>
      <c r="L26" s="14">
        <f>G26*1.15%</f>
        <v>402.5</v>
      </c>
      <c r="M26" s="14">
        <f>G26*3.04%</f>
        <v>1064</v>
      </c>
      <c r="N26" s="14">
        <f>G26*7.09%</f>
        <v>2481.5</v>
      </c>
      <c r="O26" s="14">
        <v>0</v>
      </c>
      <c r="P26" s="14">
        <f>J26+K26+L26+M26+N26</f>
        <v>7437.5</v>
      </c>
      <c r="Q26" s="15">
        <v>0</v>
      </c>
      <c r="R26" s="14">
        <f>+J26+M26+O26+Q26+H26+I26</f>
        <v>2068.5</v>
      </c>
      <c r="S26" s="14">
        <f>+N26+L26+K26</f>
        <v>5369</v>
      </c>
      <c r="T26" s="14">
        <f>+G26-R26</f>
        <v>32931.5</v>
      </c>
      <c r="U26" t="b">
        <f t="shared" si="0"/>
        <v>1</v>
      </c>
      <c r="V26" s="13" t="s">
        <v>48</v>
      </c>
      <c r="W26" s="13" t="s">
        <v>32</v>
      </c>
      <c r="X26" s="13" t="s">
        <v>29</v>
      </c>
      <c r="Y26" s="13" t="s">
        <v>30</v>
      </c>
      <c r="Z26" s="14">
        <v>35000</v>
      </c>
      <c r="AA26" s="14">
        <v>0</v>
      </c>
      <c r="AB26" s="14">
        <v>0</v>
      </c>
      <c r="AC26" s="14">
        <f>+Z26*2.87%</f>
        <v>1004.5</v>
      </c>
      <c r="AD26" s="14">
        <f>Z26*7.1%</f>
        <v>2485</v>
      </c>
      <c r="AE26" s="14">
        <f>Z26*1.15%</f>
        <v>402.5</v>
      </c>
      <c r="AF26" s="14">
        <f>Z26*3.04%</f>
        <v>1064</v>
      </c>
      <c r="AG26" s="14">
        <f>Z26*7.09%</f>
        <v>2481.5</v>
      </c>
      <c r="AH26" s="14">
        <v>0</v>
      </c>
      <c r="AI26" s="14">
        <f>AC26+AD26+AE26+AF26+AG26</f>
        <v>7437.5</v>
      </c>
      <c r="AJ26" s="15">
        <v>0</v>
      </c>
      <c r="AK26" s="14">
        <f>+AC26+AF26+AH26+AJ26+AA26+AB26</f>
        <v>2068.5</v>
      </c>
      <c r="AL26" s="14">
        <f>+AG26+AE26+AD26</f>
        <v>5369</v>
      </c>
      <c r="AM26" s="14">
        <f>+Z26-AK26</f>
        <v>32931.5</v>
      </c>
    </row>
    <row r="27" spans="1:39" s="7" customFormat="1" ht="15.95" customHeight="1" x14ac:dyDescent="0.25">
      <c r="A27" s="11">
        <f t="shared" si="1"/>
        <v>11</v>
      </c>
      <c r="B27" s="12" t="s">
        <v>49</v>
      </c>
      <c r="C27" s="13" t="s">
        <v>50</v>
      </c>
      <c r="D27" s="13" t="s">
        <v>51</v>
      </c>
      <c r="E27" s="13" t="s">
        <v>44</v>
      </c>
      <c r="F27" s="13" t="s">
        <v>30</v>
      </c>
      <c r="G27" s="14">
        <v>70000</v>
      </c>
      <c r="H27" s="14">
        <v>5052.99</v>
      </c>
      <c r="I27" s="14">
        <v>0</v>
      </c>
      <c r="J27" s="14">
        <f>+G27*2.87%</f>
        <v>2009</v>
      </c>
      <c r="K27" s="14">
        <f>G27*7.1%</f>
        <v>4970</v>
      </c>
      <c r="L27" s="14">
        <f>G27*1.15%</f>
        <v>805</v>
      </c>
      <c r="M27" s="14">
        <f>G27*3.04%</f>
        <v>2128</v>
      </c>
      <c r="N27" s="14">
        <f>G27*7.09%</f>
        <v>4963</v>
      </c>
      <c r="O27" s="14">
        <v>1577.4509</v>
      </c>
      <c r="P27" s="14">
        <f>J27+K27+L27+M27+N27</f>
        <v>14875</v>
      </c>
      <c r="Q27" s="15">
        <v>2246</v>
      </c>
      <c r="R27" s="14">
        <f>+J27+M27+O27+Q27+H27+I27</f>
        <v>13013.4409</v>
      </c>
      <c r="S27" s="14">
        <f>+N27+L27+K27</f>
        <v>10738</v>
      </c>
      <c r="T27" s="14">
        <f>+G27-R27</f>
        <v>56986.559099999999</v>
      </c>
      <c r="U27" t="b">
        <f t="shared" si="0"/>
        <v>1</v>
      </c>
      <c r="V27" s="13" t="s">
        <v>50</v>
      </c>
      <c r="W27" s="13" t="s">
        <v>51</v>
      </c>
      <c r="X27" s="13" t="s">
        <v>44</v>
      </c>
      <c r="Y27" s="13" t="s">
        <v>30</v>
      </c>
      <c r="Z27" s="14">
        <v>70000</v>
      </c>
      <c r="AA27" s="14">
        <v>5052.99</v>
      </c>
      <c r="AB27" s="14">
        <v>0</v>
      </c>
      <c r="AC27" s="14">
        <f>+Z27*2.87%</f>
        <v>2009</v>
      </c>
      <c r="AD27" s="14">
        <f>Z27*7.1%</f>
        <v>4970</v>
      </c>
      <c r="AE27" s="14">
        <f>Z27*1.15%</f>
        <v>805</v>
      </c>
      <c r="AF27" s="14">
        <f>Z27*3.04%</f>
        <v>2128</v>
      </c>
      <c r="AG27" s="14">
        <f>Z27*7.09%</f>
        <v>4963</v>
      </c>
      <c r="AH27" s="14">
        <v>1577.4509</v>
      </c>
      <c r="AI27" s="14">
        <f>AC27+AD27+AE27+AF27+AG27</f>
        <v>14875</v>
      </c>
      <c r="AJ27" s="15">
        <v>2246</v>
      </c>
      <c r="AK27" s="14">
        <f>+AC27+AF27+AH27+AJ27+AA27+AB27</f>
        <v>13013.4409</v>
      </c>
      <c r="AL27" s="14">
        <f>+AG27+AE27+AD27</f>
        <v>10738</v>
      </c>
      <c r="AM27" s="14">
        <f>+Z27-AK27</f>
        <v>56986.559099999999</v>
      </c>
    </row>
    <row r="28" spans="1:39" s="7" customFormat="1" ht="15.95" customHeight="1" x14ac:dyDescent="0.25">
      <c r="A28" s="11">
        <f t="shared" si="1"/>
        <v>12</v>
      </c>
      <c r="B28" s="12" t="s">
        <v>49</v>
      </c>
      <c r="C28" s="13" t="s">
        <v>52</v>
      </c>
      <c r="D28" s="13" t="s">
        <v>51</v>
      </c>
      <c r="E28" s="13" t="s">
        <v>44</v>
      </c>
      <c r="F28" s="13" t="s">
        <v>30</v>
      </c>
      <c r="G28" s="14">
        <v>65000</v>
      </c>
      <c r="H28" s="14">
        <v>4427.58</v>
      </c>
      <c r="I28" s="14">
        <v>0</v>
      </c>
      <c r="J28" s="14">
        <f>+G28*2.87%</f>
        <v>1865.5</v>
      </c>
      <c r="K28" s="14">
        <f>G28*7.1%</f>
        <v>4615</v>
      </c>
      <c r="L28" s="14">
        <f>G28*1.15%</f>
        <v>747.5</v>
      </c>
      <c r="M28" s="14">
        <f>G28*3.04%</f>
        <v>1976</v>
      </c>
      <c r="N28" s="14">
        <f>G28*7.09%</f>
        <v>4608.5</v>
      </c>
      <c r="O28" s="14">
        <v>0</v>
      </c>
      <c r="P28" s="14">
        <f>J28+K28+L28+M28+N28</f>
        <v>13812.5</v>
      </c>
      <c r="Q28" s="15">
        <v>100</v>
      </c>
      <c r="R28" s="14">
        <f>+J28+M28+O28+Q28+H28+I28</f>
        <v>8369.08</v>
      </c>
      <c r="S28" s="14">
        <f>+N28+L28+K28</f>
        <v>9971</v>
      </c>
      <c r="T28" s="14">
        <f>+G28-R28</f>
        <v>56630.92</v>
      </c>
      <c r="U28" t="b">
        <f t="shared" si="0"/>
        <v>1</v>
      </c>
      <c r="V28" s="13" t="s">
        <v>52</v>
      </c>
      <c r="W28" s="13" t="s">
        <v>51</v>
      </c>
      <c r="X28" s="13" t="s">
        <v>44</v>
      </c>
      <c r="Y28" s="13" t="s">
        <v>30</v>
      </c>
      <c r="Z28" s="14">
        <v>65000</v>
      </c>
      <c r="AA28" s="14">
        <v>4427.58</v>
      </c>
      <c r="AB28" s="14">
        <v>0</v>
      </c>
      <c r="AC28" s="14">
        <f>+Z28*2.87%</f>
        <v>1865.5</v>
      </c>
      <c r="AD28" s="14">
        <f>Z28*7.1%</f>
        <v>4615</v>
      </c>
      <c r="AE28" s="14">
        <f>Z28*1.15%</f>
        <v>747.5</v>
      </c>
      <c r="AF28" s="14">
        <f>Z28*3.04%</f>
        <v>1976</v>
      </c>
      <c r="AG28" s="14">
        <f>Z28*7.09%</f>
        <v>4608.5</v>
      </c>
      <c r="AH28" s="14">
        <v>0</v>
      </c>
      <c r="AI28" s="14">
        <f>AC28+AD28+AE28+AF28+AG28</f>
        <v>13812.5</v>
      </c>
      <c r="AJ28" s="15">
        <v>100</v>
      </c>
      <c r="AK28" s="14">
        <f>+AC28+AF28+AH28+AJ28+AA28+AB28</f>
        <v>8369.08</v>
      </c>
      <c r="AL28" s="14">
        <f>+AG28+AE28+AD28</f>
        <v>9971</v>
      </c>
      <c r="AM28" s="14">
        <f>+Z28-AK28</f>
        <v>56630.92</v>
      </c>
    </row>
    <row r="29" spans="1:39" s="7" customFormat="1" ht="15.95" customHeight="1" x14ac:dyDescent="0.25">
      <c r="A29" s="11">
        <f t="shared" si="1"/>
        <v>13</v>
      </c>
      <c r="B29" s="12" t="s">
        <v>49</v>
      </c>
      <c r="C29" s="13" t="s">
        <v>53</v>
      </c>
      <c r="D29" s="13" t="s">
        <v>239</v>
      </c>
      <c r="E29" s="13" t="s">
        <v>44</v>
      </c>
      <c r="F29" s="13" t="s">
        <v>30</v>
      </c>
      <c r="G29" s="14">
        <v>65000</v>
      </c>
      <c r="H29" s="14">
        <v>4112.09</v>
      </c>
      <c r="I29" s="14">
        <v>0</v>
      </c>
      <c r="J29" s="14">
        <f>+G29*2.87%</f>
        <v>1865.5</v>
      </c>
      <c r="K29" s="14">
        <f>G29*7.1%</f>
        <v>4615</v>
      </c>
      <c r="L29" s="14">
        <f>G29*1.15%</f>
        <v>747.5</v>
      </c>
      <c r="M29" s="14">
        <f>G29*3.04%</f>
        <v>1976</v>
      </c>
      <c r="N29" s="14">
        <f>G29*7.09%</f>
        <v>4608.5</v>
      </c>
      <c r="O29" s="14">
        <v>1577.4509</v>
      </c>
      <c r="P29" s="14">
        <f>J29+K29+L29+M29+N29</f>
        <v>13812.5</v>
      </c>
      <c r="Q29" s="15">
        <v>3042</v>
      </c>
      <c r="R29" s="14">
        <f>+J29+M29+O29+Q29+H29+I29</f>
        <v>12573.0409</v>
      </c>
      <c r="S29" s="14">
        <f>+N29+L29+K29</f>
        <v>9971</v>
      </c>
      <c r="T29" s="14">
        <f>+G29-R29</f>
        <v>52426.9591</v>
      </c>
      <c r="U29" t="b">
        <f t="shared" si="0"/>
        <v>1</v>
      </c>
      <c r="V29" s="13" t="s">
        <v>53</v>
      </c>
      <c r="W29" s="13" t="s">
        <v>239</v>
      </c>
      <c r="X29" s="13" t="s">
        <v>44</v>
      </c>
      <c r="Y29" s="13" t="s">
        <v>30</v>
      </c>
      <c r="Z29" s="14">
        <v>65000</v>
      </c>
      <c r="AA29" s="14">
        <v>4112.09</v>
      </c>
      <c r="AB29" s="14">
        <v>0</v>
      </c>
      <c r="AC29" s="14">
        <f>+Z29*2.87%</f>
        <v>1865.5</v>
      </c>
      <c r="AD29" s="14">
        <f>Z29*7.1%</f>
        <v>4615</v>
      </c>
      <c r="AE29" s="14">
        <f>Z29*1.15%</f>
        <v>747.5</v>
      </c>
      <c r="AF29" s="14">
        <f>Z29*3.04%</f>
        <v>1976</v>
      </c>
      <c r="AG29" s="14">
        <f>Z29*7.09%</f>
        <v>4608.5</v>
      </c>
      <c r="AH29" s="14">
        <v>1577.4509</v>
      </c>
      <c r="AI29" s="14">
        <f>AC29+AD29+AE29+AF29+AG29</f>
        <v>13812.5</v>
      </c>
      <c r="AJ29" s="15">
        <v>3042</v>
      </c>
      <c r="AK29" s="14">
        <f>+AC29+AF29+AH29+AJ29+AA29+AB29</f>
        <v>12573.0409</v>
      </c>
      <c r="AL29" s="14">
        <f>+AG29+AE29+AD29</f>
        <v>9971</v>
      </c>
      <c r="AM29" s="14">
        <f>+Z29-AK29</f>
        <v>52426.9591</v>
      </c>
    </row>
    <row r="30" spans="1:39" s="7" customFormat="1" ht="15.95" customHeight="1" x14ac:dyDescent="0.25">
      <c r="A30" s="11">
        <f t="shared" si="1"/>
        <v>14</v>
      </c>
      <c r="B30" s="12" t="s">
        <v>49</v>
      </c>
      <c r="C30" s="13" t="s">
        <v>55</v>
      </c>
      <c r="D30" s="13" t="s">
        <v>1062</v>
      </c>
      <c r="E30" s="13" t="s">
        <v>29</v>
      </c>
      <c r="F30" s="13" t="s">
        <v>30</v>
      </c>
      <c r="G30" s="14">
        <v>155000</v>
      </c>
      <c r="H30" s="14">
        <v>24254.02</v>
      </c>
      <c r="I30" s="14">
        <v>0</v>
      </c>
      <c r="J30" s="14">
        <f>+G30*2.87%</f>
        <v>4448.5</v>
      </c>
      <c r="K30" s="14">
        <f>G30*7.1%</f>
        <v>11004.999999999998</v>
      </c>
      <c r="L30" s="14">
        <f>G30*1.15%</f>
        <v>1782.5</v>
      </c>
      <c r="M30" s="14">
        <f>G30*3.04%</f>
        <v>4712</v>
      </c>
      <c r="N30" s="14">
        <f>G30*7.09%</f>
        <v>10989.5</v>
      </c>
      <c r="O30" s="14">
        <v>3154.9</v>
      </c>
      <c r="P30" s="14">
        <f>J30+K30+L30+M30+N30</f>
        <v>32937.5</v>
      </c>
      <c r="Q30" s="15">
        <v>60988.189999999995</v>
      </c>
      <c r="R30" s="14">
        <f>+J30+M30+O30+Q30+H30+I30</f>
        <v>97557.61</v>
      </c>
      <c r="S30" s="14">
        <f>+N30+L30+K30</f>
        <v>23777</v>
      </c>
      <c r="T30" s="14">
        <f>+G30-R30</f>
        <v>57442.39</v>
      </c>
      <c r="U30" t="b">
        <f t="shared" si="0"/>
        <v>1</v>
      </c>
      <c r="V30" s="13" t="s">
        <v>55</v>
      </c>
      <c r="W30" s="13" t="s">
        <v>1062</v>
      </c>
      <c r="X30" s="13" t="s">
        <v>29</v>
      </c>
      <c r="Y30" s="13" t="s">
        <v>30</v>
      </c>
      <c r="Z30" s="14">
        <v>155000</v>
      </c>
      <c r="AA30" s="14">
        <v>24254.02</v>
      </c>
      <c r="AB30" s="14">
        <v>0</v>
      </c>
      <c r="AC30" s="14">
        <f>+Z30*2.87%</f>
        <v>4448.5</v>
      </c>
      <c r="AD30" s="14">
        <f>Z30*7.1%</f>
        <v>11004.999999999998</v>
      </c>
      <c r="AE30" s="14">
        <f>Z30*1.15%</f>
        <v>1782.5</v>
      </c>
      <c r="AF30" s="14">
        <f>Z30*3.04%</f>
        <v>4712</v>
      </c>
      <c r="AG30" s="14">
        <f>Z30*7.09%</f>
        <v>10989.5</v>
      </c>
      <c r="AH30" s="14">
        <v>3154.9</v>
      </c>
      <c r="AI30" s="14">
        <f>AC30+AD30+AE30+AF30+AG30</f>
        <v>32937.5</v>
      </c>
      <c r="AJ30" s="15">
        <v>60988.189999999995</v>
      </c>
      <c r="AK30" s="14">
        <f>+AC30+AF30+AH30+AJ30+AA30+AB30</f>
        <v>97557.61</v>
      </c>
      <c r="AL30" s="14">
        <f>+AG30+AE30+AD30</f>
        <v>23777</v>
      </c>
      <c r="AM30" s="14">
        <f>+Z30-AK30</f>
        <v>57442.39</v>
      </c>
    </row>
    <row r="31" spans="1:39" s="7" customFormat="1" ht="15.95" customHeight="1" x14ac:dyDescent="0.25">
      <c r="A31" s="11">
        <f t="shared" si="1"/>
        <v>15</v>
      </c>
      <c r="B31" s="12" t="s">
        <v>49</v>
      </c>
      <c r="C31" s="13" t="s">
        <v>56</v>
      </c>
      <c r="D31" s="13" t="s">
        <v>51</v>
      </c>
      <c r="E31" s="13" t="s">
        <v>44</v>
      </c>
      <c r="F31" s="13" t="s">
        <v>30</v>
      </c>
      <c r="G31" s="14">
        <v>65000</v>
      </c>
      <c r="H31" s="14">
        <v>4112.09</v>
      </c>
      <c r="I31" s="14">
        <v>0</v>
      </c>
      <c r="J31" s="14">
        <f>+G31*2.87%</f>
        <v>1865.5</v>
      </c>
      <c r="K31" s="14">
        <f>G31*7.1%</f>
        <v>4615</v>
      </c>
      <c r="L31" s="14">
        <f>G31*1.15%</f>
        <v>747.5</v>
      </c>
      <c r="M31" s="14">
        <f>G31*3.04%</f>
        <v>1976</v>
      </c>
      <c r="N31" s="14">
        <f>G31*7.09%</f>
        <v>4608.5</v>
      </c>
      <c r="O31" s="14">
        <v>1577.4509</v>
      </c>
      <c r="P31" s="14">
        <f>J31+K31+L31+M31+N31</f>
        <v>13812.5</v>
      </c>
      <c r="Q31" s="15">
        <v>2545.9991</v>
      </c>
      <c r="R31" s="14">
        <f>+J31+M31+O31+Q31+H31+I31</f>
        <v>12077.04</v>
      </c>
      <c r="S31" s="14">
        <f>+N31+L31+K31</f>
        <v>9971</v>
      </c>
      <c r="T31" s="14">
        <f>+G31-R31</f>
        <v>52922.96</v>
      </c>
      <c r="U31" t="b">
        <f t="shared" si="0"/>
        <v>1</v>
      </c>
      <c r="V31" s="13" t="s">
        <v>56</v>
      </c>
      <c r="W31" s="13" t="s">
        <v>51</v>
      </c>
      <c r="X31" s="13" t="s">
        <v>44</v>
      </c>
      <c r="Y31" s="13" t="s">
        <v>30</v>
      </c>
      <c r="Z31" s="14">
        <v>65000</v>
      </c>
      <c r="AA31" s="14">
        <v>4112.09</v>
      </c>
      <c r="AB31" s="14">
        <v>0</v>
      </c>
      <c r="AC31" s="14">
        <f>+Z31*2.87%</f>
        <v>1865.5</v>
      </c>
      <c r="AD31" s="14">
        <f>Z31*7.1%</f>
        <v>4615</v>
      </c>
      <c r="AE31" s="14">
        <f>Z31*1.15%</f>
        <v>747.5</v>
      </c>
      <c r="AF31" s="14">
        <f>Z31*3.04%</f>
        <v>1976</v>
      </c>
      <c r="AG31" s="14">
        <f>Z31*7.09%</f>
        <v>4608.5</v>
      </c>
      <c r="AH31" s="14">
        <v>1577.4509</v>
      </c>
      <c r="AI31" s="14">
        <f>AC31+AD31+AE31+AF31+AG31</f>
        <v>13812.5</v>
      </c>
      <c r="AJ31" s="15">
        <v>2545.9991</v>
      </c>
      <c r="AK31" s="14">
        <f>+AC31+AF31+AH31+AJ31+AA31+AB31</f>
        <v>12077.04</v>
      </c>
      <c r="AL31" s="14">
        <f>+AG31+AE31+AD31</f>
        <v>9971</v>
      </c>
      <c r="AM31" s="14">
        <f>+Z31-AK31</f>
        <v>52922.96</v>
      </c>
    </row>
    <row r="32" spans="1:39" s="7" customFormat="1" ht="15.95" customHeight="1" x14ac:dyDescent="0.25">
      <c r="A32" s="11">
        <f t="shared" si="1"/>
        <v>16</v>
      </c>
      <c r="B32" s="12" t="s">
        <v>57</v>
      </c>
      <c r="C32" s="13" t="s">
        <v>58</v>
      </c>
      <c r="D32" s="13" t="s">
        <v>1063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>+G32*2.87%</f>
        <v>1291.5</v>
      </c>
      <c r="K32" s="14">
        <f>G32*7.1%</f>
        <v>3194.9999999999995</v>
      </c>
      <c r="L32" s="14">
        <f>G32*1.15%</f>
        <v>517.5</v>
      </c>
      <c r="M32" s="14">
        <f>G32*3.04%</f>
        <v>1368</v>
      </c>
      <c r="N32" s="14">
        <f>G32*7.09%</f>
        <v>3190.5</v>
      </c>
      <c r="O32" s="14">
        <v>0</v>
      </c>
      <c r="P32" s="14">
        <f>J32+K32+L32+M32+N32</f>
        <v>9562.5</v>
      </c>
      <c r="Q32" s="15">
        <v>0</v>
      </c>
      <c r="R32" s="14">
        <f>+J32+M32+O32+Q32+H32+I32</f>
        <v>3807.83</v>
      </c>
      <c r="S32" s="14">
        <f>+N32+L32+K32</f>
        <v>6903</v>
      </c>
      <c r="T32" s="14">
        <f>+G32-R32</f>
        <v>41192.17</v>
      </c>
      <c r="U32" t="b">
        <f t="shared" si="0"/>
        <v>1</v>
      </c>
      <c r="V32" s="13" t="s">
        <v>58</v>
      </c>
      <c r="W32" s="13" t="s">
        <v>1063</v>
      </c>
      <c r="X32" s="13" t="s">
        <v>29</v>
      </c>
      <c r="Y32" s="13" t="s">
        <v>35</v>
      </c>
      <c r="Z32" s="14">
        <v>45000</v>
      </c>
      <c r="AA32" s="14">
        <v>1148.33</v>
      </c>
      <c r="AB32" s="14">
        <v>0</v>
      </c>
      <c r="AC32" s="14">
        <f>+Z32*2.87%</f>
        <v>1291.5</v>
      </c>
      <c r="AD32" s="14">
        <f>Z32*7.1%</f>
        <v>3194.9999999999995</v>
      </c>
      <c r="AE32" s="14">
        <f>Z32*1.15%</f>
        <v>517.5</v>
      </c>
      <c r="AF32" s="14">
        <f>Z32*3.04%</f>
        <v>1368</v>
      </c>
      <c r="AG32" s="14">
        <f>Z32*7.09%</f>
        <v>3190.5</v>
      </c>
      <c r="AH32" s="14">
        <v>0</v>
      </c>
      <c r="AI32" s="14">
        <f>AC32+AD32+AE32+AF32+AG32</f>
        <v>9562.5</v>
      </c>
      <c r="AJ32" s="15">
        <v>0</v>
      </c>
      <c r="AK32" s="14">
        <f>+AC32+AF32+AH32+AJ32+AA32+AB32</f>
        <v>3807.83</v>
      </c>
      <c r="AL32" s="14">
        <f>+AG32+AE32+AD32</f>
        <v>6903</v>
      </c>
      <c r="AM32" s="14">
        <f>+Z32-AK32</f>
        <v>41192.17</v>
      </c>
    </row>
    <row r="33" spans="1:39" s="7" customFormat="1" ht="15.95" customHeight="1" x14ac:dyDescent="0.25">
      <c r="A33" s="11">
        <f t="shared" si="1"/>
        <v>17</v>
      </c>
      <c r="B33" s="12" t="s">
        <v>57</v>
      </c>
      <c r="C33" s="13" t="s">
        <v>59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8459.3799999999992</v>
      </c>
      <c r="I33" s="14">
        <v>0</v>
      </c>
      <c r="J33" s="14">
        <f>+G33*2.87%</f>
        <v>2425.15</v>
      </c>
      <c r="K33" s="14">
        <f>G33*7.1%</f>
        <v>5999.4999999999991</v>
      </c>
      <c r="L33" s="14">
        <f>G33*1.15%</f>
        <v>971.75</v>
      </c>
      <c r="M33" s="14">
        <f>G33*3.04%</f>
        <v>2568.8000000000002</v>
      </c>
      <c r="N33" s="14">
        <f>G33*7.09%</f>
        <v>5991.05</v>
      </c>
      <c r="O33" s="14">
        <f>+O31*3</f>
        <v>4732.3527000000004</v>
      </c>
      <c r="P33" s="14">
        <f>J33+K33+L33+M33+N33</f>
        <v>17956.25</v>
      </c>
      <c r="Q33" s="15">
        <v>448.64729999999963</v>
      </c>
      <c r="R33" s="14">
        <f>+J33+M33+O33+Q33+H33+I33</f>
        <v>18634.330000000002</v>
      </c>
      <c r="S33" s="14">
        <f>+N33+L33+K33</f>
        <v>12962.3</v>
      </c>
      <c r="T33" s="14">
        <f>+G33-R33</f>
        <v>65865.67</v>
      </c>
      <c r="U33" t="b">
        <f t="shared" si="0"/>
        <v>1</v>
      </c>
      <c r="V33" s="13" t="s">
        <v>59</v>
      </c>
      <c r="W33" s="13" t="s">
        <v>40</v>
      </c>
      <c r="X33" s="13" t="s">
        <v>29</v>
      </c>
      <c r="Y33" s="13" t="s">
        <v>30</v>
      </c>
      <c r="Z33" s="14">
        <v>84500</v>
      </c>
      <c r="AA33" s="14">
        <v>8459.3799999999992</v>
      </c>
      <c r="AB33" s="14">
        <v>0</v>
      </c>
      <c r="AC33" s="14">
        <f>+Z33*2.87%</f>
        <v>2425.15</v>
      </c>
      <c r="AD33" s="14">
        <f>Z33*7.1%</f>
        <v>5999.4999999999991</v>
      </c>
      <c r="AE33" s="14">
        <f>Z33*1.15%</f>
        <v>971.75</v>
      </c>
      <c r="AF33" s="14">
        <f>Z33*3.04%</f>
        <v>2568.8000000000002</v>
      </c>
      <c r="AG33" s="14">
        <f>Z33*7.09%</f>
        <v>5991.05</v>
      </c>
      <c r="AH33" s="14">
        <v>1577.4509</v>
      </c>
      <c r="AI33" s="14">
        <f>AC33+AD33+AE33+AF33+AG33</f>
        <v>17956.25</v>
      </c>
      <c r="AJ33" s="15">
        <v>1003.55</v>
      </c>
      <c r="AK33" s="14">
        <f>+AC33+AF33+AH33+AJ33+AA33+AB33</f>
        <v>16034.330900000001</v>
      </c>
      <c r="AL33" s="14">
        <f>+AG33+AE33+AD33</f>
        <v>12962.3</v>
      </c>
      <c r="AM33" s="14">
        <f>+Z33-AK33</f>
        <v>68465.669099999999</v>
      </c>
    </row>
    <row r="34" spans="1:39" s="7" customFormat="1" ht="15.95" customHeight="1" x14ac:dyDescent="0.25">
      <c r="A34" s="11">
        <f t="shared" si="1"/>
        <v>18</v>
      </c>
      <c r="B34" s="12" t="s">
        <v>0</v>
      </c>
      <c r="C34" s="13" t="s">
        <v>60</v>
      </c>
      <c r="D34" s="13" t="s">
        <v>32</v>
      </c>
      <c r="E34" s="13" t="s">
        <v>29</v>
      </c>
      <c r="F34" s="13" t="s">
        <v>30</v>
      </c>
      <c r="G34" s="14">
        <v>40000</v>
      </c>
      <c r="H34" s="14">
        <v>442.65</v>
      </c>
      <c r="I34" s="14">
        <v>0</v>
      </c>
      <c r="J34" s="14">
        <f>+G34*2.87%</f>
        <v>1148</v>
      </c>
      <c r="K34" s="14">
        <f>G34*7.1%</f>
        <v>2839.9999999999995</v>
      </c>
      <c r="L34" s="14">
        <f>G34*1.15%</f>
        <v>460</v>
      </c>
      <c r="M34" s="14">
        <f>G34*3.04%</f>
        <v>1216</v>
      </c>
      <c r="N34" s="14">
        <f>G34*7.09%</f>
        <v>2836</v>
      </c>
      <c r="O34" s="14">
        <v>0</v>
      </c>
      <c r="P34" s="14">
        <f>J34+K34+L34+M34+N34</f>
        <v>8500</v>
      </c>
      <c r="Q34" s="15">
        <v>0</v>
      </c>
      <c r="R34" s="14">
        <f>+J34+M34+O34+Q34+H34+I34</f>
        <v>2806.65</v>
      </c>
      <c r="S34" s="14">
        <f>+N34+L34+K34</f>
        <v>6136</v>
      </c>
      <c r="T34" s="14">
        <f>+G34-R34</f>
        <v>37193.35</v>
      </c>
      <c r="U34" t="b">
        <f t="shared" si="0"/>
        <v>1</v>
      </c>
      <c r="V34" s="13" t="s">
        <v>60</v>
      </c>
      <c r="W34" s="13" t="s">
        <v>32</v>
      </c>
      <c r="X34" s="13" t="s">
        <v>29</v>
      </c>
      <c r="Y34" s="13" t="s">
        <v>30</v>
      </c>
      <c r="Z34" s="14">
        <v>40000</v>
      </c>
      <c r="AA34" s="14">
        <v>442.65</v>
      </c>
      <c r="AB34" s="14">
        <v>0</v>
      </c>
      <c r="AC34" s="14">
        <f>+Z34*2.87%</f>
        <v>1148</v>
      </c>
      <c r="AD34" s="14">
        <f>Z34*7.1%</f>
        <v>2839.9999999999995</v>
      </c>
      <c r="AE34" s="14">
        <f>Z34*1.15%</f>
        <v>460</v>
      </c>
      <c r="AF34" s="14">
        <f>Z34*3.04%</f>
        <v>1216</v>
      </c>
      <c r="AG34" s="14">
        <f>Z34*7.09%</f>
        <v>2836</v>
      </c>
      <c r="AH34" s="14">
        <v>0</v>
      </c>
      <c r="AI34" s="14">
        <f>AC34+AD34+AE34+AF34+AG34</f>
        <v>8500</v>
      </c>
      <c r="AJ34" s="15">
        <v>0</v>
      </c>
      <c r="AK34" s="14">
        <f>+AC34+AF34+AH34+AJ34+AA34+AB34</f>
        <v>2806.65</v>
      </c>
      <c r="AL34" s="14">
        <f>+AG34+AE34+AD34</f>
        <v>6136</v>
      </c>
      <c r="AM34" s="14">
        <f>+Z34-AK34</f>
        <v>37193.35</v>
      </c>
    </row>
    <row r="35" spans="1:39" s="7" customFormat="1" ht="15.95" customHeight="1" x14ac:dyDescent="0.25">
      <c r="A35" s="11">
        <f t="shared" si="1"/>
        <v>19</v>
      </c>
      <c r="B35" s="12" t="s">
        <v>0</v>
      </c>
      <c r="C35" s="13" t="s">
        <v>61</v>
      </c>
      <c r="D35" s="13" t="s">
        <v>1064</v>
      </c>
      <c r="E35" s="13" t="s">
        <v>44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>+G35*2.87%</f>
        <v>4448.5</v>
      </c>
      <c r="K35" s="14">
        <f>G35*7.1%</f>
        <v>11004.999999999998</v>
      </c>
      <c r="L35" s="14">
        <f>G35*1.15%</f>
        <v>1782.5</v>
      </c>
      <c r="M35" s="14">
        <f>G35*3.04%</f>
        <v>4712</v>
      </c>
      <c r="N35" s="14">
        <f>G35*7.09%</f>
        <v>10989.5</v>
      </c>
      <c r="O35" s="14">
        <v>0</v>
      </c>
      <c r="P35" s="14">
        <f>J35+K35+L35+M35+N35</f>
        <v>32937.5</v>
      </c>
      <c r="Q35" s="15">
        <v>250</v>
      </c>
      <c r="R35" s="14">
        <f>+J35+M35+O35+Q35+H35+I35</f>
        <v>34453.240000000005</v>
      </c>
      <c r="S35" s="14">
        <f>+N35+L35+K35</f>
        <v>23777</v>
      </c>
      <c r="T35" s="14">
        <f>+G35-R35</f>
        <v>120546.76</v>
      </c>
      <c r="U35" t="b">
        <f t="shared" si="0"/>
        <v>1</v>
      </c>
      <c r="V35" s="13" t="s">
        <v>61</v>
      </c>
      <c r="W35" s="13" t="s">
        <v>1064</v>
      </c>
      <c r="X35" s="13" t="s">
        <v>44</v>
      </c>
      <c r="Y35" s="13" t="s">
        <v>35</v>
      </c>
      <c r="Z35" s="14">
        <v>155000</v>
      </c>
      <c r="AA35" s="14">
        <v>25042.74</v>
      </c>
      <c r="AB35" s="14">
        <v>0</v>
      </c>
      <c r="AC35" s="14">
        <f>+Z35*2.87%</f>
        <v>4448.5</v>
      </c>
      <c r="AD35" s="14">
        <f>Z35*7.1%</f>
        <v>11004.999999999998</v>
      </c>
      <c r="AE35" s="14">
        <f>Z35*1.15%</f>
        <v>1782.5</v>
      </c>
      <c r="AF35" s="14">
        <f>Z35*3.04%</f>
        <v>4712</v>
      </c>
      <c r="AG35" s="14">
        <f>Z35*7.09%</f>
        <v>10989.5</v>
      </c>
      <c r="AH35" s="14">
        <v>0</v>
      </c>
      <c r="AI35" s="14">
        <f>AC35+AD35+AE35+AF35+AG35</f>
        <v>32937.5</v>
      </c>
      <c r="AJ35" s="15">
        <v>250</v>
      </c>
      <c r="AK35" s="14">
        <f>+AC35+AF35+AH35+AJ35+AA35+AB35</f>
        <v>34453.240000000005</v>
      </c>
      <c r="AL35" s="14">
        <f>+AG35+AE35+AD35</f>
        <v>23777</v>
      </c>
      <c r="AM35" s="14">
        <f>+Z35-AK35</f>
        <v>120546.76</v>
      </c>
    </row>
    <row r="36" spans="1:39" s="7" customFormat="1" ht="15.95" customHeight="1" x14ac:dyDescent="0.25">
      <c r="A36" s="11">
        <f t="shared" si="1"/>
        <v>20</v>
      </c>
      <c r="B36" s="12" t="s">
        <v>0</v>
      </c>
      <c r="C36" s="13" t="s">
        <v>62</v>
      </c>
      <c r="D36" s="13" t="s">
        <v>1065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>+G36*2.87%</f>
        <v>1865.5</v>
      </c>
      <c r="K36" s="14">
        <f>G36*7.1%</f>
        <v>4615</v>
      </c>
      <c r="L36" s="14">
        <f>G36*1.15%</f>
        <v>747.5</v>
      </c>
      <c r="M36" s="14">
        <f>G36*3.04%</f>
        <v>1976</v>
      </c>
      <c r="N36" s="14">
        <f>G36*7.09%</f>
        <v>4608.5</v>
      </c>
      <c r="O36" s="14">
        <v>0</v>
      </c>
      <c r="P36" s="14">
        <f>J36+K36+L36+M36+N36</f>
        <v>13812.5</v>
      </c>
      <c r="Q36" s="15">
        <v>1401.4</v>
      </c>
      <c r="R36" s="14">
        <f>+J36+M36+O36+Q36+H36+I36</f>
        <v>9670.48</v>
      </c>
      <c r="S36" s="14">
        <f>+N36+L36+K36</f>
        <v>9971</v>
      </c>
      <c r="T36" s="14">
        <f>+G36-R36</f>
        <v>55329.520000000004</v>
      </c>
      <c r="U36" t="b">
        <f t="shared" si="0"/>
        <v>1</v>
      </c>
      <c r="V36" s="13" t="s">
        <v>62</v>
      </c>
      <c r="W36" s="13" t="s">
        <v>1065</v>
      </c>
      <c r="X36" s="13" t="s">
        <v>29</v>
      </c>
      <c r="Y36" s="13" t="s">
        <v>35</v>
      </c>
      <c r="Z36" s="14">
        <v>65000</v>
      </c>
      <c r="AA36" s="14">
        <v>4427.58</v>
      </c>
      <c r="AB36" s="14">
        <v>0</v>
      </c>
      <c r="AC36" s="14">
        <f>+Z36*2.87%</f>
        <v>1865.5</v>
      </c>
      <c r="AD36" s="14">
        <f>Z36*7.1%</f>
        <v>4615</v>
      </c>
      <c r="AE36" s="14">
        <f>Z36*1.15%</f>
        <v>747.5</v>
      </c>
      <c r="AF36" s="14">
        <f>Z36*3.04%</f>
        <v>1976</v>
      </c>
      <c r="AG36" s="14">
        <f>Z36*7.09%</f>
        <v>4608.5</v>
      </c>
      <c r="AH36" s="14">
        <v>0</v>
      </c>
      <c r="AI36" s="14">
        <f>AC36+AD36+AE36+AF36+AG36</f>
        <v>13812.5</v>
      </c>
      <c r="AJ36" s="15">
        <v>1401.4</v>
      </c>
      <c r="AK36" s="14">
        <f>+AC36+AF36+AH36+AJ36+AA36+AB36</f>
        <v>9670.48</v>
      </c>
      <c r="AL36" s="14">
        <f>+AG36+AE36+AD36</f>
        <v>9971</v>
      </c>
      <c r="AM36" s="14">
        <f>+Z36-AK36</f>
        <v>55329.520000000004</v>
      </c>
    </row>
    <row r="37" spans="1:39" s="7" customFormat="1" ht="15.95" customHeight="1" x14ac:dyDescent="0.25">
      <c r="A37" s="11">
        <f t="shared" si="1"/>
        <v>21</v>
      </c>
      <c r="B37" s="12" t="s">
        <v>0</v>
      </c>
      <c r="C37" s="13" t="s">
        <v>63</v>
      </c>
      <c r="D37" s="13" t="s">
        <v>64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>+G37*2.87%</f>
        <v>1291.5</v>
      </c>
      <c r="K37" s="14">
        <f>G37*7.1%</f>
        <v>3194.9999999999995</v>
      </c>
      <c r="L37" s="14">
        <f>G37*1.15%</f>
        <v>517.5</v>
      </c>
      <c r="M37" s="14">
        <f>G37*3.04%</f>
        <v>1368</v>
      </c>
      <c r="N37" s="14">
        <f>G37*7.09%</f>
        <v>3190.5</v>
      </c>
      <c r="O37" s="16"/>
      <c r="P37" s="14">
        <f>J37+K37+L37+M37+N37</f>
        <v>9562.5</v>
      </c>
      <c r="Q37" s="15">
        <v>9046</v>
      </c>
      <c r="R37" s="14">
        <f>+J37+M37+O37+Q37+H37+I37</f>
        <v>12853.83</v>
      </c>
      <c r="S37" s="14">
        <f>+N37+L37+K37</f>
        <v>6903</v>
      </c>
      <c r="T37" s="14">
        <f>+G37-R37</f>
        <v>32146.17</v>
      </c>
      <c r="U37" t="b">
        <f t="shared" si="0"/>
        <v>1</v>
      </c>
      <c r="V37" s="13" t="s">
        <v>63</v>
      </c>
      <c r="W37" s="13" t="s">
        <v>64</v>
      </c>
      <c r="X37" s="13" t="s">
        <v>29</v>
      </c>
      <c r="Y37" s="13" t="s">
        <v>30</v>
      </c>
      <c r="Z37" s="14">
        <v>45000</v>
      </c>
      <c r="AA37" s="14">
        <v>1148.33</v>
      </c>
      <c r="AB37" s="14"/>
      <c r="AC37" s="14">
        <f>+Z37*2.87%</f>
        <v>1291.5</v>
      </c>
      <c r="AD37" s="14">
        <f>Z37*7.1%</f>
        <v>3194.9999999999995</v>
      </c>
      <c r="AE37" s="14">
        <f>Z37*1.15%</f>
        <v>517.5</v>
      </c>
      <c r="AF37" s="14">
        <f>Z37*3.04%</f>
        <v>1368</v>
      </c>
      <c r="AG37" s="14">
        <f>Z37*7.09%</f>
        <v>3190.5</v>
      </c>
      <c r="AH37" s="14"/>
      <c r="AI37" s="14">
        <f>AC37+AD37+AE37+AF37+AG37</f>
        <v>9562.5</v>
      </c>
      <c r="AJ37" s="15">
        <v>9046</v>
      </c>
      <c r="AK37" s="14">
        <f>+AC37+AF37+AH37+AJ37+AA37+AB37</f>
        <v>12853.83</v>
      </c>
      <c r="AL37" s="14">
        <f>+AG37+AE37+AD37</f>
        <v>6903</v>
      </c>
      <c r="AM37" s="14">
        <f>+Z37-AK37</f>
        <v>32146.17</v>
      </c>
    </row>
    <row r="38" spans="1:39" s="7" customFormat="1" ht="15.95" customHeight="1" x14ac:dyDescent="0.25">
      <c r="A38" s="11">
        <f t="shared" si="1"/>
        <v>22</v>
      </c>
      <c r="B38" s="12" t="s">
        <v>65</v>
      </c>
      <c r="C38" s="13" t="s">
        <v>66</v>
      </c>
      <c r="D38" s="13" t="s">
        <v>40</v>
      </c>
      <c r="E38" s="13" t="s">
        <v>44</v>
      </c>
      <c r="F38" s="13" t="s">
        <v>30</v>
      </c>
      <c r="G38" s="14">
        <v>80000</v>
      </c>
      <c r="H38" s="14">
        <v>7006.51</v>
      </c>
      <c r="I38" s="14">
        <v>0</v>
      </c>
      <c r="J38" s="14">
        <f>+G38*2.87%</f>
        <v>2296</v>
      </c>
      <c r="K38" s="14">
        <f>G38*7.1%</f>
        <v>5679.9999999999991</v>
      </c>
      <c r="L38" s="14">
        <f>G38*1.15%</f>
        <v>920</v>
      </c>
      <c r="M38" s="14">
        <f>G38*3.04%</f>
        <v>2432</v>
      </c>
      <c r="N38" s="14">
        <f>G38*7.09%</f>
        <v>5672</v>
      </c>
      <c r="O38" s="14">
        <v>1577.4509</v>
      </c>
      <c r="P38" s="14">
        <f>J38+K38+L38+M38+N38</f>
        <v>17000</v>
      </c>
      <c r="Q38" s="15">
        <v>19205.629100000002</v>
      </c>
      <c r="R38" s="14">
        <f>+J38+M38+O38+Q38+H38+I38</f>
        <v>32517.590000000004</v>
      </c>
      <c r="S38" s="14">
        <f>+N38+L38+K38</f>
        <v>12272</v>
      </c>
      <c r="T38" s="14">
        <f>+G38-R38</f>
        <v>47482.409999999996</v>
      </c>
      <c r="U38" t="b">
        <f t="shared" si="0"/>
        <v>1</v>
      </c>
      <c r="V38" s="13" t="s">
        <v>66</v>
      </c>
      <c r="W38" s="13" t="s">
        <v>40</v>
      </c>
      <c r="X38" s="13" t="s">
        <v>44</v>
      </c>
      <c r="Y38" s="13" t="s">
        <v>30</v>
      </c>
      <c r="Z38" s="14">
        <v>80000</v>
      </c>
      <c r="AA38" s="14">
        <v>7006.51</v>
      </c>
      <c r="AB38" s="14">
        <v>0</v>
      </c>
      <c r="AC38" s="14">
        <f>+Z38*2.87%</f>
        <v>2296</v>
      </c>
      <c r="AD38" s="14">
        <f>Z38*7.1%</f>
        <v>5679.9999999999991</v>
      </c>
      <c r="AE38" s="14">
        <f>Z38*1.15%</f>
        <v>920</v>
      </c>
      <c r="AF38" s="14">
        <f>Z38*3.04%</f>
        <v>2432</v>
      </c>
      <c r="AG38" s="14">
        <f>Z38*7.09%</f>
        <v>5672</v>
      </c>
      <c r="AH38" s="14">
        <v>1577.4509</v>
      </c>
      <c r="AI38" s="14">
        <f>AC38+AD38+AE38+AF38+AG38</f>
        <v>17000</v>
      </c>
      <c r="AJ38" s="15">
        <v>19205.629100000002</v>
      </c>
      <c r="AK38" s="14">
        <f>+AC38+AF38+AH38+AJ38+AA38+AB38</f>
        <v>32517.590000000004</v>
      </c>
      <c r="AL38" s="14">
        <f>+AG38+AE38+AD38</f>
        <v>12272</v>
      </c>
      <c r="AM38" s="14">
        <f>+Z38-AK38</f>
        <v>47482.409999999996</v>
      </c>
    </row>
    <row r="39" spans="1:39" s="7" customFormat="1" ht="15.95" customHeight="1" x14ac:dyDescent="0.25">
      <c r="A39" s="11">
        <f t="shared" si="1"/>
        <v>23</v>
      </c>
      <c r="B39" s="12" t="s">
        <v>65</v>
      </c>
      <c r="C39" s="13" t="s">
        <v>67</v>
      </c>
      <c r="D39" s="13" t="s">
        <v>32</v>
      </c>
      <c r="E39" s="13" t="s">
        <v>29</v>
      </c>
      <c r="F39" s="13" t="s">
        <v>30</v>
      </c>
      <c r="G39" s="14">
        <v>49500</v>
      </c>
      <c r="H39" s="14">
        <v>1783.43</v>
      </c>
      <c r="I39" s="14">
        <v>0</v>
      </c>
      <c r="J39" s="14">
        <f>+G39*2.87%</f>
        <v>1420.65</v>
      </c>
      <c r="K39" s="14">
        <f>G39*7.1%</f>
        <v>3514.4999999999995</v>
      </c>
      <c r="L39" s="14">
        <f>G39*1.15%</f>
        <v>569.25</v>
      </c>
      <c r="M39" s="14">
        <f>G39*3.04%</f>
        <v>1504.8</v>
      </c>
      <c r="N39" s="14">
        <f>G39*7.09%</f>
        <v>3509.55</v>
      </c>
      <c r="O39" s="14">
        <v>0</v>
      </c>
      <c r="P39" s="14">
        <f>J39+K39+L39+M39+N39</f>
        <v>10518.75</v>
      </c>
      <c r="Q39" s="15">
        <v>0</v>
      </c>
      <c r="R39" s="14">
        <f>+J39+M39+O39+Q39+H39+I39</f>
        <v>4708.88</v>
      </c>
      <c r="S39" s="14">
        <f>+N39+L39+K39</f>
        <v>7593.2999999999993</v>
      </c>
      <c r="T39" s="14">
        <f>+G39-R39</f>
        <v>44791.12</v>
      </c>
      <c r="U39" t="b">
        <f t="shared" si="0"/>
        <v>1</v>
      </c>
      <c r="V39" s="13" t="s">
        <v>67</v>
      </c>
      <c r="W39" s="13" t="s">
        <v>32</v>
      </c>
      <c r="X39" s="13" t="s">
        <v>29</v>
      </c>
      <c r="Y39" s="13" t="s">
        <v>30</v>
      </c>
      <c r="Z39" s="14">
        <v>49500</v>
      </c>
      <c r="AA39" s="14">
        <v>1783.43</v>
      </c>
      <c r="AB39" s="14">
        <v>0</v>
      </c>
      <c r="AC39" s="14">
        <f>+Z39*2.87%</f>
        <v>1420.65</v>
      </c>
      <c r="AD39" s="14">
        <f>Z39*7.1%</f>
        <v>3514.4999999999995</v>
      </c>
      <c r="AE39" s="14">
        <f>Z39*1.15%</f>
        <v>569.25</v>
      </c>
      <c r="AF39" s="14">
        <f>Z39*3.04%</f>
        <v>1504.8</v>
      </c>
      <c r="AG39" s="14">
        <f>Z39*7.09%</f>
        <v>3509.55</v>
      </c>
      <c r="AH39" s="14">
        <v>0</v>
      </c>
      <c r="AI39" s="14">
        <f>AC39+AD39+AE39+AF39+AG39</f>
        <v>10518.75</v>
      </c>
      <c r="AJ39" s="15">
        <v>0</v>
      </c>
      <c r="AK39" s="14">
        <f>+AC39+AF39+AH39+AJ39+AA39+AB39</f>
        <v>4708.88</v>
      </c>
      <c r="AL39" s="14">
        <f>+AG39+AE39+AD39</f>
        <v>7593.2999999999993</v>
      </c>
      <c r="AM39" s="14">
        <f>+Z39-AK39</f>
        <v>44791.12</v>
      </c>
    </row>
    <row r="40" spans="1:39" s="7" customFormat="1" ht="15.95" customHeight="1" x14ac:dyDescent="0.25">
      <c r="A40" s="11">
        <f t="shared" si="1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G40*7.1%</f>
        <v>4615</v>
      </c>
      <c r="L40" s="14">
        <f>G40*1.15%</f>
        <v>747.5</v>
      </c>
      <c r="M40" s="14">
        <f>G40*3.04%</f>
        <v>1976</v>
      </c>
      <c r="N40" s="14">
        <f>G40*7.09%</f>
        <v>4608.5</v>
      </c>
      <c r="O40" s="14">
        <v>0</v>
      </c>
      <c r="P40" s="14">
        <f>J40+K40+L40+M40+N40</f>
        <v>13812.5</v>
      </c>
      <c r="Q40" s="15">
        <v>0</v>
      </c>
      <c r="R40" s="14">
        <f>+J40+M40+O40+Q40+H40+I40</f>
        <v>8269.08</v>
      </c>
      <c r="S40" s="14">
        <f>+N40+L40+K40</f>
        <v>9971</v>
      </c>
      <c r="T40" s="14">
        <f>+G40-R40</f>
        <v>56730.92</v>
      </c>
      <c r="U40" t="b">
        <f t="shared" si="0"/>
        <v>1</v>
      </c>
      <c r="V40" s="13" t="s">
        <v>69</v>
      </c>
      <c r="W40" s="13" t="s">
        <v>70</v>
      </c>
      <c r="X40" s="13" t="s">
        <v>44</v>
      </c>
      <c r="Y40" s="13" t="s">
        <v>35</v>
      </c>
      <c r="Z40" s="14">
        <v>65000</v>
      </c>
      <c r="AA40" s="14">
        <v>4427.58</v>
      </c>
      <c r="AB40" s="14">
        <v>0</v>
      </c>
      <c r="AC40" s="14">
        <f>+Z40*2.87%</f>
        <v>1865.5</v>
      </c>
      <c r="AD40" s="14">
        <f>Z40*7.1%</f>
        <v>4615</v>
      </c>
      <c r="AE40" s="14">
        <f>Z40*1.15%</f>
        <v>747.5</v>
      </c>
      <c r="AF40" s="14">
        <f>Z40*3.04%</f>
        <v>1976</v>
      </c>
      <c r="AG40" s="14">
        <f>Z40*7.09%</f>
        <v>4608.5</v>
      </c>
      <c r="AH40" s="14">
        <v>0</v>
      </c>
      <c r="AI40" s="14">
        <f>AC40+AD40+AE40+AF40+AG40</f>
        <v>13812.5</v>
      </c>
      <c r="AJ40" s="15">
        <v>0</v>
      </c>
      <c r="AK40" s="14">
        <f>+AC40+AF40+AH40+AJ40+AA40+AB40</f>
        <v>8269.08</v>
      </c>
      <c r="AL40" s="14">
        <f>+AG40+AE40+AD40</f>
        <v>9971</v>
      </c>
      <c r="AM40" s="14">
        <f>+Z40-AK40</f>
        <v>56730.92</v>
      </c>
    </row>
    <row r="41" spans="1:39" s="7" customFormat="1" ht="15.95" customHeight="1" x14ac:dyDescent="0.25">
      <c r="A41" s="11">
        <f t="shared" si="1"/>
        <v>25</v>
      </c>
      <c r="B41" s="12" t="s">
        <v>68</v>
      </c>
      <c r="C41" s="13" t="s">
        <v>71</v>
      </c>
      <c r="D41" s="13" t="s">
        <v>1066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>+G41*2.87%</f>
        <v>1865.5</v>
      </c>
      <c r="K41" s="14">
        <f>G41*7.1%</f>
        <v>4615</v>
      </c>
      <c r="L41" s="14">
        <f>G41*1.15%</f>
        <v>747.5</v>
      </c>
      <c r="M41" s="14">
        <f>G41*3.04%</f>
        <v>1976</v>
      </c>
      <c r="N41" s="14">
        <f>G41*7.09%</f>
        <v>4608.5</v>
      </c>
      <c r="O41" s="14">
        <v>0</v>
      </c>
      <c r="P41" s="14">
        <f>J41+K41+L41+M41+N41</f>
        <v>13812.5</v>
      </c>
      <c r="Q41" s="15">
        <v>220</v>
      </c>
      <c r="R41" s="14">
        <f>+J41+M41+O41+Q41+H41+I41</f>
        <v>8489.08</v>
      </c>
      <c r="S41" s="14">
        <f>+N41+L41+K41</f>
        <v>9971</v>
      </c>
      <c r="T41" s="14">
        <f>+G41-R41</f>
        <v>56510.92</v>
      </c>
      <c r="U41" t="b">
        <f t="shared" si="0"/>
        <v>1</v>
      </c>
      <c r="V41" s="13" t="s">
        <v>71</v>
      </c>
      <c r="W41" s="13" t="s">
        <v>1066</v>
      </c>
      <c r="X41" s="13" t="s">
        <v>44</v>
      </c>
      <c r="Y41" s="13" t="s">
        <v>30</v>
      </c>
      <c r="Z41" s="14">
        <v>65000</v>
      </c>
      <c r="AA41" s="14">
        <v>4427.58</v>
      </c>
      <c r="AB41" s="14">
        <v>0</v>
      </c>
      <c r="AC41" s="14">
        <f>+Z41*2.87%</f>
        <v>1865.5</v>
      </c>
      <c r="AD41" s="14">
        <f>Z41*7.1%</f>
        <v>4615</v>
      </c>
      <c r="AE41" s="14">
        <f>Z41*1.15%</f>
        <v>747.5</v>
      </c>
      <c r="AF41" s="14">
        <f>Z41*3.04%</f>
        <v>1976</v>
      </c>
      <c r="AG41" s="14">
        <f>Z41*7.09%</f>
        <v>4608.5</v>
      </c>
      <c r="AH41" s="14">
        <v>0</v>
      </c>
      <c r="AI41" s="14">
        <f>AC41+AD41+AE41+AF41+AG41</f>
        <v>13812.5</v>
      </c>
      <c r="AJ41" s="15">
        <v>220</v>
      </c>
      <c r="AK41" s="14">
        <f>+AC41+AF41+AH41+AJ41+AA41+AB41</f>
        <v>8489.08</v>
      </c>
      <c r="AL41" s="14">
        <f>+AG41+AE41+AD41</f>
        <v>9971</v>
      </c>
      <c r="AM41" s="14">
        <f>+Z41-AK41</f>
        <v>56510.92</v>
      </c>
    </row>
    <row r="42" spans="1:39" s="7" customFormat="1" ht="15.95" customHeight="1" x14ac:dyDescent="0.25">
      <c r="A42" s="11">
        <f t="shared" si="1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442.65</v>
      </c>
      <c r="I42" s="14">
        <v>0</v>
      </c>
      <c r="J42" s="14">
        <f>+G42*2.87%</f>
        <v>1148</v>
      </c>
      <c r="K42" s="14">
        <f>G42*7.1%</f>
        <v>2839.9999999999995</v>
      </c>
      <c r="L42" s="14">
        <f>G42*1.15%</f>
        <v>460</v>
      </c>
      <c r="M42" s="14">
        <f>G42*3.04%</f>
        <v>1216</v>
      </c>
      <c r="N42" s="14">
        <f>G42*7.09%</f>
        <v>2836</v>
      </c>
      <c r="O42" s="14">
        <v>0</v>
      </c>
      <c r="P42" s="14">
        <f>J42+K42+L42+M42+N42</f>
        <v>8500</v>
      </c>
      <c r="Q42" s="15">
        <v>0</v>
      </c>
      <c r="R42" s="14">
        <f>+J42+M42+O42+Q42+H42+I42</f>
        <v>2806.65</v>
      </c>
      <c r="S42" s="14">
        <f>+N42+L42+K42</f>
        <v>6136</v>
      </c>
      <c r="T42" s="14">
        <f>+G42-R42</f>
        <v>37193.35</v>
      </c>
      <c r="U42" t="b">
        <f t="shared" si="0"/>
        <v>1</v>
      </c>
      <c r="V42" s="13" t="s">
        <v>72</v>
      </c>
      <c r="W42" s="13" t="s">
        <v>32</v>
      </c>
      <c r="X42" s="13" t="s">
        <v>29</v>
      </c>
      <c r="Y42" s="13" t="s">
        <v>30</v>
      </c>
      <c r="Z42" s="14">
        <v>40000</v>
      </c>
      <c r="AA42" s="14">
        <v>206.03</v>
      </c>
      <c r="AB42" s="14">
        <v>0</v>
      </c>
      <c r="AC42" s="14">
        <f>+Z42*2.87%</f>
        <v>1148</v>
      </c>
      <c r="AD42" s="14">
        <f>Z42*7.1%</f>
        <v>2839.9999999999995</v>
      </c>
      <c r="AE42" s="14">
        <f>Z42*1.15%</f>
        <v>460</v>
      </c>
      <c r="AF42" s="14">
        <f>Z42*3.04%</f>
        <v>1216</v>
      </c>
      <c r="AG42" s="14">
        <f>Z42*7.09%</f>
        <v>2836</v>
      </c>
      <c r="AH42" s="14">
        <v>1577.4509</v>
      </c>
      <c r="AI42" s="14">
        <f>AC42+AD42+AE42+AF42+AG42</f>
        <v>8500</v>
      </c>
      <c r="AJ42" s="15">
        <v>0</v>
      </c>
      <c r="AK42" s="14">
        <f>+AC42+AF42+AH42+AJ42+AA42+AB42</f>
        <v>4147.4808999999996</v>
      </c>
      <c r="AL42" s="14">
        <f>+AG42+AE42+AD42</f>
        <v>6136</v>
      </c>
      <c r="AM42" s="14">
        <f>+Z42-AK42</f>
        <v>35852.519099999998</v>
      </c>
    </row>
    <row r="43" spans="1:39" s="7" customFormat="1" ht="15.95" customHeight="1" x14ac:dyDescent="0.25">
      <c r="A43" s="11">
        <f t="shared" si="1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>+G43*2.87%</f>
        <v>1865.5</v>
      </c>
      <c r="K43" s="14">
        <f>G43*7.1%</f>
        <v>4615</v>
      </c>
      <c r="L43" s="14">
        <f>G43*1.15%</f>
        <v>747.5</v>
      </c>
      <c r="M43" s="14">
        <f>G43*3.04%</f>
        <v>1976</v>
      </c>
      <c r="N43" s="14">
        <f>G43*7.09%</f>
        <v>4608.5</v>
      </c>
      <c r="O43" s="14">
        <v>0</v>
      </c>
      <c r="P43" s="14">
        <f>J43+K43+L43+M43+N43</f>
        <v>13812.5</v>
      </c>
      <c r="Q43" s="15">
        <v>0</v>
      </c>
      <c r="R43" s="14">
        <f>+J43+M43+O43+Q43+H43+I43</f>
        <v>8269.08</v>
      </c>
      <c r="S43" s="14">
        <f>+N43+L43+K43</f>
        <v>9971</v>
      </c>
      <c r="T43" s="14">
        <f>+G43-R43</f>
        <v>56730.92</v>
      </c>
      <c r="U43" t="b">
        <f t="shared" si="0"/>
        <v>1</v>
      </c>
      <c r="V43" s="13" t="s">
        <v>73</v>
      </c>
      <c r="W43" s="13" t="s">
        <v>70</v>
      </c>
      <c r="X43" s="13" t="s">
        <v>44</v>
      </c>
      <c r="Y43" s="13" t="s">
        <v>30</v>
      </c>
      <c r="Z43" s="14">
        <v>65000</v>
      </c>
      <c r="AA43" s="14">
        <v>4427.58</v>
      </c>
      <c r="AB43" s="14">
        <v>0</v>
      </c>
      <c r="AC43" s="14">
        <f>+Z43*2.87%</f>
        <v>1865.5</v>
      </c>
      <c r="AD43" s="14">
        <f>Z43*7.1%</f>
        <v>4615</v>
      </c>
      <c r="AE43" s="14">
        <f>Z43*1.15%</f>
        <v>747.5</v>
      </c>
      <c r="AF43" s="14">
        <f>Z43*3.04%</f>
        <v>1976</v>
      </c>
      <c r="AG43" s="14">
        <f>Z43*7.09%</f>
        <v>4608.5</v>
      </c>
      <c r="AH43" s="14">
        <v>0</v>
      </c>
      <c r="AI43" s="14">
        <f>AC43+AD43+AE43+AF43+AG43</f>
        <v>13812.5</v>
      </c>
      <c r="AJ43" s="15">
        <v>0</v>
      </c>
      <c r="AK43" s="14">
        <f>+AC43+AF43+AH43+AJ43+AA43+AB43</f>
        <v>8269.08</v>
      </c>
      <c r="AL43" s="14">
        <f>+AG43+AE43+AD43</f>
        <v>9971</v>
      </c>
      <c r="AM43" s="14">
        <f>+Z43-AK43</f>
        <v>56730.92</v>
      </c>
    </row>
    <row r="44" spans="1:39" s="7" customFormat="1" ht="15.95" customHeight="1" x14ac:dyDescent="0.25">
      <c r="A44" s="11">
        <f t="shared" si="1"/>
        <v>28</v>
      </c>
      <c r="B44" s="12" t="s">
        <v>74</v>
      </c>
      <c r="C44" s="13" t="s">
        <v>75</v>
      </c>
      <c r="D44" s="13" t="s">
        <v>32</v>
      </c>
      <c r="E44" s="13" t="s">
        <v>29</v>
      </c>
      <c r="F44" s="13" t="s">
        <v>35</v>
      </c>
      <c r="G44" s="14">
        <v>35000</v>
      </c>
      <c r="H44" s="14">
        <v>0</v>
      </c>
      <c r="I44" s="14"/>
      <c r="J44" s="14">
        <f>+G44*2.87%</f>
        <v>1004.5</v>
      </c>
      <c r="K44" s="14">
        <f>G44*7.1%</f>
        <v>2485</v>
      </c>
      <c r="L44" s="14">
        <f>G44*1.15%</f>
        <v>402.5</v>
      </c>
      <c r="M44" s="14">
        <f>G44*3.04%</f>
        <v>1064</v>
      </c>
      <c r="N44" s="14">
        <f>G44*7.09%</f>
        <v>2481.5</v>
      </c>
      <c r="O44" s="14">
        <v>1577.4509</v>
      </c>
      <c r="P44" s="14">
        <f>J44+K44+L44+M44+N44</f>
        <v>7437.5</v>
      </c>
      <c r="Q44" s="15">
        <v>140</v>
      </c>
      <c r="R44" s="14">
        <f>+J44+M44+O44+Q44+H44+I44</f>
        <v>3785.9508999999998</v>
      </c>
      <c r="S44" s="14">
        <f>+N44+L44+K44</f>
        <v>5369</v>
      </c>
      <c r="T44" s="14">
        <f>+G44-R44</f>
        <v>31214.0491</v>
      </c>
      <c r="U44" t="b">
        <f t="shared" si="0"/>
        <v>1</v>
      </c>
      <c r="V44" s="13" t="s">
        <v>75</v>
      </c>
      <c r="W44" s="13" t="s">
        <v>32</v>
      </c>
      <c r="X44" s="13" t="s">
        <v>29</v>
      </c>
      <c r="Y44" s="13" t="s">
        <v>35</v>
      </c>
      <c r="Z44" s="14">
        <v>35000</v>
      </c>
      <c r="AA44" s="14">
        <v>0</v>
      </c>
      <c r="AB44" s="14">
        <v>0</v>
      </c>
      <c r="AC44" s="14">
        <f>+Z44*2.87%</f>
        <v>1004.5</v>
      </c>
      <c r="AD44" s="14">
        <f>Z44*7.1%</f>
        <v>2485</v>
      </c>
      <c r="AE44" s="14">
        <f>Z44*1.15%</f>
        <v>402.5</v>
      </c>
      <c r="AF44" s="14">
        <f>Z44*3.04%</f>
        <v>1064</v>
      </c>
      <c r="AG44" s="14">
        <f>Z44*7.09%</f>
        <v>2481.5</v>
      </c>
      <c r="AH44" s="14">
        <v>1577.4509</v>
      </c>
      <c r="AI44" s="14">
        <f>AC44+AD44+AE44+AF44+AG44</f>
        <v>7437.5</v>
      </c>
      <c r="AJ44" s="15">
        <v>140</v>
      </c>
      <c r="AK44" s="14">
        <f>+AC44+AF44+AH44+AJ44+AA44+AB44</f>
        <v>3785.9508999999998</v>
      </c>
      <c r="AL44" s="14">
        <f>+AG44+AE44+AD44</f>
        <v>5369</v>
      </c>
      <c r="AM44" s="14">
        <f>+Z44-AK44</f>
        <v>31214.0491</v>
      </c>
    </row>
    <row r="45" spans="1:39" s="7" customFormat="1" ht="15.95" customHeight="1" x14ac:dyDescent="0.25">
      <c r="A45" s="11">
        <f t="shared" si="1"/>
        <v>29</v>
      </c>
      <c r="B45" s="12" t="s">
        <v>74</v>
      </c>
      <c r="C45" s="13" t="s">
        <v>76</v>
      </c>
      <c r="D45" s="13" t="s">
        <v>1067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>+G45*2.87%</f>
        <v>1865.5</v>
      </c>
      <c r="K45" s="14">
        <f>G45*7.1%</f>
        <v>4615</v>
      </c>
      <c r="L45" s="14">
        <f>G45*1.15%</f>
        <v>747.5</v>
      </c>
      <c r="M45" s="14">
        <f>G45*3.04%</f>
        <v>1976</v>
      </c>
      <c r="N45" s="14">
        <f>G45*7.09%</f>
        <v>4608.5</v>
      </c>
      <c r="O45" s="14">
        <v>0</v>
      </c>
      <c r="P45" s="14">
        <f>J45+K45+L45+M45+N45</f>
        <v>13812.5</v>
      </c>
      <c r="Q45" s="15">
        <v>100</v>
      </c>
      <c r="R45" s="14">
        <f>+J45+M45+O45+Q45+H45+I45</f>
        <v>8369.08</v>
      </c>
      <c r="S45" s="14">
        <f>+N45+L45+K45</f>
        <v>9971</v>
      </c>
      <c r="T45" s="14">
        <f>+G45-R45</f>
        <v>56630.92</v>
      </c>
      <c r="U45" t="b">
        <f t="shared" si="0"/>
        <v>1</v>
      </c>
      <c r="V45" s="13" t="s">
        <v>76</v>
      </c>
      <c r="W45" s="13" t="s">
        <v>1067</v>
      </c>
      <c r="X45" s="13" t="s">
        <v>44</v>
      </c>
      <c r="Y45" s="13" t="s">
        <v>30</v>
      </c>
      <c r="Z45" s="14">
        <v>65000</v>
      </c>
      <c r="AA45" s="14">
        <v>4427.58</v>
      </c>
      <c r="AB45" s="14">
        <v>0</v>
      </c>
      <c r="AC45" s="14">
        <f>+Z45*2.87%</f>
        <v>1865.5</v>
      </c>
      <c r="AD45" s="14">
        <f>Z45*7.1%</f>
        <v>4615</v>
      </c>
      <c r="AE45" s="14">
        <f>Z45*1.15%</f>
        <v>747.5</v>
      </c>
      <c r="AF45" s="14">
        <f>Z45*3.04%</f>
        <v>1976</v>
      </c>
      <c r="AG45" s="14">
        <f>Z45*7.09%</f>
        <v>4608.5</v>
      </c>
      <c r="AH45" s="14">
        <v>0</v>
      </c>
      <c r="AI45" s="14">
        <f>AC45+AD45+AE45+AF45+AG45</f>
        <v>13812.5</v>
      </c>
      <c r="AJ45" s="15">
        <v>100</v>
      </c>
      <c r="AK45" s="14">
        <f>+AC45+AF45+AH45+AJ45+AA45+AB45</f>
        <v>8369.08</v>
      </c>
      <c r="AL45" s="14">
        <f>+AG45+AE45+AD45</f>
        <v>9971</v>
      </c>
      <c r="AM45" s="14">
        <f>+Z45-AK45</f>
        <v>56630.92</v>
      </c>
    </row>
    <row r="46" spans="1:39" s="7" customFormat="1" ht="15.95" customHeight="1" x14ac:dyDescent="0.25">
      <c r="A46" s="11">
        <f t="shared" si="1"/>
        <v>30</v>
      </c>
      <c r="B46" s="12" t="s">
        <v>77</v>
      </c>
      <c r="C46" s="13" t="s">
        <v>78</v>
      </c>
      <c r="D46" s="13" t="s">
        <v>1106</v>
      </c>
      <c r="E46" s="13" t="s">
        <v>44</v>
      </c>
      <c r="F46" s="13" t="s">
        <v>35</v>
      </c>
      <c r="G46" s="14">
        <v>115000</v>
      </c>
      <c r="H46" s="14">
        <v>15239.38</v>
      </c>
      <c r="I46" s="14">
        <v>0</v>
      </c>
      <c r="J46" s="14">
        <f>+G46*2.87%</f>
        <v>3300.5</v>
      </c>
      <c r="K46" s="14">
        <f>G46*7.1%</f>
        <v>8164.9999999999991</v>
      </c>
      <c r="L46" s="14">
        <f>G46*1.15%</f>
        <v>1322.5</v>
      </c>
      <c r="M46" s="14">
        <f>G46*3.04%</f>
        <v>3496</v>
      </c>
      <c r="N46" s="14">
        <f>G46*7.09%</f>
        <v>8153.5000000000009</v>
      </c>
      <c r="O46" s="14">
        <v>1577.4509</v>
      </c>
      <c r="P46" s="14">
        <f>J46+K46+L46+M46+N46</f>
        <v>24437.5</v>
      </c>
      <c r="Q46" s="15">
        <v>1040.9999999999998</v>
      </c>
      <c r="R46" s="14">
        <f>+J46+M46+O46+Q46+H46+I46</f>
        <v>24654.330900000001</v>
      </c>
      <c r="S46" s="14">
        <f>+N46+L46+K46</f>
        <v>17641</v>
      </c>
      <c r="T46" s="14">
        <f>+G46-R46</f>
        <v>90345.669099999999</v>
      </c>
      <c r="U46" t="b">
        <f t="shared" si="0"/>
        <v>1</v>
      </c>
      <c r="V46" s="13" t="s">
        <v>78</v>
      </c>
      <c r="W46" s="13" t="s">
        <v>1106</v>
      </c>
      <c r="X46" s="13" t="s">
        <v>44</v>
      </c>
      <c r="Y46" s="13" t="s">
        <v>35</v>
      </c>
      <c r="Z46" s="14">
        <v>115000</v>
      </c>
      <c r="AA46" s="14">
        <v>15239.38</v>
      </c>
      <c r="AB46" s="14">
        <v>0</v>
      </c>
      <c r="AC46" s="14">
        <f>+Z46*2.87%</f>
        <v>3300.5</v>
      </c>
      <c r="AD46" s="14">
        <f>Z46*7.1%</f>
        <v>8164.9999999999991</v>
      </c>
      <c r="AE46" s="14">
        <f>Z46*1.15%</f>
        <v>1322.5</v>
      </c>
      <c r="AF46" s="14">
        <f>Z46*3.04%</f>
        <v>3496</v>
      </c>
      <c r="AG46" s="14">
        <f>Z46*7.09%</f>
        <v>8153.5000000000009</v>
      </c>
      <c r="AH46" s="14">
        <v>1577.4509</v>
      </c>
      <c r="AI46" s="14">
        <f>AC46+AD46+AE46+AF46+AG46</f>
        <v>24437.5</v>
      </c>
      <c r="AJ46" s="15">
        <v>1040.9999999999998</v>
      </c>
      <c r="AK46" s="14">
        <f>+AC46+AF46+AH46+AJ46+AA46+AB46</f>
        <v>24654.330900000001</v>
      </c>
      <c r="AL46" s="14">
        <f>+AG46+AE46+AD46</f>
        <v>17641</v>
      </c>
      <c r="AM46" s="14">
        <f>+Z46-AK46</f>
        <v>90345.669099999999</v>
      </c>
    </row>
    <row r="47" spans="1:39" s="7" customFormat="1" ht="15.95" customHeight="1" x14ac:dyDescent="0.25">
      <c r="A47" s="11">
        <f t="shared" si="1"/>
        <v>31</v>
      </c>
      <c r="B47" s="12" t="s">
        <v>77</v>
      </c>
      <c r="C47" s="13" t="s">
        <v>79</v>
      </c>
      <c r="D47" s="13" t="s">
        <v>1066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>+G47*2.87%</f>
        <v>1865.5</v>
      </c>
      <c r="K47" s="14">
        <f>G47*7.1%</f>
        <v>4615</v>
      </c>
      <c r="L47" s="14">
        <f>G47*1.15%</f>
        <v>747.5</v>
      </c>
      <c r="M47" s="14">
        <f>G47*3.04%</f>
        <v>1976</v>
      </c>
      <c r="N47" s="14">
        <f>G47*7.09%</f>
        <v>4608.5</v>
      </c>
      <c r="O47" s="14">
        <v>0</v>
      </c>
      <c r="P47" s="14">
        <f>J47+K47+L47+M47+N47</f>
        <v>13812.5</v>
      </c>
      <c r="Q47" s="15">
        <v>2275.39</v>
      </c>
      <c r="R47" s="14">
        <f>+J47+M47+O47+Q47+H47+I47</f>
        <v>10544.47</v>
      </c>
      <c r="S47" s="14">
        <f>+N47+L47+K47</f>
        <v>9971</v>
      </c>
      <c r="T47" s="14">
        <f>+G47-R47</f>
        <v>54455.53</v>
      </c>
      <c r="U47" t="b">
        <f t="shared" si="0"/>
        <v>1</v>
      </c>
      <c r="V47" s="13" t="s">
        <v>79</v>
      </c>
      <c r="W47" s="13" t="s">
        <v>1066</v>
      </c>
      <c r="X47" s="13" t="s">
        <v>44</v>
      </c>
      <c r="Y47" s="13" t="s">
        <v>30</v>
      </c>
      <c r="Z47" s="14">
        <v>65000</v>
      </c>
      <c r="AA47" s="14">
        <v>4427.58</v>
      </c>
      <c r="AB47" s="14">
        <v>0</v>
      </c>
      <c r="AC47" s="14">
        <f>+Z47*2.87%</f>
        <v>1865.5</v>
      </c>
      <c r="AD47" s="14">
        <f>Z47*7.1%</f>
        <v>4615</v>
      </c>
      <c r="AE47" s="14">
        <f>Z47*1.15%</f>
        <v>747.5</v>
      </c>
      <c r="AF47" s="14">
        <f>Z47*3.04%</f>
        <v>1976</v>
      </c>
      <c r="AG47" s="14">
        <f>Z47*7.09%</f>
        <v>4608.5</v>
      </c>
      <c r="AH47" s="14">
        <v>0</v>
      </c>
      <c r="AI47" s="14">
        <f>AC47+AD47+AE47+AF47+AG47</f>
        <v>13812.5</v>
      </c>
      <c r="AJ47" s="15">
        <v>1551.4</v>
      </c>
      <c r="AK47" s="14">
        <f>+AC47+AF47+AH47+AJ47+AA47+AB47</f>
        <v>9820.48</v>
      </c>
      <c r="AL47" s="14">
        <f>+AG47+AE47+AD47</f>
        <v>9971</v>
      </c>
      <c r="AM47" s="14">
        <f>+Z47-AK47</f>
        <v>55179.520000000004</v>
      </c>
    </row>
    <row r="48" spans="1:39" s="7" customFormat="1" ht="15.95" customHeight="1" x14ac:dyDescent="0.25">
      <c r="A48" s="11">
        <f t="shared" si="1"/>
        <v>32</v>
      </c>
      <c r="B48" s="12" t="s">
        <v>77</v>
      </c>
      <c r="C48" s="13" t="s">
        <v>80</v>
      </c>
      <c r="D48" s="13" t="s">
        <v>1068</v>
      </c>
      <c r="E48" s="13" t="s">
        <v>44</v>
      </c>
      <c r="F48" s="13" t="s">
        <v>30</v>
      </c>
      <c r="G48" s="14">
        <v>65000</v>
      </c>
      <c r="H48" s="14">
        <v>2782.08</v>
      </c>
      <c r="I48" s="14">
        <v>0</v>
      </c>
      <c r="J48" s="14">
        <f>+G48*2.87%</f>
        <v>1865.5</v>
      </c>
      <c r="K48" s="14">
        <f>G48*7.1%</f>
        <v>4615</v>
      </c>
      <c r="L48" s="14">
        <f>G48*1.15%</f>
        <v>747.5</v>
      </c>
      <c r="M48" s="14">
        <f>G48*3.04%</f>
        <v>1976</v>
      </c>
      <c r="N48" s="14">
        <f>G48*7.09%</f>
        <v>4608.5</v>
      </c>
      <c r="O48" s="14">
        <v>0</v>
      </c>
      <c r="P48" s="14">
        <f>J48+K48+L48+M48+N48</f>
        <v>13812.5</v>
      </c>
      <c r="Q48" s="15">
        <v>30636.46</v>
      </c>
      <c r="R48" s="14">
        <f>+J48+M48+O48+Q48+H48+I48</f>
        <v>37260.04</v>
      </c>
      <c r="S48" s="14">
        <f>+N48+L48+K48</f>
        <v>9971</v>
      </c>
      <c r="T48" s="14">
        <f>+G48-R48</f>
        <v>27739.96</v>
      </c>
      <c r="U48" t="b">
        <f t="shared" si="0"/>
        <v>1</v>
      </c>
      <c r="V48" s="13" t="s">
        <v>80</v>
      </c>
      <c r="W48" s="13" t="s">
        <v>1068</v>
      </c>
      <c r="X48" s="13" t="s">
        <v>44</v>
      </c>
      <c r="Y48" s="13" t="s">
        <v>30</v>
      </c>
      <c r="Z48" s="14">
        <v>65000</v>
      </c>
      <c r="AA48" s="14">
        <v>4427.58</v>
      </c>
      <c r="AB48" s="14">
        <v>0</v>
      </c>
      <c r="AC48" s="14">
        <f>+Z48*2.87%</f>
        <v>1865.5</v>
      </c>
      <c r="AD48" s="14">
        <f>Z48*7.1%</f>
        <v>4615</v>
      </c>
      <c r="AE48" s="14">
        <f>Z48*1.15%</f>
        <v>747.5</v>
      </c>
      <c r="AF48" s="14">
        <f>Z48*3.04%</f>
        <v>1976</v>
      </c>
      <c r="AG48" s="14">
        <f>Z48*7.09%</f>
        <v>4608.5</v>
      </c>
      <c r="AH48" s="14">
        <v>0</v>
      </c>
      <c r="AI48" s="14">
        <f>AC48+AD48+AE48+AF48+AG48</f>
        <v>13812.5</v>
      </c>
      <c r="AJ48" s="15">
        <v>30636.46</v>
      </c>
      <c r="AK48" s="14">
        <f>+AC48+AF48+AH48+AJ48+AA48+AB48</f>
        <v>38905.54</v>
      </c>
      <c r="AL48" s="14">
        <f>+AG48+AE48+AD48</f>
        <v>9971</v>
      </c>
      <c r="AM48" s="14">
        <f>+Z48-AK48</f>
        <v>26094.46</v>
      </c>
    </row>
    <row r="49" spans="1:39" s="7" customFormat="1" ht="15.95" customHeight="1" x14ac:dyDescent="0.25">
      <c r="A49" s="11">
        <f t="shared" si="1"/>
        <v>33</v>
      </c>
      <c r="B49" s="12" t="s">
        <v>77</v>
      </c>
      <c r="C49" s="13" t="s">
        <v>81</v>
      </c>
      <c r="D49" s="13" t="s">
        <v>1068</v>
      </c>
      <c r="E49" s="13" t="s">
        <v>44</v>
      </c>
      <c r="F49" s="13" t="s">
        <v>30</v>
      </c>
      <c r="G49" s="14">
        <v>65000</v>
      </c>
      <c r="H49" s="14">
        <v>4427.58</v>
      </c>
      <c r="I49" s="14">
        <v>0</v>
      </c>
      <c r="J49" s="14">
        <f>+G49*2.87%</f>
        <v>1865.5</v>
      </c>
      <c r="K49" s="14">
        <f>G49*7.1%</f>
        <v>4615</v>
      </c>
      <c r="L49" s="14">
        <f>G49*1.15%</f>
        <v>747.5</v>
      </c>
      <c r="M49" s="14">
        <f>G49*3.04%</f>
        <v>1976</v>
      </c>
      <c r="N49" s="14">
        <f>G49*7.09%</f>
        <v>4608.5</v>
      </c>
      <c r="O49" s="14">
        <v>0</v>
      </c>
      <c r="P49" s="14">
        <f>J49+K49+L49+M49+N49</f>
        <v>13812.5</v>
      </c>
      <c r="Q49" s="15">
        <v>140</v>
      </c>
      <c r="R49" s="14">
        <f>+J49+M49+O49+Q49+H49+I49</f>
        <v>8409.08</v>
      </c>
      <c r="S49" s="14">
        <f>+N49+L49+K49</f>
        <v>9971</v>
      </c>
      <c r="T49" s="14">
        <f>+G49-R49</f>
        <v>56590.92</v>
      </c>
      <c r="U49" t="b">
        <f t="shared" si="0"/>
        <v>1</v>
      </c>
      <c r="V49" s="13" t="s">
        <v>81</v>
      </c>
      <c r="W49" s="13" t="s">
        <v>1068</v>
      </c>
      <c r="X49" s="13" t="s">
        <v>44</v>
      </c>
      <c r="Y49" s="13" t="s">
        <v>30</v>
      </c>
      <c r="Z49" s="14">
        <v>65000</v>
      </c>
      <c r="AA49" s="14">
        <v>4427.58</v>
      </c>
      <c r="AB49" s="14">
        <v>0</v>
      </c>
      <c r="AC49" s="14">
        <f>+Z49*2.87%</f>
        <v>1865.5</v>
      </c>
      <c r="AD49" s="14">
        <f>Z49*7.1%</f>
        <v>4615</v>
      </c>
      <c r="AE49" s="14">
        <f>Z49*1.15%</f>
        <v>747.5</v>
      </c>
      <c r="AF49" s="14">
        <f>Z49*3.04%</f>
        <v>1976</v>
      </c>
      <c r="AG49" s="14">
        <f>Z49*7.09%</f>
        <v>4608.5</v>
      </c>
      <c r="AH49" s="14">
        <v>0</v>
      </c>
      <c r="AI49" s="14">
        <f>AC49+AD49+AE49+AF49+AG49</f>
        <v>13812.5</v>
      </c>
      <c r="AJ49" s="15">
        <v>140</v>
      </c>
      <c r="AK49" s="14">
        <f>+AC49+AF49+AH49+AJ49+AA49+AB49</f>
        <v>8409.08</v>
      </c>
      <c r="AL49" s="14">
        <f>+AG49+AE49+AD49</f>
        <v>9971</v>
      </c>
      <c r="AM49" s="14">
        <f>+Z49-AK49</f>
        <v>56590.92</v>
      </c>
    </row>
    <row r="50" spans="1:39" s="7" customFormat="1" ht="15.95" customHeight="1" x14ac:dyDescent="0.25">
      <c r="A50" s="11">
        <f t="shared" si="1"/>
        <v>34</v>
      </c>
      <c r="B50" s="12" t="s">
        <v>77</v>
      </c>
      <c r="C50" s="13" t="s">
        <v>82</v>
      </c>
      <c r="D50" s="13" t="s">
        <v>1068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>+G50*2.87%</f>
        <v>2152.5</v>
      </c>
      <c r="K50" s="14">
        <f>G50*7.1%</f>
        <v>5324.9999999999991</v>
      </c>
      <c r="L50" s="14">
        <f>G50*1.15%</f>
        <v>862.5</v>
      </c>
      <c r="M50" s="14">
        <f>G50*3.04%</f>
        <v>2280</v>
      </c>
      <c r="N50" s="14">
        <f>G50*7.09%</f>
        <v>5317.5</v>
      </c>
      <c r="O50" s="14">
        <v>0</v>
      </c>
      <c r="P50" s="14">
        <f>J50+K50+L50+M50+N50</f>
        <v>15937.5</v>
      </c>
      <c r="Q50" s="15">
        <v>0</v>
      </c>
      <c r="R50" s="14">
        <f>+J50+M50+O50+Q50+H50+I50</f>
        <v>10741.880000000001</v>
      </c>
      <c r="S50" s="14">
        <f>+N50+L50+K50</f>
        <v>11505</v>
      </c>
      <c r="T50" s="14">
        <f>+G50-R50</f>
        <v>64258.119999999995</v>
      </c>
      <c r="U50" t="b">
        <f t="shared" si="0"/>
        <v>1</v>
      </c>
      <c r="V50" s="13" t="s">
        <v>82</v>
      </c>
      <c r="W50" s="13" t="s">
        <v>1068</v>
      </c>
      <c r="X50" s="13" t="s">
        <v>44</v>
      </c>
      <c r="Y50" s="13" t="s">
        <v>30</v>
      </c>
      <c r="Z50" s="14">
        <v>75000</v>
      </c>
      <c r="AA50" s="14">
        <v>6309.38</v>
      </c>
      <c r="AB50" s="14">
        <v>0</v>
      </c>
      <c r="AC50" s="14">
        <f>+Z50*2.87%</f>
        <v>2152.5</v>
      </c>
      <c r="AD50" s="14">
        <f>Z50*7.1%</f>
        <v>5324.9999999999991</v>
      </c>
      <c r="AE50" s="14">
        <f>Z50*1.15%</f>
        <v>862.5</v>
      </c>
      <c r="AF50" s="14">
        <f>Z50*3.04%</f>
        <v>2280</v>
      </c>
      <c r="AG50" s="14">
        <f>Z50*7.09%</f>
        <v>5317.5</v>
      </c>
      <c r="AH50" s="14">
        <v>0</v>
      </c>
      <c r="AI50" s="14">
        <f>AC50+AD50+AE50+AF50+AG50</f>
        <v>15937.5</v>
      </c>
      <c r="AJ50" s="15">
        <v>0</v>
      </c>
      <c r="AK50" s="14">
        <f>+AC50+AF50+AH50+AJ50+AA50+AB50</f>
        <v>10741.880000000001</v>
      </c>
      <c r="AL50" s="14">
        <f>+AG50+AE50+AD50</f>
        <v>11505</v>
      </c>
      <c r="AM50" s="14">
        <f>+Z50-AK50</f>
        <v>64258.119999999995</v>
      </c>
    </row>
    <row r="51" spans="1:39" s="7" customFormat="1" ht="15.95" customHeight="1" x14ac:dyDescent="0.25">
      <c r="A51" s="11">
        <f t="shared" si="1"/>
        <v>35</v>
      </c>
      <c r="B51" s="12" t="s">
        <v>77</v>
      </c>
      <c r="C51" s="13" t="s">
        <v>1069</v>
      </c>
      <c r="D51" s="13" t="s">
        <v>104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>+G51*2.87%</f>
        <v>861</v>
      </c>
      <c r="K51" s="14">
        <f>G51*7.1%</f>
        <v>2130</v>
      </c>
      <c r="L51" s="14">
        <f>G51*1.15%</f>
        <v>345</v>
      </c>
      <c r="M51" s="14">
        <f>G51*3.04%</f>
        <v>912</v>
      </c>
      <c r="N51" s="14">
        <f>G51*7.09%</f>
        <v>2127</v>
      </c>
      <c r="O51" s="14">
        <v>0</v>
      </c>
      <c r="P51" s="14">
        <f>J51+K51+L51+M51+N51</f>
        <v>6375</v>
      </c>
      <c r="Q51" s="15">
        <v>0</v>
      </c>
      <c r="R51" s="14">
        <f>+J51+M51+O51+Q51+H51+I51</f>
        <v>1773</v>
      </c>
      <c r="S51" s="14">
        <f>+N51+L51+K51</f>
        <v>4602</v>
      </c>
      <c r="T51" s="14">
        <f>+G51-R51</f>
        <v>28227</v>
      </c>
      <c r="U51" t="b">
        <f>+V51=C51</f>
        <v>1</v>
      </c>
      <c r="V51" s="13" t="s">
        <v>1069</v>
      </c>
      <c r="W51" s="13" t="s">
        <v>104</v>
      </c>
      <c r="X51" s="13" t="s">
        <v>29</v>
      </c>
      <c r="Y51" s="13" t="s">
        <v>30</v>
      </c>
      <c r="Z51" s="14">
        <v>30000</v>
      </c>
      <c r="AA51" s="14">
        <v>0</v>
      </c>
      <c r="AB51" s="14">
        <v>0</v>
      </c>
      <c r="AC51" s="14">
        <f>+Z51*2.87%</f>
        <v>861</v>
      </c>
      <c r="AD51" s="14">
        <f>Z51*7.1%</f>
        <v>2130</v>
      </c>
      <c r="AE51" s="14">
        <f>Z51*1.15%</f>
        <v>345</v>
      </c>
      <c r="AF51" s="14">
        <f>Z51*3.04%</f>
        <v>912</v>
      </c>
      <c r="AG51" s="14">
        <f>Z51*7.09%</f>
        <v>2127</v>
      </c>
      <c r="AH51" s="14">
        <v>0</v>
      </c>
      <c r="AI51" s="14">
        <f>AC51+AD51+AE51+AF51+AG51</f>
        <v>6375</v>
      </c>
      <c r="AJ51" s="15">
        <v>0</v>
      </c>
      <c r="AK51" s="14">
        <f>+AC51+AF51+AH51+AJ51+AA51+AB51</f>
        <v>1773</v>
      </c>
      <c r="AL51" s="14">
        <f>+AG51+AE51+AD51</f>
        <v>4602</v>
      </c>
      <c r="AM51" s="14">
        <f>+Z51-AK51</f>
        <v>28227</v>
      </c>
    </row>
    <row r="52" spans="1:39" s="7" customFormat="1" ht="15.95" customHeight="1" x14ac:dyDescent="0.25">
      <c r="A52" s="11">
        <f t="shared" si="1"/>
        <v>36</v>
      </c>
      <c r="B52" s="12" t="s">
        <v>83</v>
      </c>
      <c r="C52" s="13" t="s">
        <v>84</v>
      </c>
      <c r="D52" s="13" t="s">
        <v>85</v>
      </c>
      <c r="E52" s="13" t="s">
        <v>44</v>
      </c>
      <c r="F52" s="13" t="s">
        <v>30</v>
      </c>
      <c r="G52" s="14">
        <v>155000</v>
      </c>
      <c r="H52" s="14">
        <v>24254.02</v>
      </c>
      <c r="I52" s="14"/>
      <c r="J52" s="14">
        <f>+G52*2.87%</f>
        <v>4448.5</v>
      </c>
      <c r="K52" s="14">
        <f>G52*7.1%</f>
        <v>11004.999999999998</v>
      </c>
      <c r="L52" s="14">
        <f>G52*1.15%</f>
        <v>1782.5</v>
      </c>
      <c r="M52" s="14">
        <f>G52*3.04%</f>
        <v>4712</v>
      </c>
      <c r="N52" s="14">
        <f>G52*7.09%</f>
        <v>10989.5</v>
      </c>
      <c r="O52" s="14">
        <v>3154.9</v>
      </c>
      <c r="P52" s="14">
        <f>J52+K52+L52+M52+N52</f>
        <v>32937.5</v>
      </c>
      <c r="Q52" s="15">
        <v>0</v>
      </c>
      <c r="R52" s="14">
        <f>+J52+M52+O52+Q52+H52+I52</f>
        <v>36569.42</v>
      </c>
      <c r="S52" s="14">
        <f>+N52+L52+K52</f>
        <v>23777</v>
      </c>
      <c r="T52" s="14">
        <f>+G52-R52</f>
        <v>118430.58</v>
      </c>
      <c r="U52" t="b">
        <f t="shared" si="0"/>
        <v>1</v>
      </c>
      <c r="V52" s="58" t="s">
        <v>84</v>
      </c>
      <c r="W52" s="13" t="s">
        <v>85</v>
      </c>
      <c r="X52" s="13" t="s">
        <v>44</v>
      </c>
      <c r="Y52" s="13" t="s">
        <v>30</v>
      </c>
      <c r="Z52" s="14">
        <v>155000</v>
      </c>
      <c r="AA52" s="14">
        <v>24254.02</v>
      </c>
      <c r="AB52" s="14"/>
      <c r="AC52" s="14">
        <f>+Z52*2.87%</f>
        <v>4448.5</v>
      </c>
      <c r="AD52" s="14">
        <f>Z52*7.1%</f>
        <v>11004.999999999998</v>
      </c>
      <c r="AE52" s="14">
        <f>Z52*1.15%</f>
        <v>1782.5</v>
      </c>
      <c r="AF52" s="14">
        <f>Z52*3.04%</f>
        <v>4712</v>
      </c>
      <c r="AG52" s="14">
        <f>Z52*7.09%</f>
        <v>10989.5</v>
      </c>
      <c r="AH52" s="14">
        <v>3154.9</v>
      </c>
      <c r="AI52" s="14">
        <f>AC52+AD52+AE52+AF52+AG52</f>
        <v>32937.5</v>
      </c>
      <c r="AJ52" s="15">
        <v>0</v>
      </c>
      <c r="AK52" s="14">
        <f>+AC52+AF52+AH52+AJ52+AA52+AB52</f>
        <v>36569.42</v>
      </c>
      <c r="AL52" s="14">
        <f>+AG52+AE52+AD52</f>
        <v>23777</v>
      </c>
      <c r="AM52" s="14">
        <f>+Z52-AK52</f>
        <v>118430.58</v>
      </c>
    </row>
    <row r="53" spans="1:39" s="7" customFormat="1" ht="15.95" customHeight="1" x14ac:dyDescent="0.25">
      <c r="A53" s="11">
        <f t="shared" si="1"/>
        <v>37</v>
      </c>
      <c r="B53" s="12" t="s">
        <v>86</v>
      </c>
      <c r="C53" s="13" t="s">
        <v>87</v>
      </c>
      <c r="D53" s="13" t="s">
        <v>1070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>+G53*2.87%</f>
        <v>3300.5</v>
      </c>
      <c r="K53" s="14">
        <f>G53*7.1%</f>
        <v>8164.9999999999991</v>
      </c>
      <c r="L53" s="14">
        <f>G53*1.15%</f>
        <v>1322.5</v>
      </c>
      <c r="M53" s="14">
        <f>G53*3.04%</f>
        <v>3496</v>
      </c>
      <c r="N53" s="14">
        <f>G53*7.09%</f>
        <v>8153.5000000000009</v>
      </c>
      <c r="O53" s="14">
        <v>0</v>
      </c>
      <c r="P53" s="14">
        <f>J53+K53+L53+M53+N53</f>
        <v>24437.5</v>
      </c>
      <c r="Q53" s="15">
        <v>0</v>
      </c>
      <c r="R53" s="14">
        <f>+J53+M53+O53+Q53+H53+I53</f>
        <v>22430.239999999998</v>
      </c>
      <c r="S53" s="14">
        <f>+N53+L53+K53</f>
        <v>17641</v>
      </c>
      <c r="T53" s="14">
        <f>+G53-R53</f>
        <v>92569.760000000009</v>
      </c>
      <c r="U53" t="b">
        <f t="shared" si="0"/>
        <v>1</v>
      </c>
      <c r="V53" s="13" t="s">
        <v>87</v>
      </c>
      <c r="W53" s="13" t="s">
        <v>1070</v>
      </c>
      <c r="X53" s="13" t="s">
        <v>44</v>
      </c>
      <c r="Y53" s="13" t="s">
        <v>30</v>
      </c>
      <c r="Z53" s="14">
        <v>115000</v>
      </c>
      <c r="AA53" s="14">
        <v>15633.74</v>
      </c>
      <c r="AB53" s="14">
        <v>0</v>
      </c>
      <c r="AC53" s="14">
        <f>+Z53*2.87%</f>
        <v>3300.5</v>
      </c>
      <c r="AD53" s="14">
        <f>Z53*7.1%</f>
        <v>8164.9999999999991</v>
      </c>
      <c r="AE53" s="14">
        <f>Z53*1.15%</f>
        <v>1322.5</v>
      </c>
      <c r="AF53" s="14">
        <f>Z53*3.04%</f>
        <v>3496</v>
      </c>
      <c r="AG53" s="14">
        <f>Z53*7.09%</f>
        <v>8153.5000000000009</v>
      </c>
      <c r="AH53" s="14">
        <v>0</v>
      </c>
      <c r="AI53" s="14">
        <f>AC53+AD53+AE53+AF53+AG53</f>
        <v>24437.5</v>
      </c>
      <c r="AJ53" s="15">
        <v>0</v>
      </c>
      <c r="AK53" s="14">
        <f>+AC53+AF53+AH53+AJ53+AA53+AB53</f>
        <v>22430.239999999998</v>
      </c>
      <c r="AL53" s="14">
        <f>+AG53+AE53+AD53</f>
        <v>17641</v>
      </c>
      <c r="AM53" s="14">
        <f>+Z53-AK53</f>
        <v>92569.760000000009</v>
      </c>
    </row>
    <row r="54" spans="1:39" s="7" customFormat="1" ht="15.95" customHeight="1" x14ac:dyDescent="0.25">
      <c r="A54" s="11">
        <f t="shared" si="1"/>
        <v>38</v>
      </c>
      <c r="B54" s="12" t="s">
        <v>86</v>
      </c>
      <c r="C54" s="13" t="s">
        <v>88</v>
      </c>
      <c r="D54" s="13" t="s">
        <v>1071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G54*7.1%</f>
        <v>4615</v>
      </c>
      <c r="L54" s="14">
        <f>G54*1.15%</f>
        <v>747.5</v>
      </c>
      <c r="M54" s="14">
        <f>G54*3.04%</f>
        <v>1976</v>
      </c>
      <c r="N54" s="14">
        <f>G54*7.09%</f>
        <v>4608.5</v>
      </c>
      <c r="O54" s="14">
        <v>0</v>
      </c>
      <c r="P54" s="14">
        <f>J54+K54+L54+M54+N54</f>
        <v>13812.5</v>
      </c>
      <c r="Q54" s="15">
        <v>0</v>
      </c>
      <c r="R54" s="14">
        <f>+J54+M54+O54+Q54+H54+I54</f>
        <v>8269.08</v>
      </c>
      <c r="S54" s="14">
        <f>+N54+L54+K54</f>
        <v>9971</v>
      </c>
      <c r="T54" s="14">
        <f>+G54-R54</f>
        <v>56730.92</v>
      </c>
      <c r="U54" t="b">
        <f t="shared" si="0"/>
        <v>1</v>
      </c>
      <c r="V54" s="13" t="s">
        <v>88</v>
      </c>
      <c r="W54" s="13" t="s">
        <v>1071</v>
      </c>
      <c r="X54" s="13" t="s">
        <v>44</v>
      </c>
      <c r="Y54" s="13" t="s">
        <v>30</v>
      </c>
      <c r="Z54" s="14">
        <v>65000</v>
      </c>
      <c r="AA54" s="14">
        <v>4427.58</v>
      </c>
      <c r="AB54" s="14">
        <v>0</v>
      </c>
      <c r="AC54" s="14">
        <f>+Z54*2.87%</f>
        <v>1865.5</v>
      </c>
      <c r="AD54" s="14">
        <f>Z54*7.1%</f>
        <v>4615</v>
      </c>
      <c r="AE54" s="14">
        <f>Z54*1.15%</f>
        <v>747.5</v>
      </c>
      <c r="AF54" s="14">
        <f>Z54*3.04%</f>
        <v>1976</v>
      </c>
      <c r="AG54" s="14">
        <f>Z54*7.09%</f>
        <v>4608.5</v>
      </c>
      <c r="AH54" s="14">
        <v>0</v>
      </c>
      <c r="AI54" s="14">
        <f>AC54+AD54+AE54+AF54+AG54</f>
        <v>13812.5</v>
      </c>
      <c r="AJ54" s="15">
        <v>0</v>
      </c>
      <c r="AK54" s="14">
        <f>+AC54+AF54+AH54+AJ54+AA54+AB54</f>
        <v>8269.08</v>
      </c>
      <c r="AL54" s="14">
        <f>+AG54+AE54+AD54</f>
        <v>9971</v>
      </c>
      <c r="AM54" s="14">
        <f>+Z54-AK54</f>
        <v>56730.92</v>
      </c>
    </row>
    <row r="55" spans="1:39" s="7" customFormat="1" ht="15.95" customHeight="1" x14ac:dyDescent="0.25">
      <c r="A55" s="11">
        <f t="shared" si="1"/>
        <v>39</v>
      </c>
      <c r="B55" s="12" t="s">
        <v>86</v>
      </c>
      <c r="C55" s="13" t="s">
        <v>89</v>
      </c>
      <c r="D55" s="13" t="s">
        <v>1071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>+G55*2.87%</f>
        <v>1865.5</v>
      </c>
      <c r="K55" s="14">
        <f>G55*7.1%</f>
        <v>4615</v>
      </c>
      <c r="L55" s="14">
        <f>G55*1.15%</f>
        <v>747.5</v>
      </c>
      <c r="M55" s="14">
        <f>G55*3.04%</f>
        <v>1976</v>
      </c>
      <c r="N55" s="14">
        <f>G55*7.09%</f>
        <v>4608.5</v>
      </c>
      <c r="O55" s="14">
        <v>0</v>
      </c>
      <c r="P55" s="14">
        <f>J55+K55+L55+M55+N55</f>
        <v>13812.5</v>
      </c>
      <c r="Q55" s="15">
        <v>0</v>
      </c>
      <c r="R55" s="14">
        <f>+J55+M55+O55+Q55+H55+I55</f>
        <v>8269.08</v>
      </c>
      <c r="S55" s="14">
        <f>+N55+L55+K55</f>
        <v>9971</v>
      </c>
      <c r="T55" s="14">
        <f>+G55-R55</f>
        <v>56730.92</v>
      </c>
      <c r="U55" t="b">
        <f t="shared" si="0"/>
        <v>1</v>
      </c>
      <c r="V55" s="13" t="s">
        <v>89</v>
      </c>
      <c r="W55" s="13" t="s">
        <v>1071</v>
      </c>
      <c r="X55" s="13" t="s">
        <v>44</v>
      </c>
      <c r="Y55" s="13" t="s">
        <v>30</v>
      </c>
      <c r="Z55" s="14">
        <v>65000</v>
      </c>
      <c r="AA55" s="14">
        <v>4427.58</v>
      </c>
      <c r="AB55" s="14">
        <v>0</v>
      </c>
      <c r="AC55" s="14">
        <f>+Z55*2.87%</f>
        <v>1865.5</v>
      </c>
      <c r="AD55" s="14">
        <f>Z55*7.1%</f>
        <v>4615</v>
      </c>
      <c r="AE55" s="14">
        <f>Z55*1.15%</f>
        <v>747.5</v>
      </c>
      <c r="AF55" s="14">
        <f>Z55*3.04%</f>
        <v>1976</v>
      </c>
      <c r="AG55" s="14">
        <f>Z55*7.09%</f>
        <v>4608.5</v>
      </c>
      <c r="AH55" s="14">
        <v>0</v>
      </c>
      <c r="AI55" s="14">
        <f>AC55+AD55+AE55+AF55+AG55</f>
        <v>13812.5</v>
      </c>
      <c r="AJ55" s="15">
        <v>0</v>
      </c>
      <c r="AK55" s="14">
        <f>+AC55+AF55+AH55+AJ55+AA55+AB55</f>
        <v>8269.08</v>
      </c>
      <c r="AL55" s="14">
        <f>+AG55+AE55+AD55</f>
        <v>9971</v>
      </c>
      <c r="AM55" s="14">
        <f>+Z55-AK55</f>
        <v>56730.92</v>
      </c>
    </row>
    <row r="56" spans="1:39" s="7" customFormat="1" ht="15.95" customHeight="1" x14ac:dyDescent="0.25">
      <c r="A56" s="11">
        <f t="shared" si="1"/>
        <v>40</v>
      </c>
      <c r="B56" s="12" t="s">
        <v>86</v>
      </c>
      <c r="C56" s="13" t="s">
        <v>90</v>
      </c>
      <c r="D56" s="13" t="s">
        <v>91</v>
      </c>
      <c r="E56" s="13" t="s">
        <v>44</v>
      </c>
      <c r="F56" s="17" t="s">
        <v>30</v>
      </c>
      <c r="G56" s="18">
        <v>65000</v>
      </c>
      <c r="H56" s="14">
        <v>4427.58</v>
      </c>
      <c r="I56" s="18">
        <v>0</v>
      </c>
      <c r="J56" s="14">
        <f>+G56*2.87%</f>
        <v>1865.5</v>
      </c>
      <c r="K56" s="14">
        <f>G56*7.1%</f>
        <v>4615</v>
      </c>
      <c r="L56" s="14">
        <f>G56*1.15%</f>
        <v>747.5</v>
      </c>
      <c r="M56" s="14">
        <f>G56*3.04%</f>
        <v>1976</v>
      </c>
      <c r="N56" s="14">
        <f>G56*7.09%</f>
        <v>4608.5</v>
      </c>
      <c r="O56" s="18">
        <v>0</v>
      </c>
      <c r="P56" s="14">
        <f>J56+K56+L56+M56+N56</f>
        <v>13812.5</v>
      </c>
      <c r="Q56" s="15">
        <v>0</v>
      </c>
      <c r="R56" s="14">
        <f>+J56+M56+O56+Q56+H56+I56</f>
        <v>8269.08</v>
      </c>
      <c r="S56" s="14">
        <f>+N56+L56+K56</f>
        <v>9971</v>
      </c>
      <c r="T56" s="14">
        <f>+G56-R56</f>
        <v>56730.92</v>
      </c>
      <c r="U56" t="b">
        <f t="shared" si="0"/>
        <v>1</v>
      </c>
      <c r="V56" s="13" t="s">
        <v>90</v>
      </c>
      <c r="W56" s="13" t="s">
        <v>91</v>
      </c>
      <c r="X56" s="13" t="s">
        <v>44</v>
      </c>
      <c r="Y56" s="17" t="s">
        <v>30</v>
      </c>
      <c r="Z56" s="14">
        <v>65000</v>
      </c>
      <c r="AA56" s="14">
        <v>4427.58</v>
      </c>
      <c r="AB56" s="18">
        <v>0</v>
      </c>
      <c r="AC56" s="14">
        <f>+Z56*2.87%</f>
        <v>1865.5</v>
      </c>
      <c r="AD56" s="14">
        <f>Z56*7.1%</f>
        <v>4615</v>
      </c>
      <c r="AE56" s="14">
        <f>Z56*1.15%</f>
        <v>747.5</v>
      </c>
      <c r="AF56" s="14">
        <f>Z56*3.04%</f>
        <v>1976</v>
      </c>
      <c r="AG56" s="14">
        <f>Z56*7.09%</f>
        <v>4608.5</v>
      </c>
      <c r="AH56" s="14">
        <v>0</v>
      </c>
      <c r="AI56" s="14">
        <f>AC56+AD56+AE56+AF56+AG56</f>
        <v>13812.5</v>
      </c>
      <c r="AJ56" s="15">
        <v>0</v>
      </c>
      <c r="AK56" s="14">
        <f>+AC56+AF56+AH56+AJ56+AA56+AB56</f>
        <v>8269.08</v>
      </c>
      <c r="AL56" s="14">
        <f>+AG56+AE56+AD56</f>
        <v>9971</v>
      </c>
      <c r="AM56" s="14">
        <f>+Z56-AK56</f>
        <v>56730.92</v>
      </c>
    </row>
    <row r="57" spans="1:39" s="7" customFormat="1" ht="15.95" customHeight="1" x14ac:dyDescent="0.25">
      <c r="A57" s="11">
        <f t="shared" si="1"/>
        <v>41</v>
      </c>
      <c r="B57" s="12" t="s">
        <v>92</v>
      </c>
      <c r="C57" s="13" t="s">
        <v>93</v>
      </c>
      <c r="D57" s="13" t="s">
        <v>1072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>+G57*2.87%</f>
        <v>3300.5</v>
      </c>
      <c r="K57" s="14">
        <f>G57*7.1%</f>
        <v>8164.9999999999991</v>
      </c>
      <c r="L57" s="14">
        <f>G57*1.15%</f>
        <v>1322.5</v>
      </c>
      <c r="M57" s="14">
        <f>G57*3.04%</f>
        <v>3496</v>
      </c>
      <c r="N57" s="14">
        <f>G57*7.09%</f>
        <v>8153.5000000000009</v>
      </c>
      <c r="O57" s="14">
        <v>0</v>
      </c>
      <c r="P57" s="14">
        <f>J57+K57+L57+M57+N57</f>
        <v>24437.5</v>
      </c>
      <c r="Q57" s="15">
        <v>11496</v>
      </c>
      <c r="R57" s="14">
        <f>+J57+M57+O57+Q57+H57+I57</f>
        <v>33926.239999999998</v>
      </c>
      <c r="S57" s="14">
        <f>+N57+L57+K57</f>
        <v>17641</v>
      </c>
      <c r="T57" s="14">
        <f>+G57-R57</f>
        <v>81073.760000000009</v>
      </c>
      <c r="U57" t="b">
        <f t="shared" si="0"/>
        <v>1</v>
      </c>
      <c r="V57" s="13" t="s">
        <v>93</v>
      </c>
      <c r="W57" s="13" t="s">
        <v>1072</v>
      </c>
      <c r="X57" s="13" t="s">
        <v>44</v>
      </c>
      <c r="Y57" s="13" t="s">
        <v>30</v>
      </c>
      <c r="Z57" s="14">
        <v>115000</v>
      </c>
      <c r="AA57" s="14">
        <v>15633.74</v>
      </c>
      <c r="AB57" s="14">
        <v>0</v>
      </c>
      <c r="AC57" s="14">
        <f>+Z57*2.87%</f>
        <v>3300.5</v>
      </c>
      <c r="AD57" s="14">
        <f>Z57*7.1%</f>
        <v>8164.9999999999991</v>
      </c>
      <c r="AE57" s="14">
        <f>Z57*1.15%</f>
        <v>1322.5</v>
      </c>
      <c r="AF57" s="14">
        <f>Z57*3.04%</f>
        <v>3496</v>
      </c>
      <c r="AG57" s="14">
        <f>Z57*7.09%</f>
        <v>8153.5000000000009</v>
      </c>
      <c r="AH57" s="14">
        <v>0</v>
      </c>
      <c r="AI57" s="14">
        <f>AC57+AD57+AE57+AF57+AG57</f>
        <v>24437.5</v>
      </c>
      <c r="AJ57" s="15">
        <v>11496</v>
      </c>
      <c r="AK57" s="14">
        <f>+AC57+AF57+AH57+AJ57+AA57+AB57</f>
        <v>33926.239999999998</v>
      </c>
      <c r="AL57" s="14">
        <f>+AG57+AE57+AD57</f>
        <v>17641</v>
      </c>
      <c r="AM57" s="14">
        <f>+Z57-AK57</f>
        <v>81073.760000000009</v>
      </c>
    </row>
    <row r="58" spans="1:39" s="7" customFormat="1" ht="15.95" customHeight="1" x14ac:dyDescent="0.25">
      <c r="A58" s="11">
        <f t="shared" si="1"/>
        <v>42</v>
      </c>
      <c r="B58" s="12" t="s">
        <v>92</v>
      </c>
      <c r="C58" s="13" t="s">
        <v>94</v>
      </c>
      <c r="D58" s="13" t="s">
        <v>1107</v>
      </c>
      <c r="E58" s="13" t="s">
        <v>44</v>
      </c>
      <c r="F58" s="13" t="s">
        <v>30</v>
      </c>
      <c r="G58" s="14">
        <v>75000</v>
      </c>
      <c r="H58" s="14">
        <v>5993.89</v>
      </c>
      <c r="I58" s="14">
        <v>0</v>
      </c>
      <c r="J58" s="14">
        <f>+G58*2.87%</f>
        <v>2152.5</v>
      </c>
      <c r="K58" s="14">
        <f>G58*7.1%</f>
        <v>5324.9999999999991</v>
      </c>
      <c r="L58" s="14">
        <f>G58*1.15%</f>
        <v>862.5</v>
      </c>
      <c r="M58" s="14">
        <f>G58*3.04%</f>
        <v>2280</v>
      </c>
      <c r="N58" s="14">
        <f>G58*7.09%</f>
        <v>5317.5</v>
      </c>
      <c r="O58" s="14">
        <v>1577.4509</v>
      </c>
      <c r="P58" s="14">
        <f>J58+K58+L58+M58+N58</f>
        <v>15937.5</v>
      </c>
      <c r="Q58" s="15">
        <v>0</v>
      </c>
      <c r="R58" s="14">
        <f>+J58+M58+O58+Q58+H58+I58</f>
        <v>12003.840899999999</v>
      </c>
      <c r="S58" s="14">
        <f>+N58+L58+K58</f>
        <v>11505</v>
      </c>
      <c r="T58" s="14">
        <f>+G58-R58</f>
        <v>62996.159100000004</v>
      </c>
      <c r="U58" t="b">
        <f t="shared" si="0"/>
        <v>1</v>
      </c>
      <c r="V58" s="13" t="s">
        <v>94</v>
      </c>
      <c r="W58" s="13" t="s">
        <v>1107</v>
      </c>
      <c r="X58" s="13" t="s">
        <v>44</v>
      </c>
      <c r="Y58" s="13" t="s">
        <v>30</v>
      </c>
      <c r="Z58" s="14">
        <v>75000</v>
      </c>
      <c r="AA58" s="14">
        <v>5993.89</v>
      </c>
      <c r="AB58" s="14">
        <v>0</v>
      </c>
      <c r="AC58" s="14">
        <f>+Z58*2.87%</f>
        <v>2152.5</v>
      </c>
      <c r="AD58" s="14">
        <f>Z58*7.1%</f>
        <v>5324.9999999999991</v>
      </c>
      <c r="AE58" s="14">
        <f>Z58*1.15%</f>
        <v>862.5</v>
      </c>
      <c r="AF58" s="14">
        <f>Z58*3.04%</f>
        <v>2280</v>
      </c>
      <c r="AG58" s="14">
        <f>Z58*7.09%</f>
        <v>5317.5</v>
      </c>
      <c r="AH58" s="14">
        <v>1577.4509</v>
      </c>
      <c r="AI58" s="14">
        <f>AC58+AD58+AE58+AF58+AG58</f>
        <v>15937.5</v>
      </c>
      <c r="AJ58" s="15">
        <v>0</v>
      </c>
      <c r="AK58" s="14">
        <f>+AC58+AF58+AH58+AJ58+AA58+AB58</f>
        <v>12003.840899999999</v>
      </c>
      <c r="AL58" s="14">
        <f>+AG58+AE58+AD58</f>
        <v>11505</v>
      </c>
      <c r="AM58" s="14">
        <f>+Z58-AK58</f>
        <v>62996.159100000004</v>
      </c>
    </row>
    <row r="59" spans="1:39" s="7" customFormat="1" ht="15.95" customHeight="1" x14ac:dyDescent="0.25">
      <c r="A59" s="11">
        <f t="shared" si="1"/>
        <v>43</v>
      </c>
      <c r="B59" s="12" t="s">
        <v>92</v>
      </c>
      <c r="C59" s="13" t="s">
        <v>95</v>
      </c>
      <c r="D59" s="13" t="s">
        <v>96</v>
      </c>
      <c r="E59" s="13" t="s">
        <v>44</v>
      </c>
      <c r="F59" s="13" t="s">
        <v>30</v>
      </c>
      <c r="G59" s="14">
        <v>80000</v>
      </c>
      <c r="H59" s="14">
        <v>7400.87</v>
      </c>
      <c r="I59" s="14"/>
      <c r="J59" s="14">
        <f>+G59*2.87%</f>
        <v>2296</v>
      </c>
      <c r="K59" s="14">
        <f>G59*7.1%</f>
        <v>5679.9999999999991</v>
      </c>
      <c r="L59" s="14">
        <f>G59*1.15%</f>
        <v>920</v>
      </c>
      <c r="M59" s="14">
        <f>G59*3.04%</f>
        <v>2432</v>
      </c>
      <c r="N59" s="14">
        <f>G59*7.09%</f>
        <v>5672</v>
      </c>
      <c r="O59" s="14"/>
      <c r="P59" s="14">
        <f>J59+K59+L59+M59+N59</f>
        <v>17000</v>
      </c>
      <c r="Q59" s="15">
        <v>0</v>
      </c>
      <c r="R59" s="14">
        <f>+J59+M59+O59+Q59+H59+I59</f>
        <v>12128.869999999999</v>
      </c>
      <c r="S59" s="14">
        <f>+N59+L59+K59</f>
        <v>12272</v>
      </c>
      <c r="T59" s="14">
        <f>+G59-R59</f>
        <v>67871.13</v>
      </c>
      <c r="U59" t="b">
        <f t="shared" si="0"/>
        <v>1</v>
      </c>
      <c r="V59" s="13" t="s">
        <v>95</v>
      </c>
      <c r="W59" s="13" t="s">
        <v>96</v>
      </c>
      <c r="X59" s="13" t="s">
        <v>44</v>
      </c>
      <c r="Y59" s="13" t="s">
        <v>30</v>
      </c>
      <c r="Z59" s="14">
        <v>80000</v>
      </c>
      <c r="AA59" s="14">
        <v>7400.87</v>
      </c>
      <c r="AB59" s="14"/>
      <c r="AC59" s="14">
        <f>+Z59*2.87%</f>
        <v>2296</v>
      </c>
      <c r="AD59" s="14">
        <f>Z59*7.1%</f>
        <v>5679.9999999999991</v>
      </c>
      <c r="AE59" s="14">
        <f>Z59*1.15%</f>
        <v>920</v>
      </c>
      <c r="AF59" s="14">
        <f>Z59*3.04%</f>
        <v>2432</v>
      </c>
      <c r="AG59" s="14">
        <f>Z59*7.09%</f>
        <v>5672</v>
      </c>
      <c r="AH59" s="14"/>
      <c r="AI59" s="14">
        <f>AC59+AD59+AE59+AF59+AG59</f>
        <v>17000</v>
      </c>
      <c r="AJ59" s="15">
        <v>0</v>
      </c>
      <c r="AK59" s="14">
        <f>+AC59+AF59+AH59+AJ59+AA59+AB59</f>
        <v>12128.869999999999</v>
      </c>
      <c r="AL59" s="14">
        <f>+AG59+AE59+AD59</f>
        <v>12272</v>
      </c>
      <c r="AM59" s="14">
        <f>+Z59-AK59</f>
        <v>67871.13</v>
      </c>
    </row>
    <row r="60" spans="1:39" s="7" customFormat="1" ht="15.95" customHeight="1" x14ac:dyDescent="0.25">
      <c r="A60" s="11">
        <f t="shared" si="1"/>
        <v>44</v>
      </c>
      <c r="B60" s="12" t="s">
        <v>97</v>
      </c>
      <c r="C60" s="13" t="s">
        <v>98</v>
      </c>
      <c r="D60" s="13" t="s">
        <v>99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>+G60*2.87%</f>
        <v>861</v>
      </c>
      <c r="K60" s="14">
        <f>G60*7.1%</f>
        <v>2130</v>
      </c>
      <c r="L60" s="14">
        <f>G60*1.15%</f>
        <v>345</v>
      </c>
      <c r="M60" s="14">
        <f>G60*3.04%</f>
        <v>912</v>
      </c>
      <c r="N60" s="14">
        <f>G60*7.09%</f>
        <v>2127</v>
      </c>
      <c r="O60" s="14">
        <v>0</v>
      </c>
      <c r="P60" s="14">
        <f>J60+K60+L60+M60+N60</f>
        <v>6375</v>
      </c>
      <c r="Q60" s="15">
        <v>0</v>
      </c>
      <c r="R60" s="14">
        <f>+J60+M60+O60+Q60+H60+I60</f>
        <v>1773</v>
      </c>
      <c r="S60" s="14">
        <f>+N60+L60+K60</f>
        <v>4602</v>
      </c>
      <c r="T60" s="14">
        <f>+G60-R60</f>
        <v>28227</v>
      </c>
      <c r="U60" t="b">
        <f t="shared" si="0"/>
        <v>1</v>
      </c>
      <c r="V60" s="13" t="s">
        <v>98</v>
      </c>
      <c r="W60" s="13" t="s">
        <v>99</v>
      </c>
      <c r="X60" s="13" t="s">
        <v>29</v>
      </c>
      <c r="Y60" s="13" t="s">
        <v>30</v>
      </c>
      <c r="Z60" s="14">
        <v>30000</v>
      </c>
      <c r="AA60" s="14">
        <v>0</v>
      </c>
      <c r="AB60" s="14">
        <v>0</v>
      </c>
      <c r="AC60" s="14">
        <f>+Z60*2.87%</f>
        <v>861</v>
      </c>
      <c r="AD60" s="14">
        <f>Z60*7.1%</f>
        <v>2130</v>
      </c>
      <c r="AE60" s="14">
        <f>Z60*1.15%</f>
        <v>345</v>
      </c>
      <c r="AF60" s="14">
        <f>Z60*3.04%</f>
        <v>912</v>
      </c>
      <c r="AG60" s="14">
        <f>Z60*7.09%</f>
        <v>2127</v>
      </c>
      <c r="AH60" s="14">
        <v>0</v>
      </c>
      <c r="AI60" s="14">
        <f>AC60+AD60+AE60+AF60+AG60</f>
        <v>6375</v>
      </c>
      <c r="AJ60" s="15">
        <v>0</v>
      </c>
      <c r="AK60" s="14">
        <f>+AC60+AF60+AH60+AJ60+AA60+AB60</f>
        <v>1773</v>
      </c>
      <c r="AL60" s="14">
        <f>+AG60+AE60+AD60</f>
        <v>4602</v>
      </c>
      <c r="AM60" s="14">
        <f>+Z60-AK60</f>
        <v>28227</v>
      </c>
    </row>
    <row r="61" spans="1:39" s="7" customFormat="1" ht="15.95" customHeight="1" x14ac:dyDescent="0.25">
      <c r="A61" s="11">
        <f t="shared" si="1"/>
        <v>45</v>
      </c>
      <c r="B61" s="12" t="s">
        <v>97</v>
      </c>
      <c r="C61" s="13" t="s">
        <v>1016</v>
      </c>
      <c r="D61" s="13" t="s">
        <v>104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>+G61*2.87%</f>
        <v>861</v>
      </c>
      <c r="K61" s="14">
        <f>G61*7.1%</f>
        <v>2130</v>
      </c>
      <c r="L61" s="14">
        <f>G61*1.15%</f>
        <v>345</v>
      </c>
      <c r="M61" s="14">
        <f>G61*3.04%</f>
        <v>912</v>
      </c>
      <c r="N61" s="14">
        <f>G61*7.09%</f>
        <v>2127</v>
      </c>
      <c r="O61" s="14">
        <v>0</v>
      </c>
      <c r="P61" s="14">
        <f>J61+K61+L61+M61+N61</f>
        <v>6375</v>
      </c>
      <c r="Q61" s="15">
        <v>0</v>
      </c>
      <c r="R61" s="14">
        <f>+J61+M61+O61+Q61+H61+I61</f>
        <v>1773</v>
      </c>
      <c r="S61" s="14">
        <f>+N61+L61+K61</f>
        <v>4602</v>
      </c>
      <c r="T61" s="14">
        <f>+G61-R61</f>
        <v>28227</v>
      </c>
      <c r="U61" t="b">
        <f t="shared" si="0"/>
        <v>1</v>
      </c>
      <c r="V61" s="13" t="s">
        <v>1016</v>
      </c>
      <c r="W61" s="13" t="s">
        <v>104</v>
      </c>
      <c r="X61" s="13" t="s">
        <v>29</v>
      </c>
      <c r="Y61" s="13" t="s">
        <v>30</v>
      </c>
      <c r="Z61" s="14">
        <v>30000</v>
      </c>
      <c r="AA61" s="14">
        <v>0</v>
      </c>
      <c r="AB61" s="14">
        <v>0</v>
      </c>
      <c r="AC61" s="14">
        <f>+Z61*2.87%</f>
        <v>861</v>
      </c>
      <c r="AD61" s="14">
        <f>Z61*7.1%</f>
        <v>2130</v>
      </c>
      <c r="AE61" s="14">
        <f>Z61*1.15%</f>
        <v>345</v>
      </c>
      <c r="AF61" s="14">
        <f>Z61*3.04%</f>
        <v>912</v>
      </c>
      <c r="AG61" s="14">
        <f>Z61*7.09%</f>
        <v>2127</v>
      </c>
      <c r="AH61" s="14">
        <v>0</v>
      </c>
      <c r="AI61" s="14">
        <f>AC61+AD61+AE61+AF61+AG61</f>
        <v>6375</v>
      </c>
      <c r="AJ61" s="15">
        <v>0</v>
      </c>
      <c r="AK61" s="14">
        <f>+AC61+AF61+AH61+AJ61+AA61+AB61</f>
        <v>1773</v>
      </c>
      <c r="AL61" s="14">
        <f>+AG61+AE61+AD61</f>
        <v>4602</v>
      </c>
      <c r="AM61" s="14">
        <f>+Z61-AK61</f>
        <v>28227</v>
      </c>
    </row>
    <row r="62" spans="1:39" s="7" customFormat="1" ht="15.95" customHeight="1" x14ac:dyDescent="0.25">
      <c r="A62" s="11">
        <f t="shared" si="1"/>
        <v>46</v>
      </c>
      <c r="B62" s="12" t="s">
        <v>100</v>
      </c>
      <c r="C62" s="13" t="s">
        <v>101</v>
      </c>
      <c r="D62" s="13" t="s">
        <v>102</v>
      </c>
      <c r="E62" s="13" t="s">
        <v>44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>+G62*2.87%</f>
        <v>1865.5</v>
      </c>
      <c r="K62" s="14">
        <f>G62*7.1%</f>
        <v>4615</v>
      </c>
      <c r="L62" s="14">
        <f>G62*1.15%</f>
        <v>747.5</v>
      </c>
      <c r="M62" s="14">
        <f>G62*3.04%</f>
        <v>1976</v>
      </c>
      <c r="N62" s="14">
        <f>G62*7.09%</f>
        <v>4608.5</v>
      </c>
      <c r="O62" s="14"/>
      <c r="P62" s="14">
        <f>J62+K62+L62+M62+N62</f>
        <v>13812.5</v>
      </c>
      <c r="Q62" s="15">
        <v>0</v>
      </c>
      <c r="R62" s="14">
        <f>+J62+M62+O62+Q62+H62+I62</f>
        <v>8269.08</v>
      </c>
      <c r="S62" s="14">
        <f>+N62+L62+K62</f>
        <v>9971</v>
      </c>
      <c r="T62" s="14">
        <f>+G62-R62</f>
        <v>56730.92</v>
      </c>
      <c r="U62" t="b">
        <f t="shared" si="0"/>
        <v>1</v>
      </c>
      <c r="V62" s="13" t="s">
        <v>101</v>
      </c>
      <c r="W62" s="13" t="s">
        <v>102</v>
      </c>
      <c r="X62" s="13" t="s">
        <v>44</v>
      </c>
      <c r="Y62" s="13" t="s">
        <v>30</v>
      </c>
      <c r="Z62" s="14">
        <v>65000</v>
      </c>
      <c r="AA62" s="14">
        <v>4427.58</v>
      </c>
      <c r="AB62" s="14">
        <v>0</v>
      </c>
      <c r="AC62" s="14">
        <f>+Z62*2.87%</f>
        <v>1865.5</v>
      </c>
      <c r="AD62" s="14">
        <f>Z62*7.1%</f>
        <v>4615</v>
      </c>
      <c r="AE62" s="14">
        <f>Z62*1.15%</f>
        <v>747.5</v>
      </c>
      <c r="AF62" s="14">
        <f>Z62*3.04%</f>
        <v>1976</v>
      </c>
      <c r="AG62" s="14">
        <f>Z62*7.09%</f>
        <v>4608.5</v>
      </c>
      <c r="AH62" s="14"/>
      <c r="AI62" s="14">
        <f>AC62+AD62+AE62+AF62+AG62</f>
        <v>13812.5</v>
      </c>
      <c r="AJ62" s="15">
        <v>0</v>
      </c>
      <c r="AK62" s="14">
        <f>+AC62+AF62+AH62+AJ62+AA62+AB62</f>
        <v>8269.08</v>
      </c>
      <c r="AL62" s="14">
        <f>+AG62+AE62+AD62</f>
        <v>9971</v>
      </c>
      <c r="AM62" s="14">
        <f>+Z62-AK62</f>
        <v>56730.92</v>
      </c>
    </row>
    <row r="63" spans="1:39" s="7" customFormat="1" ht="15.95" customHeight="1" x14ac:dyDescent="0.25">
      <c r="A63" s="11">
        <f t="shared" si="1"/>
        <v>47</v>
      </c>
      <c r="B63" s="12" t="s">
        <v>100</v>
      </c>
      <c r="C63" s="13" t="s">
        <v>103</v>
      </c>
      <c r="D63" s="13" t="s">
        <v>32</v>
      </c>
      <c r="E63" s="13" t="s">
        <v>29</v>
      </c>
      <c r="F63" s="13" t="s">
        <v>30</v>
      </c>
      <c r="G63" s="14">
        <v>50000</v>
      </c>
      <c r="H63" s="14">
        <v>1617.38</v>
      </c>
      <c r="I63" s="14">
        <v>0</v>
      </c>
      <c r="J63" s="14">
        <f>+G63*2.87%</f>
        <v>1435</v>
      </c>
      <c r="K63" s="14">
        <f>G63*7.1%</f>
        <v>3549.9999999999995</v>
      </c>
      <c r="L63" s="14">
        <f>G63*1.15%</f>
        <v>575</v>
      </c>
      <c r="M63" s="14">
        <f>G63*3.04%</f>
        <v>1520</v>
      </c>
      <c r="N63" s="14">
        <f>G63*7.09%</f>
        <v>3545.0000000000005</v>
      </c>
      <c r="O63" s="14">
        <v>1577.4509</v>
      </c>
      <c r="P63" s="14">
        <f>J63+K63+L63+M63+N63</f>
        <v>10625</v>
      </c>
      <c r="Q63" s="15">
        <v>0</v>
      </c>
      <c r="R63" s="14">
        <f>+J63+M63+O63+Q63+H63+I63</f>
        <v>6149.8308999999999</v>
      </c>
      <c r="S63" s="14">
        <f>+N63+L63+K63</f>
        <v>7670</v>
      </c>
      <c r="T63" s="14">
        <f>+G63-R63</f>
        <v>43850.169099999999</v>
      </c>
      <c r="U63" t="b">
        <f t="shared" si="0"/>
        <v>1</v>
      </c>
      <c r="V63" s="13" t="s">
        <v>103</v>
      </c>
      <c r="W63" s="13" t="s">
        <v>32</v>
      </c>
      <c r="X63" s="13" t="s">
        <v>29</v>
      </c>
      <c r="Y63" s="13" t="s">
        <v>30</v>
      </c>
      <c r="Z63" s="14">
        <v>50000</v>
      </c>
      <c r="AA63" s="14">
        <v>1617.38</v>
      </c>
      <c r="AB63" s="14">
        <v>0</v>
      </c>
      <c r="AC63" s="14">
        <f>+Z63*2.87%</f>
        <v>1435</v>
      </c>
      <c r="AD63" s="14">
        <f>Z63*7.1%</f>
        <v>3549.9999999999995</v>
      </c>
      <c r="AE63" s="14">
        <f>Z63*1.15%</f>
        <v>575</v>
      </c>
      <c r="AF63" s="14">
        <f>Z63*3.04%</f>
        <v>1520</v>
      </c>
      <c r="AG63" s="14">
        <f>Z63*7.09%</f>
        <v>3545.0000000000005</v>
      </c>
      <c r="AH63" s="14">
        <v>1577.4509</v>
      </c>
      <c r="AI63" s="14">
        <f>AC63+AD63+AE63+AF63+AG63</f>
        <v>10625</v>
      </c>
      <c r="AJ63" s="15">
        <v>0</v>
      </c>
      <c r="AK63" s="14">
        <f>+AC63+AF63+AH63+AJ63+AA63+AB63</f>
        <v>6149.8308999999999</v>
      </c>
      <c r="AL63" s="14">
        <f>+AG63+AE63+AD63</f>
        <v>7670</v>
      </c>
      <c r="AM63" s="14">
        <f>+Z63-AK63</f>
        <v>43850.169099999999</v>
      </c>
    </row>
    <row r="64" spans="1:39" s="7" customFormat="1" ht="15.95" customHeight="1" x14ac:dyDescent="0.25">
      <c r="A64" s="11">
        <f t="shared" si="1"/>
        <v>48</v>
      </c>
      <c r="B64" s="12" t="s">
        <v>100</v>
      </c>
      <c r="C64" s="13" t="s">
        <v>105</v>
      </c>
      <c r="D64" s="13" t="s">
        <v>106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>+G64*2.87%</f>
        <v>1435</v>
      </c>
      <c r="K64" s="14">
        <f>G64*7.1%</f>
        <v>3549.9999999999995</v>
      </c>
      <c r="L64" s="14">
        <f>G64*1.15%</f>
        <v>575</v>
      </c>
      <c r="M64" s="14">
        <f>G64*3.04%</f>
        <v>1520</v>
      </c>
      <c r="N64" s="14">
        <f>G64*7.09%</f>
        <v>3545.0000000000005</v>
      </c>
      <c r="O64" s="14">
        <v>0</v>
      </c>
      <c r="P64" s="14">
        <f>J64+K64+L64+M64+N64</f>
        <v>10625</v>
      </c>
      <c r="Q64" s="15">
        <v>20937.48</v>
      </c>
      <c r="R64" s="14">
        <f>+J64+M64+O64+Q64+H64+I64</f>
        <v>25746.48</v>
      </c>
      <c r="S64" s="14">
        <f>+N64+L64+K64</f>
        <v>7670</v>
      </c>
      <c r="T64" s="14">
        <f>+G64-R64</f>
        <v>24253.52</v>
      </c>
      <c r="U64" t="b">
        <f t="shared" si="0"/>
        <v>1</v>
      </c>
      <c r="V64" s="13" t="s">
        <v>105</v>
      </c>
      <c r="W64" s="13" t="s">
        <v>106</v>
      </c>
      <c r="X64" s="13" t="s">
        <v>29</v>
      </c>
      <c r="Y64" s="13" t="s">
        <v>30</v>
      </c>
      <c r="Z64" s="14">
        <v>50000</v>
      </c>
      <c r="AA64" s="14">
        <v>1854</v>
      </c>
      <c r="AB64" s="14">
        <v>0</v>
      </c>
      <c r="AC64" s="14">
        <f>+Z64*2.87%</f>
        <v>1435</v>
      </c>
      <c r="AD64" s="14">
        <f>Z64*7.1%</f>
        <v>3549.9999999999995</v>
      </c>
      <c r="AE64" s="14">
        <f>Z64*1.15%</f>
        <v>575</v>
      </c>
      <c r="AF64" s="14">
        <f>Z64*3.04%</f>
        <v>1520</v>
      </c>
      <c r="AG64" s="14">
        <f>Z64*7.09%</f>
        <v>3545.0000000000005</v>
      </c>
      <c r="AH64" s="14">
        <v>0</v>
      </c>
      <c r="AI64" s="14">
        <f>AC64+AD64+AE64+AF64+AG64</f>
        <v>10625</v>
      </c>
      <c r="AJ64" s="15">
        <v>19609.02</v>
      </c>
      <c r="AK64" s="14">
        <f>+AC64+AF64+AH64+AJ64+AA64+AB64</f>
        <v>24418.02</v>
      </c>
      <c r="AL64" s="14">
        <f>+AG64+AE64+AD64</f>
        <v>7670</v>
      </c>
      <c r="AM64" s="14">
        <f>+Z64-AK64</f>
        <v>25581.98</v>
      </c>
    </row>
    <row r="65" spans="1:39" s="7" customFormat="1" ht="15.95" customHeight="1" x14ac:dyDescent="0.25">
      <c r="A65" s="11">
        <f t="shared" si="1"/>
        <v>49</v>
      </c>
      <c r="B65" s="12" t="s">
        <v>100</v>
      </c>
      <c r="C65" s="13" t="s">
        <v>107</v>
      </c>
      <c r="D65" s="13" t="s">
        <v>108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>+G65*2.87%</f>
        <v>1291.5</v>
      </c>
      <c r="K65" s="14">
        <f>G65*7.1%</f>
        <v>3194.9999999999995</v>
      </c>
      <c r="L65" s="14">
        <f>G65*1.15%</f>
        <v>517.5</v>
      </c>
      <c r="M65" s="14">
        <f>G65*3.04%</f>
        <v>1368</v>
      </c>
      <c r="N65" s="14">
        <f>G65*7.09%</f>
        <v>3190.5</v>
      </c>
      <c r="O65" s="14">
        <v>0</v>
      </c>
      <c r="P65" s="14">
        <f>J65+K65+L65+M65+N65</f>
        <v>9562.5</v>
      </c>
      <c r="Q65" s="15">
        <v>0</v>
      </c>
      <c r="R65" s="14">
        <f>+J65+M65+O65+Q65+H65+I65</f>
        <v>3807.83</v>
      </c>
      <c r="S65" s="14">
        <f>+N65+L65+K65</f>
        <v>6903</v>
      </c>
      <c r="T65" s="14">
        <f>+G65-R65</f>
        <v>41192.17</v>
      </c>
      <c r="U65" t="b">
        <f t="shared" si="0"/>
        <v>1</v>
      </c>
      <c r="V65" s="13" t="s">
        <v>107</v>
      </c>
      <c r="W65" s="13" t="s">
        <v>108</v>
      </c>
      <c r="X65" s="13" t="s">
        <v>29</v>
      </c>
      <c r="Y65" s="13" t="s">
        <v>30</v>
      </c>
      <c r="Z65" s="14">
        <v>45000</v>
      </c>
      <c r="AA65" s="14">
        <v>1148.33</v>
      </c>
      <c r="AB65" s="14">
        <v>0</v>
      </c>
      <c r="AC65" s="14">
        <f>+Z65*2.87%</f>
        <v>1291.5</v>
      </c>
      <c r="AD65" s="14">
        <f>Z65*7.1%</f>
        <v>3194.9999999999995</v>
      </c>
      <c r="AE65" s="14">
        <f>Z65*1.15%</f>
        <v>517.5</v>
      </c>
      <c r="AF65" s="14">
        <f>Z65*3.04%</f>
        <v>1368</v>
      </c>
      <c r="AG65" s="14">
        <f>Z65*7.09%</f>
        <v>3190.5</v>
      </c>
      <c r="AH65" s="14">
        <v>0</v>
      </c>
      <c r="AI65" s="14">
        <f>AC65+AD65+AE65+AF65+AG65</f>
        <v>9562.5</v>
      </c>
      <c r="AJ65" s="15">
        <v>0</v>
      </c>
      <c r="AK65" s="14">
        <f>+AC65+AF65+AH65+AJ65+AA65+AB65</f>
        <v>3807.83</v>
      </c>
      <c r="AL65" s="14">
        <f>+AG65+AE65+AD65</f>
        <v>6903</v>
      </c>
      <c r="AM65" s="14">
        <f>+Z65-AK65</f>
        <v>41192.17</v>
      </c>
    </row>
    <row r="66" spans="1:39" s="7" customFormat="1" ht="15.95" customHeight="1" x14ac:dyDescent="0.25">
      <c r="A66" s="11">
        <f t="shared" si="1"/>
        <v>50</v>
      </c>
      <c r="B66" s="12" t="s">
        <v>100</v>
      </c>
      <c r="C66" s="13" t="s">
        <v>109</v>
      </c>
      <c r="D66" s="13" t="s">
        <v>102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>+G66*2.87%</f>
        <v>1865.5</v>
      </c>
      <c r="K66" s="14">
        <f>G66*7.1%</f>
        <v>4615</v>
      </c>
      <c r="L66" s="14">
        <f>G66*1.15%</f>
        <v>747.5</v>
      </c>
      <c r="M66" s="14">
        <f>G66*3.04%</f>
        <v>1976</v>
      </c>
      <c r="N66" s="14">
        <f>G66*7.09%</f>
        <v>4608.5</v>
      </c>
      <c r="O66" s="14">
        <v>0</v>
      </c>
      <c r="P66" s="14">
        <f>J66+K66+L66+M66+N66</f>
        <v>13812.5</v>
      </c>
      <c r="Q66" s="15">
        <v>0</v>
      </c>
      <c r="R66" s="14">
        <f>+J66+M66+O66+Q66+H66+I66</f>
        <v>8269.08</v>
      </c>
      <c r="S66" s="14">
        <f>+N66+L66+K66</f>
        <v>9971</v>
      </c>
      <c r="T66" s="14">
        <f>+G66-R66</f>
        <v>56730.92</v>
      </c>
      <c r="U66" t="b">
        <f t="shared" si="0"/>
        <v>1</v>
      </c>
      <c r="V66" s="13" t="s">
        <v>109</v>
      </c>
      <c r="W66" s="13" t="s">
        <v>102</v>
      </c>
      <c r="X66" s="13" t="s">
        <v>29</v>
      </c>
      <c r="Y66" s="13" t="s">
        <v>35</v>
      </c>
      <c r="Z66" s="14">
        <v>65000</v>
      </c>
      <c r="AA66" s="14">
        <v>4427.58</v>
      </c>
      <c r="AB66" s="14">
        <v>0</v>
      </c>
      <c r="AC66" s="14">
        <f>+Z66*2.87%</f>
        <v>1865.5</v>
      </c>
      <c r="AD66" s="14">
        <f>Z66*7.1%</f>
        <v>4615</v>
      </c>
      <c r="AE66" s="14">
        <f>Z66*1.15%</f>
        <v>747.5</v>
      </c>
      <c r="AF66" s="14">
        <f>Z66*3.04%</f>
        <v>1976</v>
      </c>
      <c r="AG66" s="14">
        <f>Z66*7.09%</f>
        <v>4608.5</v>
      </c>
      <c r="AH66" s="14">
        <v>0</v>
      </c>
      <c r="AI66" s="14">
        <f>AC66+AD66+AE66+AF66+AG66</f>
        <v>13812.5</v>
      </c>
      <c r="AJ66" s="15">
        <v>0</v>
      </c>
      <c r="AK66" s="14">
        <f>+AC66+AF66+AH66+AJ66+AA66+AB66</f>
        <v>8269.08</v>
      </c>
      <c r="AL66" s="14">
        <f>+AG66+AE66+AD66</f>
        <v>9971</v>
      </c>
      <c r="AM66" s="14">
        <f>+Z66-AK66</f>
        <v>56730.92</v>
      </c>
    </row>
    <row r="67" spans="1:39" s="7" customFormat="1" ht="15.95" customHeight="1" x14ac:dyDescent="0.25">
      <c r="A67" s="11">
        <f t="shared" si="1"/>
        <v>51</v>
      </c>
      <c r="B67" s="12" t="s">
        <v>100</v>
      </c>
      <c r="C67" s="13" t="s">
        <v>110</v>
      </c>
      <c r="D67" s="13" t="s">
        <v>108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>+G67*2.87%</f>
        <v>2439.5</v>
      </c>
      <c r="K67" s="14">
        <f>G67*7.1%</f>
        <v>6034.9999999999991</v>
      </c>
      <c r="L67" s="14">
        <f>G67*1.15%</f>
        <v>977.5</v>
      </c>
      <c r="M67" s="14">
        <f>G67*3.04%</f>
        <v>2584</v>
      </c>
      <c r="N67" s="14">
        <f>G67*7.09%</f>
        <v>6026.5</v>
      </c>
      <c r="O67" s="14">
        <v>0</v>
      </c>
      <c r="P67" s="14">
        <f>J67+K67+L67+M67+N67</f>
        <v>18062.5</v>
      </c>
      <c r="Q67" s="15">
        <v>5046</v>
      </c>
      <c r="R67" s="14">
        <f>+J67+M67+O67+Q67+H67+I67</f>
        <v>18646.489999999998</v>
      </c>
      <c r="S67" s="14">
        <f>+N67+L67+K67</f>
        <v>13039</v>
      </c>
      <c r="T67" s="14">
        <f>+G67-R67</f>
        <v>66353.510000000009</v>
      </c>
      <c r="U67" t="b">
        <f t="shared" si="0"/>
        <v>1</v>
      </c>
      <c r="V67" s="13" t="s">
        <v>110</v>
      </c>
      <c r="W67" s="13" t="s">
        <v>108</v>
      </c>
      <c r="X67" s="13" t="s">
        <v>29</v>
      </c>
      <c r="Y67" s="13" t="s">
        <v>30</v>
      </c>
      <c r="Z67" s="14">
        <v>85000</v>
      </c>
      <c r="AA67" s="14">
        <v>8576.99</v>
      </c>
      <c r="AB67" s="14">
        <v>0</v>
      </c>
      <c r="AC67" s="14">
        <f>+Z67*2.87%</f>
        <v>2439.5</v>
      </c>
      <c r="AD67" s="14">
        <f>Z67*7.1%</f>
        <v>6034.9999999999991</v>
      </c>
      <c r="AE67" s="14">
        <f>Z67*1.15%</f>
        <v>977.5</v>
      </c>
      <c r="AF67" s="14">
        <f>Z67*3.04%</f>
        <v>2584</v>
      </c>
      <c r="AG67" s="14">
        <f>Z67*7.09%</f>
        <v>6026.5</v>
      </c>
      <c r="AH67" s="14">
        <v>0</v>
      </c>
      <c r="AI67" s="14">
        <f>AC67+AD67+AE67+AF67+AG67</f>
        <v>18062.5</v>
      </c>
      <c r="AJ67" s="15">
        <v>5046</v>
      </c>
      <c r="AK67" s="14">
        <f>+AC67+AF67+AH67+AJ67+AA67+AB67</f>
        <v>18646.489999999998</v>
      </c>
      <c r="AL67" s="14">
        <f>+AG67+AE67+AD67</f>
        <v>13039</v>
      </c>
      <c r="AM67" s="14">
        <f>+Z67-AK67</f>
        <v>66353.510000000009</v>
      </c>
    </row>
    <row r="68" spans="1:39" s="7" customFormat="1" ht="15.95" customHeight="1" x14ac:dyDescent="0.25">
      <c r="A68" s="11">
        <f t="shared" si="1"/>
        <v>52</v>
      </c>
      <c r="B68" s="12" t="s">
        <v>100</v>
      </c>
      <c r="C68" s="13" t="s">
        <v>111</v>
      </c>
      <c r="D68" s="13" t="s">
        <v>112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>+G68*2.87%</f>
        <v>2917.071731</v>
      </c>
      <c r="K68" s="14">
        <f>G68*7.1%</f>
        <v>7216.4492299999993</v>
      </c>
      <c r="L68" s="14">
        <f>G68*1.15%</f>
        <v>1168.8614950000001</v>
      </c>
      <c r="M68" s="14">
        <f>G68*3.04%</f>
        <v>3089.8599520000002</v>
      </c>
      <c r="N68" s="14">
        <f>G68*7.09%</f>
        <v>7206.2852170000006</v>
      </c>
      <c r="O68" s="14">
        <v>0</v>
      </c>
      <c r="P68" s="14">
        <f>J68+K68+L68+M68+N68</f>
        <v>21598.527625000002</v>
      </c>
      <c r="Q68" s="15">
        <v>63642.47</v>
      </c>
      <c r="R68" s="14">
        <f>+J68+M68+O68+Q68+H68+I68</f>
        <v>82140.571683000002</v>
      </c>
      <c r="S68" s="14">
        <f>+N68+L68+K68</f>
        <v>15591.595942</v>
      </c>
      <c r="T68" s="14">
        <f>+G68-R68</f>
        <v>19499.558317000003</v>
      </c>
      <c r="U68" t="b">
        <f t="shared" si="0"/>
        <v>1</v>
      </c>
      <c r="V68" s="13" t="s">
        <v>111</v>
      </c>
      <c r="W68" s="13" t="s">
        <v>112</v>
      </c>
      <c r="X68" s="13" t="s">
        <v>29</v>
      </c>
      <c r="Y68" s="13" t="s">
        <v>35</v>
      </c>
      <c r="Z68" s="14">
        <v>101640.13</v>
      </c>
      <c r="AA68" s="14">
        <v>12491.17</v>
      </c>
      <c r="AB68" s="14">
        <v>0</v>
      </c>
      <c r="AC68" s="14">
        <f>+Z68*2.87%</f>
        <v>2917.071731</v>
      </c>
      <c r="AD68" s="14">
        <f>Z68*7.1%</f>
        <v>7216.4492299999993</v>
      </c>
      <c r="AE68" s="14">
        <f>Z68*1.15%</f>
        <v>1168.8614950000001</v>
      </c>
      <c r="AF68" s="14">
        <f>Z68*3.04%</f>
        <v>3089.8599520000002</v>
      </c>
      <c r="AG68" s="14">
        <f>Z68*7.09%</f>
        <v>7206.2852170000006</v>
      </c>
      <c r="AH68" s="14">
        <v>0</v>
      </c>
      <c r="AI68" s="14">
        <f>AC68+AD68+AE68+AF68+AG68</f>
        <v>21598.527625000002</v>
      </c>
      <c r="AJ68" s="15">
        <v>57559.92</v>
      </c>
      <c r="AK68" s="14">
        <f>+AC68+AF68+AH68+AJ68+AA68+AB68</f>
        <v>76058.021682999999</v>
      </c>
      <c r="AL68" s="14">
        <f>+AG68+AE68+AD68</f>
        <v>15591.595942</v>
      </c>
      <c r="AM68" s="14">
        <f>+Z68-AK68</f>
        <v>25582.108317000006</v>
      </c>
    </row>
    <row r="69" spans="1:39" s="7" customFormat="1" ht="15.95" customHeight="1" x14ac:dyDescent="0.25">
      <c r="A69" s="11">
        <f t="shared" si="1"/>
        <v>53</v>
      </c>
      <c r="B69" s="12" t="s">
        <v>100</v>
      </c>
      <c r="C69" s="13" t="s">
        <v>113</v>
      </c>
      <c r="D69" s="13" t="s">
        <v>102</v>
      </c>
      <c r="E69" s="13" t="s">
        <v>44</v>
      </c>
      <c r="F69" s="13" t="s">
        <v>35</v>
      </c>
      <c r="G69" s="14">
        <v>65000</v>
      </c>
      <c r="H69" s="14">
        <v>3796.6</v>
      </c>
      <c r="I69" s="14">
        <v>0</v>
      </c>
      <c r="J69" s="14">
        <f>+G69*2.87%</f>
        <v>1865.5</v>
      </c>
      <c r="K69" s="14">
        <f>G69*7.1%</f>
        <v>4615</v>
      </c>
      <c r="L69" s="14">
        <f>G69*1.15%</f>
        <v>747.5</v>
      </c>
      <c r="M69" s="14">
        <f>G69*3.04%</f>
        <v>1976</v>
      </c>
      <c r="N69" s="14">
        <f>G69*7.09%</f>
        <v>4608.5</v>
      </c>
      <c r="O69" s="14">
        <v>3154.9</v>
      </c>
      <c r="P69" s="14">
        <f>J69+K69+L69+M69+N69</f>
        <v>13812.5</v>
      </c>
      <c r="Q69" s="15">
        <v>0</v>
      </c>
      <c r="R69" s="14">
        <f>+J69+M69+O69+Q69+H69+I69</f>
        <v>10793</v>
      </c>
      <c r="S69" s="14">
        <f>+N69+L69+K69</f>
        <v>9971</v>
      </c>
      <c r="T69" s="14">
        <f>+G69-R69</f>
        <v>54207</v>
      </c>
      <c r="U69" t="b">
        <f t="shared" si="0"/>
        <v>1</v>
      </c>
      <c r="V69" s="13" t="s">
        <v>113</v>
      </c>
      <c r="W69" s="13" t="s">
        <v>102</v>
      </c>
      <c r="X69" s="13" t="s">
        <v>44</v>
      </c>
      <c r="Y69" s="13" t="s">
        <v>35</v>
      </c>
      <c r="Z69" s="14">
        <v>65000</v>
      </c>
      <c r="AA69" s="14">
        <v>3796.6</v>
      </c>
      <c r="AB69" s="14">
        <v>0</v>
      </c>
      <c r="AC69" s="14">
        <f>+Z69*2.87%</f>
        <v>1865.5</v>
      </c>
      <c r="AD69" s="14">
        <f>Z69*7.1%</f>
        <v>4615</v>
      </c>
      <c r="AE69" s="14">
        <f>Z69*1.15%</f>
        <v>747.5</v>
      </c>
      <c r="AF69" s="14">
        <f>Z69*3.04%</f>
        <v>1976</v>
      </c>
      <c r="AG69" s="14">
        <f>Z69*7.09%</f>
        <v>4608.5</v>
      </c>
      <c r="AH69" s="14">
        <v>3154.9</v>
      </c>
      <c r="AI69" s="14">
        <f>AC69+AD69+AE69+AF69+AG69</f>
        <v>13812.5</v>
      </c>
      <c r="AJ69" s="15">
        <v>0</v>
      </c>
      <c r="AK69" s="14">
        <f>+AC69+AF69+AH69+AJ69+AA69+AB69</f>
        <v>10793</v>
      </c>
      <c r="AL69" s="14">
        <f>+AG69+AE69+AD69</f>
        <v>9971</v>
      </c>
      <c r="AM69" s="14">
        <f>+Z69-AK69</f>
        <v>54207</v>
      </c>
    </row>
    <row r="70" spans="1:39" s="7" customFormat="1" ht="15.95" customHeight="1" x14ac:dyDescent="0.25">
      <c r="A70" s="11">
        <f t="shared" si="1"/>
        <v>54</v>
      </c>
      <c r="B70" s="12" t="s">
        <v>100</v>
      </c>
      <c r="C70" s="13" t="s">
        <v>114</v>
      </c>
      <c r="D70" s="13" t="s">
        <v>108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>+G70*2.87%</f>
        <v>1291.5</v>
      </c>
      <c r="K70" s="14">
        <f>G70*7.1%</f>
        <v>3194.9999999999995</v>
      </c>
      <c r="L70" s="14">
        <f>G70*1.15%</f>
        <v>517.5</v>
      </c>
      <c r="M70" s="14">
        <f>G70*3.04%</f>
        <v>1368</v>
      </c>
      <c r="N70" s="14">
        <f>G70*7.09%</f>
        <v>3190.5</v>
      </c>
      <c r="O70" s="14">
        <v>0</v>
      </c>
      <c r="P70" s="14">
        <f>J70+K70+L70+M70+N70</f>
        <v>9562.5</v>
      </c>
      <c r="Q70" s="15">
        <v>0</v>
      </c>
      <c r="R70" s="14">
        <f>+J70+M70+O70+Q70+H70+I70</f>
        <v>3807.83</v>
      </c>
      <c r="S70" s="14">
        <f>+N70+L70+K70</f>
        <v>6903</v>
      </c>
      <c r="T70" s="14">
        <f>+G70-R70</f>
        <v>41192.17</v>
      </c>
      <c r="U70" t="b">
        <f t="shared" si="0"/>
        <v>1</v>
      </c>
      <c r="V70" s="13" t="s">
        <v>114</v>
      </c>
      <c r="W70" s="13" t="s">
        <v>108</v>
      </c>
      <c r="X70" s="13" t="s">
        <v>29</v>
      </c>
      <c r="Y70" s="13" t="s">
        <v>30</v>
      </c>
      <c r="Z70" s="14">
        <v>45000</v>
      </c>
      <c r="AA70" s="14">
        <v>1148.33</v>
      </c>
      <c r="AB70" s="14">
        <v>0</v>
      </c>
      <c r="AC70" s="14">
        <f>+Z70*2.87%</f>
        <v>1291.5</v>
      </c>
      <c r="AD70" s="14">
        <f>Z70*7.1%</f>
        <v>3194.9999999999995</v>
      </c>
      <c r="AE70" s="14">
        <f>Z70*1.15%</f>
        <v>517.5</v>
      </c>
      <c r="AF70" s="14">
        <f>Z70*3.04%</f>
        <v>1368</v>
      </c>
      <c r="AG70" s="14">
        <f>Z70*7.09%</f>
        <v>3190.5</v>
      </c>
      <c r="AH70" s="14">
        <v>0</v>
      </c>
      <c r="AI70" s="14">
        <f>AC70+AD70+AE70+AF70+AG70</f>
        <v>9562.5</v>
      </c>
      <c r="AJ70" s="15">
        <v>0</v>
      </c>
      <c r="AK70" s="14">
        <f>+AC70+AF70+AH70+AJ70+AA70+AB70</f>
        <v>3807.83</v>
      </c>
      <c r="AL70" s="14">
        <f>+AG70+AE70+AD70</f>
        <v>6903</v>
      </c>
      <c r="AM70" s="14">
        <f>+Z70-AK70</f>
        <v>41192.17</v>
      </c>
    </row>
    <row r="71" spans="1:39" s="7" customFormat="1" ht="15.95" customHeight="1" x14ac:dyDescent="0.25">
      <c r="A71" s="11">
        <f t="shared" si="1"/>
        <v>55</v>
      </c>
      <c r="B71" s="12" t="s">
        <v>100</v>
      </c>
      <c r="C71" s="13" t="s">
        <v>115</v>
      </c>
      <c r="D71" s="13" t="s">
        <v>102</v>
      </c>
      <c r="E71" s="13" t="s">
        <v>44</v>
      </c>
      <c r="F71" s="13" t="s">
        <v>35</v>
      </c>
      <c r="G71" s="14">
        <v>65000</v>
      </c>
      <c r="H71" s="14">
        <v>4112.09</v>
      </c>
      <c r="I71" s="14">
        <v>0</v>
      </c>
      <c r="J71" s="14">
        <f>+G71*2.87%</f>
        <v>1865.5</v>
      </c>
      <c r="K71" s="14">
        <f>G71*7.1%</f>
        <v>4615</v>
      </c>
      <c r="L71" s="14">
        <f>G71*1.15%</f>
        <v>747.5</v>
      </c>
      <c r="M71" s="14">
        <f>G71*3.04%</f>
        <v>1976</v>
      </c>
      <c r="N71" s="14">
        <f>G71*7.09%</f>
        <v>4608.5</v>
      </c>
      <c r="O71" s="14">
        <v>1577.4509</v>
      </c>
      <c r="P71" s="14">
        <f>J71+K71+L71+M71+N71</f>
        <v>13812.5</v>
      </c>
      <c r="Q71" s="15">
        <v>7096.0000000000009</v>
      </c>
      <c r="R71" s="14">
        <f>+J71+M71+O71+Q71+H71+I71</f>
        <v>16627.0409</v>
      </c>
      <c r="S71" s="14">
        <f>+N71+L71+K71</f>
        <v>9971</v>
      </c>
      <c r="T71" s="14">
        <f>+G71-R71</f>
        <v>48372.9591</v>
      </c>
      <c r="U71" t="b">
        <f t="shared" si="0"/>
        <v>1</v>
      </c>
      <c r="V71" s="13" t="s">
        <v>115</v>
      </c>
      <c r="W71" s="13" t="s">
        <v>102</v>
      </c>
      <c r="X71" s="13" t="s">
        <v>44</v>
      </c>
      <c r="Y71" s="13" t="s">
        <v>35</v>
      </c>
      <c r="Z71" s="14">
        <v>65000</v>
      </c>
      <c r="AA71" s="14">
        <v>4112.09</v>
      </c>
      <c r="AB71" s="14">
        <v>0</v>
      </c>
      <c r="AC71" s="14">
        <f>+Z71*2.87%</f>
        <v>1865.5</v>
      </c>
      <c r="AD71" s="14">
        <f>Z71*7.1%</f>
        <v>4615</v>
      </c>
      <c r="AE71" s="14">
        <f>Z71*1.15%</f>
        <v>747.5</v>
      </c>
      <c r="AF71" s="14">
        <f>Z71*3.04%</f>
        <v>1976</v>
      </c>
      <c r="AG71" s="14">
        <f>Z71*7.09%</f>
        <v>4608.5</v>
      </c>
      <c r="AH71" s="14">
        <v>1577.4509</v>
      </c>
      <c r="AI71" s="14">
        <f>AC71+AD71+AE71+AF71+AG71</f>
        <v>13812.5</v>
      </c>
      <c r="AJ71" s="15">
        <v>7096.0000000000009</v>
      </c>
      <c r="AK71" s="14">
        <f>+AC71+AF71+AH71+AJ71+AA71+AB71</f>
        <v>16627.0409</v>
      </c>
      <c r="AL71" s="14">
        <f>+AG71+AE71+AD71</f>
        <v>9971</v>
      </c>
      <c r="AM71" s="14">
        <f>+Z71-AK71</f>
        <v>48372.9591</v>
      </c>
    </row>
    <row r="72" spans="1:39" s="7" customFormat="1" ht="15.95" customHeight="1" x14ac:dyDescent="0.25">
      <c r="A72" s="11">
        <f t="shared" si="1"/>
        <v>56</v>
      </c>
      <c r="B72" s="12" t="s">
        <v>116</v>
      </c>
      <c r="C72" s="13" t="s">
        <v>117</v>
      </c>
      <c r="D72" s="13" t="s">
        <v>118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>+G72*2.87%</f>
        <v>861</v>
      </c>
      <c r="K72" s="14">
        <f>G72*7.1%</f>
        <v>2130</v>
      </c>
      <c r="L72" s="14">
        <f>G72*1.15%</f>
        <v>345</v>
      </c>
      <c r="M72" s="14">
        <f>G72*3.04%</f>
        <v>912</v>
      </c>
      <c r="N72" s="14">
        <f>G72*7.09%</f>
        <v>2127</v>
      </c>
      <c r="O72" s="14">
        <v>0</v>
      </c>
      <c r="P72" s="14">
        <f>J72+K72+L72+M72+N72</f>
        <v>6375</v>
      </c>
      <c r="Q72" s="15">
        <v>0</v>
      </c>
      <c r="R72" s="14">
        <f>+J72+M72+O72+Q72+H72+I72</f>
        <v>1773</v>
      </c>
      <c r="S72" s="14">
        <f>+N72+L72+K72</f>
        <v>4602</v>
      </c>
      <c r="T72" s="14">
        <f>+G72-R72</f>
        <v>28227</v>
      </c>
      <c r="U72" t="b">
        <f t="shared" si="0"/>
        <v>1</v>
      </c>
      <c r="V72" s="13" t="s">
        <v>117</v>
      </c>
      <c r="W72" s="13" t="s">
        <v>118</v>
      </c>
      <c r="X72" s="13" t="s">
        <v>29</v>
      </c>
      <c r="Y72" s="13" t="s">
        <v>35</v>
      </c>
      <c r="Z72" s="14">
        <v>30000</v>
      </c>
      <c r="AA72" s="14">
        <v>0</v>
      </c>
      <c r="AB72" s="14">
        <v>0</v>
      </c>
      <c r="AC72" s="14">
        <f>+Z72*2.87%</f>
        <v>861</v>
      </c>
      <c r="AD72" s="14">
        <f>Z72*7.1%</f>
        <v>2130</v>
      </c>
      <c r="AE72" s="14">
        <f>Z72*1.15%</f>
        <v>345</v>
      </c>
      <c r="AF72" s="14">
        <f>Z72*3.04%</f>
        <v>912</v>
      </c>
      <c r="AG72" s="14">
        <f>Z72*7.09%</f>
        <v>2127</v>
      </c>
      <c r="AH72" s="14">
        <v>0</v>
      </c>
      <c r="AI72" s="14">
        <f>AC72+AD72+AE72+AF72+AG72</f>
        <v>6375</v>
      </c>
      <c r="AJ72" s="15">
        <v>0</v>
      </c>
      <c r="AK72" s="14">
        <f>+AC72+AF72+AH72+AJ72+AA72+AB72</f>
        <v>1773</v>
      </c>
      <c r="AL72" s="14">
        <f>+AG72+AE72+AD72</f>
        <v>4602</v>
      </c>
      <c r="AM72" s="14">
        <f>+Z72-AK72</f>
        <v>28227</v>
      </c>
    </row>
    <row r="73" spans="1:39" s="7" customFormat="1" ht="15.95" customHeight="1" x14ac:dyDescent="0.25">
      <c r="A73" s="11">
        <f t="shared" si="1"/>
        <v>57</v>
      </c>
      <c r="B73" s="12" t="s">
        <v>116</v>
      </c>
      <c r="C73" s="13" t="s">
        <v>119</v>
      </c>
      <c r="D73" s="13" t="s">
        <v>118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>+G73*2.87%</f>
        <v>861</v>
      </c>
      <c r="K73" s="14">
        <f>G73*7.1%</f>
        <v>2130</v>
      </c>
      <c r="L73" s="14">
        <f>G73*1.15%</f>
        <v>345</v>
      </c>
      <c r="M73" s="14">
        <f>G73*3.04%</f>
        <v>912</v>
      </c>
      <c r="N73" s="14">
        <f>G73*7.09%</f>
        <v>2127</v>
      </c>
      <c r="O73" s="14">
        <v>0</v>
      </c>
      <c r="P73" s="14">
        <f>J73+K73+L73+M73+N73</f>
        <v>6375</v>
      </c>
      <c r="Q73" s="15">
        <v>2046</v>
      </c>
      <c r="R73" s="14">
        <f>+J73+M73+O73+Q73+H73+I73</f>
        <v>3819</v>
      </c>
      <c r="S73" s="14">
        <f>+N73+L73+K73</f>
        <v>4602</v>
      </c>
      <c r="T73" s="14">
        <f>+G73-R73</f>
        <v>26181</v>
      </c>
      <c r="U73" t="b">
        <f t="shared" si="0"/>
        <v>1</v>
      </c>
      <c r="V73" s="13" t="s">
        <v>119</v>
      </c>
      <c r="W73" s="13" t="s">
        <v>118</v>
      </c>
      <c r="X73" s="13" t="s">
        <v>29</v>
      </c>
      <c r="Y73" s="13" t="s">
        <v>35</v>
      </c>
      <c r="Z73" s="14">
        <v>30000</v>
      </c>
      <c r="AA73" s="14">
        <v>0</v>
      </c>
      <c r="AB73" s="14">
        <v>0</v>
      </c>
      <c r="AC73" s="14">
        <f>+Z73*2.87%</f>
        <v>861</v>
      </c>
      <c r="AD73" s="14">
        <f>Z73*7.1%</f>
        <v>2130</v>
      </c>
      <c r="AE73" s="14">
        <f>Z73*1.15%</f>
        <v>345</v>
      </c>
      <c r="AF73" s="14">
        <f>Z73*3.04%</f>
        <v>912</v>
      </c>
      <c r="AG73" s="14">
        <f>Z73*7.09%</f>
        <v>2127</v>
      </c>
      <c r="AH73" s="14">
        <v>0</v>
      </c>
      <c r="AI73" s="14">
        <f>AC73+AD73+AE73+AF73+AG73</f>
        <v>6375</v>
      </c>
      <c r="AJ73" s="15">
        <v>2046</v>
      </c>
      <c r="AK73" s="14">
        <f>+AC73+AF73+AH73+AJ73+AA73+AB73</f>
        <v>3819</v>
      </c>
      <c r="AL73" s="14">
        <f>+AG73+AE73+AD73</f>
        <v>4602</v>
      </c>
      <c r="AM73" s="14">
        <f>+Z73-AK73</f>
        <v>26181</v>
      </c>
    </row>
    <row r="74" spans="1:39" s="7" customFormat="1" ht="15.95" customHeight="1" x14ac:dyDescent="0.25">
      <c r="A74" s="11">
        <f t="shared" si="1"/>
        <v>58</v>
      </c>
      <c r="B74" s="12" t="s">
        <v>120</v>
      </c>
      <c r="C74" s="13" t="s">
        <v>121</v>
      </c>
      <c r="D74" s="13" t="s">
        <v>122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>+G74*2.87%</f>
        <v>1291.5</v>
      </c>
      <c r="K74" s="14">
        <f>G74*7.1%</f>
        <v>3194.9999999999995</v>
      </c>
      <c r="L74" s="14">
        <f>G74*1.15%</f>
        <v>517.5</v>
      </c>
      <c r="M74" s="14">
        <f>G74*3.04%</f>
        <v>1368</v>
      </c>
      <c r="N74" s="14">
        <f>G74*7.09%</f>
        <v>3190.5</v>
      </c>
      <c r="O74" s="14">
        <v>0</v>
      </c>
      <c r="P74" s="14">
        <f>J74+K74+L74+M74+N74</f>
        <v>9562.5</v>
      </c>
      <c r="Q74" s="15">
        <v>0</v>
      </c>
      <c r="R74" s="14">
        <f>+J74+M74+O74+Q74+H74+I74</f>
        <v>3807.83</v>
      </c>
      <c r="S74" s="14">
        <f>+N74+L74+K74</f>
        <v>6903</v>
      </c>
      <c r="T74" s="14">
        <f>+G74-R74</f>
        <v>41192.17</v>
      </c>
      <c r="U74" t="b">
        <f t="shared" si="0"/>
        <v>1</v>
      </c>
      <c r="V74" s="13" t="s">
        <v>121</v>
      </c>
      <c r="W74" s="13" t="s">
        <v>122</v>
      </c>
      <c r="X74" s="13" t="s">
        <v>29</v>
      </c>
      <c r="Y74" s="13" t="s">
        <v>30</v>
      </c>
      <c r="Z74" s="14">
        <v>45000</v>
      </c>
      <c r="AA74" s="14">
        <v>1148.33</v>
      </c>
      <c r="AB74" s="14">
        <v>0</v>
      </c>
      <c r="AC74" s="14">
        <f>+Z74*2.87%</f>
        <v>1291.5</v>
      </c>
      <c r="AD74" s="14">
        <f>Z74*7.1%</f>
        <v>3194.9999999999995</v>
      </c>
      <c r="AE74" s="14">
        <f>Z74*1.15%</f>
        <v>517.5</v>
      </c>
      <c r="AF74" s="14">
        <f>Z74*3.04%</f>
        <v>1368</v>
      </c>
      <c r="AG74" s="14">
        <f>Z74*7.09%</f>
        <v>3190.5</v>
      </c>
      <c r="AH74" s="14">
        <v>0</v>
      </c>
      <c r="AI74" s="14">
        <f>AC74+AD74+AE74+AF74+AG74</f>
        <v>9562.5</v>
      </c>
      <c r="AJ74" s="15">
        <v>0</v>
      </c>
      <c r="AK74" s="14">
        <f>+AC74+AF74+AH74+AJ74+AA74+AB74</f>
        <v>3807.83</v>
      </c>
      <c r="AL74" s="14">
        <f>+AG74+AE74+AD74</f>
        <v>6903</v>
      </c>
      <c r="AM74" s="14">
        <f>+Z74-AK74</f>
        <v>41192.17</v>
      </c>
    </row>
    <row r="75" spans="1:39" s="7" customFormat="1" ht="15.95" customHeight="1" x14ac:dyDescent="0.25">
      <c r="A75" s="11">
        <f t="shared" si="1"/>
        <v>59</v>
      </c>
      <c r="B75" s="12" t="s">
        <v>120</v>
      </c>
      <c r="C75" s="13" t="s">
        <v>123</v>
      </c>
      <c r="D75" s="13" t="s">
        <v>124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>+G75*2.87%</f>
        <v>1116.12004</v>
      </c>
      <c r="K75" s="14">
        <f>G75*7.1%</f>
        <v>2761.1331999999998</v>
      </c>
      <c r="L75" s="14">
        <f>G75*1.15%</f>
        <v>447.22579999999994</v>
      </c>
      <c r="M75" s="14">
        <f>G75*3.04%</f>
        <v>1182.2316799999999</v>
      </c>
      <c r="N75" s="14">
        <f>G75*7.09%</f>
        <v>2757.2442799999999</v>
      </c>
      <c r="O75" s="14">
        <v>0</v>
      </c>
      <c r="P75" s="14">
        <f>J75+K75+L75+M75+N75</f>
        <v>8263.9549999999999</v>
      </c>
      <c r="Q75" s="15">
        <v>10278.040000000001</v>
      </c>
      <c r="R75" s="14">
        <f>+J75+M75+O75+Q75+H75+I75</f>
        <v>12862.271719999999</v>
      </c>
      <c r="S75" s="14">
        <f>+N75+L75+K75</f>
        <v>5965.6032799999994</v>
      </c>
      <c r="T75" s="14">
        <f>+G75-R75</f>
        <v>26026.92828</v>
      </c>
      <c r="U75" t="b">
        <f t="shared" si="0"/>
        <v>1</v>
      </c>
      <c r="V75" s="13" t="s">
        <v>123</v>
      </c>
      <c r="W75" s="13" t="s">
        <v>124</v>
      </c>
      <c r="X75" s="13" t="s">
        <v>29</v>
      </c>
      <c r="Y75" s="13" t="s">
        <v>35</v>
      </c>
      <c r="Z75" s="14">
        <v>38889.199999999997</v>
      </c>
      <c r="AA75" s="14">
        <v>285.88</v>
      </c>
      <c r="AB75" s="14">
        <v>0</v>
      </c>
      <c r="AC75" s="14">
        <f>+Z75*2.87%</f>
        <v>1116.12004</v>
      </c>
      <c r="AD75" s="14">
        <f>Z75*7.1%</f>
        <v>2761.1331999999998</v>
      </c>
      <c r="AE75" s="14">
        <f>Z75*1.15%</f>
        <v>447.22579999999994</v>
      </c>
      <c r="AF75" s="14">
        <f>Z75*3.04%</f>
        <v>1182.2316799999999</v>
      </c>
      <c r="AG75" s="14">
        <f>Z75*7.09%</f>
        <v>2757.2442799999999</v>
      </c>
      <c r="AH75" s="14">
        <v>0</v>
      </c>
      <c r="AI75" s="14">
        <f>AC75+AD75+AE75+AF75+AG75</f>
        <v>8263.9549999999999</v>
      </c>
      <c r="AJ75" s="15">
        <v>10278.040000000001</v>
      </c>
      <c r="AK75" s="14">
        <f>+AC75+AF75+AH75+AJ75+AA75+AB75</f>
        <v>12862.271719999999</v>
      </c>
      <c r="AL75" s="14">
        <f>+AG75+AE75+AD75</f>
        <v>5965.6032799999994</v>
      </c>
      <c r="AM75" s="14">
        <f>+Z75-AK75</f>
        <v>26026.92828</v>
      </c>
    </row>
    <row r="76" spans="1:39" s="7" customFormat="1" ht="15.95" customHeight="1" x14ac:dyDescent="0.25">
      <c r="A76" s="11">
        <f t="shared" si="1"/>
        <v>60</v>
      </c>
      <c r="B76" s="12" t="s">
        <v>120</v>
      </c>
      <c r="C76" s="13" t="s">
        <v>125</v>
      </c>
      <c r="D76" s="13" t="s">
        <v>126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>+G76*2.87%</f>
        <v>1054.7249999999999</v>
      </c>
      <c r="K76" s="14">
        <f>G76*7.1%</f>
        <v>2609.2499999999995</v>
      </c>
      <c r="L76" s="14">
        <f>G76*1.15%</f>
        <v>422.625</v>
      </c>
      <c r="M76" s="14">
        <f>G76*3.04%</f>
        <v>1117.2</v>
      </c>
      <c r="N76" s="14">
        <f>G76*7.09%</f>
        <v>2605.5750000000003</v>
      </c>
      <c r="O76" s="14">
        <v>0</v>
      </c>
      <c r="P76" s="14">
        <f>J76+K76+L76+M76+N76</f>
        <v>7809.375</v>
      </c>
      <c r="Q76" s="15">
        <v>19637.39</v>
      </c>
      <c r="R76" s="14">
        <f>+J76+M76+O76+Q76+H76+I76</f>
        <v>21809.314999999999</v>
      </c>
      <c r="S76" s="14">
        <f>+N76+L76+K76</f>
        <v>5637.45</v>
      </c>
      <c r="T76" s="14">
        <f>+G76-R76</f>
        <v>14940.685000000001</v>
      </c>
      <c r="U76" t="b">
        <f t="shared" si="0"/>
        <v>1</v>
      </c>
      <c r="V76" s="13" t="s">
        <v>125</v>
      </c>
      <c r="W76" s="13" t="s">
        <v>126</v>
      </c>
      <c r="X76" s="13" t="s">
        <v>29</v>
      </c>
      <c r="Y76" s="13" t="s">
        <v>30</v>
      </c>
      <c r="Z76" s="14">
        <v>36750</v>
      </c>
      <c r="AA76" s="14">
        <v>0</v>
      </c>
      <c r="AB76" s="14">
        <v>0</v>
      </c>
      <c r="AC76" s="14">
        <f>+Z76*2.87%</f>
        <v>1054.7249999999999</v>
      </c>
      <c r="AD76" s="14">
        <f>Z76*7.1%</f>
        <v>2609.2499999999995</v>
      </c>
      <c r="AE76" s="14">
        <f>Z76*1.15%</f>
        <v>422.625</v>
      </c>
      <c r="AF76" s="14">
        <f>Z76*3.04%</f>
        <v>1117.2</v>
      </c>
      <c r="AG76" s="14">
        <f>Z76*7.09%</f>
        <v>2605.5750000000003</v>
      </c>
      <c r="AH76" s="14">
        <v>0</v>
      </c>
      <c r="AI76" s="14">
        <f>AC76+AD76+AE76+AF76+AG76</f>
        <v>7809.375</v>
      </c>
      <c r="AJ76" s="15">
        <v>19637.39</v>
      </c>
      <c r="AK76" s="14">
        <f>+AC76+AF76+AH76+AJ76+AA76+AB76</f>
        <v>21809.314999999999</v>
      </c>
      <c r="AL76" s="14">
        <f>+AG76+AE76+AD76</f>
        <v>5637.45</v>
      </c>
      <c r="AM76" s="14">
        <f>+Z76-AK76</f>
        <v>14940.685000000001</v>
      </c>
    </row>
    <row r="77" spans="1:39" s="7" customFormat="1" ht="15.95" customHeight="1" x14ac:dyDescent="0.25">
      <c r="A77" s="11">
        <f t="shared" si="1"/>
        <v>61</v>
      </c>
      <c r="B77" s="12" t="s">
        <v>120</v>
      </c>
      <c r="C77" s="13" t="s">
        <v>127</v>
      </c>
      <c r="D77" s="13" t="s">
        <v>128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>+G77*2.87%</f>
        <v>1233.1242</v>
      </c>
      <c r="K77" s="14">
        <f>G77*7.1%</f>
        <v>3050.5859999999998</v>
      </c>
      <c r="L77" s="14">
        <f>G77*1.15%</f>
        <v>494.10899999999998</v>
      </c>
      <c r="M77" s="14">
        <f>G77*3.04%</f>
        <v>1306.1664000000001</v>
      </c>
      <c r="N77" s="14">
        <f>G77*7.09%</f>
        <v>3046.2894000000001</v>
      </c>
      <c r="O77" s="14">
        <v>0</v>
      </c>
      <c r="P77" s="14">
        <f>J77+K77+L77+M77+N77</f>
        <v>9130.2749999999996</v>
      </c>
      <c r="Q77" s="15">
        <v>7004.94</v>
      </c>
      <c r="R77" s="14">
        <f>+J77+M77+O77+Q77+H77+I77</f>
        <v>10405.490599999999</v>
      </c>
      <c r="S77" s="14">
        <f>+N77+L77+K77</f>
        <v>6590.9843999999994</v>
      </c>
      <c r="T77" s="14">
        <f>+G77-R77</f>
        <v>32560.509400000003</v>
      </c>
      <c r="U77" t="b">
        <f t="shared" si="0"/>
        <v>1</v>
      </c>
      <c r="V77" s="13" t="s">
        <v>127</v>
      </c>
      <c r="W77" s="13" t="s">
        <v>128</v>
      </c>
      <c r="X77" s="13" t="s">
        <v>29</v>
      </c>
      <c r="Y77" s="13" t="s">
        <v>30</v>
      </c>
      <c r="Z77" s="14">
        <v>42966</v>
      </c>
      <c r="AA77" s="14">
        <v>861.26</v>
      </c>
      <c r="AB77" s="14">
        <v>0</v>
      </c>
      <c r="AC77" s="14">
        <f>+Z77*2.87%</f>
        <v>1233.1242</v>
      </c>
      <c r="AD77" s="14">
        <f>Z77*7.1%</f>
        <v>3050.5859999999998</v>
      </c>
      <c r="AE77" s="14">
        <f>Z77*1.15%</f>
        <v>494.10899999999998</v>
      </c>
      <c r="AF77" s="14">
        <f>Z77*3.04%</f>
        <v>1306.1664000000001</v>
      </c>
      <c r="AG77" s="14">
        <f>Z77*7.09%</f>
        <v>3046.2894000000001</v>
      </c>
      <c r="AH77" s="14">
        <v>0</v>
      </c>
      <c r="AI77" s="14">
        <f>AC77+AD77+AE77+AF77+AG77</f>
        <v>9130.2749999999996</v>
      </c>
      <c r="AJ77" s="15">
        <v>7004.94</v>
      </c>
      <c r="AK77" s="14">
        <f>+AC77+AF77+AH77+AJ77+AA77+AB77</f>
        <v>10405.490599999999</v>
      </c>
      <c r="AL77" s="14">
        <f>+AG77+AE77+AD77</f>
        <v>6590.9843999999994</v>
      </c>
      <c r="AM77" s="14">
        <f>+Z77-AK77</f>
        <v>32560.509400000003</v>
      </c>
    </row>
    <row r="78" spans="1:39" s="7" customFormat="1" ht="15.95" customHeight="1" x14ac:dyDescent="0.25">
      <c r="A78" s="11">
        <f t="shared" si="1"/>
        <v>62</v>
      </c>
      <c r="B78" s="12" t="s">
        <v>120</v>
      </c>
      <c r="C78" s="13" t="s">
        <v>129</v>
      </c>
      <c r="D78" s="13" t="s">
        <v>128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>+G78*2.87%</f>
        <v>861</v>
      </c>
      <c r="K78" s="14">
        <f>G78*7.1%</f>
        <v>2130</v>
      </c>
      <c r="L78" s="14">
        <f>G78*1.15%</f>
        <v>345</v>
      </c>
      <c r="M78" s="14">
        <f>G78*3.04%</f>
        <v>912</v>
      </c>
      <c r="N78" s="14">
        <f>G78*7.09%</f>
        <v>2127</v>
      </c>
      <c r="O78" s="14">
        <v>0</v>
      </c>
      <c r="P78" s="14">
        <f>J78+K78+L78+M78+N78</f>
        <v>6375</v>
      </c>
      <c r="Q78" s="15">
        <v>1546</v>
      </c>
      <c r="R78" s="14">
        <f>+J78+M78+O78+Q78+H78+I78</f>
        <v>3319</v>
      </c>
      <c r="S78" s="14">
        <f>+N78+L78+K78</f>
        <v>4602</v>
      </c>
      <c r="T78" s="14">
        <f>+G78-R78</f>
        <v>26681</v>
      </c>
      <c r="U78" t="b">
        <f t="shared" si="0"/>
        <v>1</v>
      </c>
      <c r="V78" s="13" t="s">
        <v>129</v>
      </c>
      <c r="W78" s="13" t="s">
        <v>128</v>
      </c>
      <c r="X78" s="13" t="s">
        <v>29</v>
      </c>
      <c r="Y78" s="13" t="s">
        <v>30</v>
      </c>
      <c r="Z78" s="14">
        <v>30000</v>
      </c>
      <c r="AA78" s="14">
        <v>0</v>
      </c>
      <c r="AB78" s="14">
        <v>0</v>
      </c>
      <c r="AC78" s="14">
        <f>+Z78*2.87%</f>
        <v>861</v>
      </c>
      <c r="AD78" s="14">
        <f>Z78*7.1%</f>
        <v>2130</v>
      </c>
      <c r="AE78" s="14">
        <f>Z78*1.15%</f>
        <v>345</v>
      </c>
      <c r="AF78" s="14">
        <f>Z78*3.04%</f>
        <v>912</v>
      </c>
      <c r="AG78" s="14">
        <f>Z78*7.09%</f>
        <v>2127</v>
      </c>
      <c r="AH78" s="14">
        <v>0</v>
      </c>
      <c r="AI78" s="14">
        <f>AC78+AD78+AE78+AF78+AG78</f>
        <v>6375</v>
      </c>
      <c r="AJ78" s="15">
        <v>1546</v>
      </c>
      <c r="AK78" s="14">
        <f>+AC78+AF78+AH78+AJ78+AA78+AB78</f>
        <v>3319</v>
      </c>
      <c r="AL78" s="14">
        <f>+AG78+AE78+AD78</f>
        <v>4602</v>
      </c>
      <c r="AM78" s="14">
        <f>+Z78-AK78</f>
        <v>26681</v>
      </c>
    </row>
    <row r="79" spans="1:39" s="7" customFormat="1" ht="15.95" customHeight="1" x14ac:dyDescent="0.25">
      <c r="A79" s="11">
        <f t="shared" si="1"/>
        <v>63</v>
      </c>
      <c r="B79" s="12" t="s">
        <v>120</v>
      </c>
      <c r="C79" s="13" t="s">
        <v>130</v>
      </c>
      <c r="D79" s="13" t="s">
        <v>1073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>+G79*2.87%</f>
        <v>2583</v>
      </c>
      <c r="K79" s="14">
        <f>G79*7.1%</f>
        <v>6389.9999999999991</v>
      </c>
      <c r="L79" s="14">
        <f>G79*1.15%</f>
        <v>1035</v>
      </c>
      <c r="M79" s="14">
        <f>G79*3.04%</f>
        <v>2736</v>
      </c>
      <c r="N79" s="14">
        <f>G79*7.09%</f>
        <v>6381</v>
      </c>
      <c r="O79" s="14">
        <v>0</v>
      </c>
      <c r="P79" s="14">
        <f>J79+K79+L79+M79+N79</f>
        <v>19125</v>
      </c>
      <c r="Q79" s="15">
        <v>0</v>
      </c>
      <c r="R79" s="14">
        <f>+J79+M79+O79+Q79+H79+I79</f>
        <v>15072.12</v>
      </c>
      <c r="S79" s="14">
        <f>+N79+L79+K79</f>
        <v>13806</v>
      </c>
      <c r="T79" s="14">
        <f>+G79-R79</f>
        <v>74927.88</v>
      </c>
      <c r="U79" t="b">
        <f t="shared" si="0"/>
        <v>1</v>
      </c>
      <c r="V79" s="13" t="s">
        <v>130</v>
      </c>
      <c r="W79" s="13" t="s">
        <v>1073</v>
      </c>
      <c r="X79" s="13" t="s">
        <v>29</v>
      </c>
      <c r="Y79" s="13" t="s">
        <v>30</v>
      </c>
      <c r="Z79" s="14">
        <v>90000</v>
      </c>
      <c r="AA79" s="14">
        <v>9753.1200000000008</v>
      </c>
      <c r="AB79" s="14">
        <v>0</v>
      </c>
      <c r="AC79" s="14">
        <f>+Z79*2.87%</f>
        <v>2583</v>
      </c>
      <c r="AD79" s="14">
        <f>Z79*7.1%</f>
        <v>6389.9999999999991</v>
      </c>
      <c r="AE79" s="14">
        <f>Z79*1.15%</f>
        <v>1035</v>
      </c>
      <c r="AF79" s="14">
        <f>Z79*3.04%</f>
        <v>2736</v>
      </c>
      <c r="AG79" s="14">
        <f>Z79*7.09%</f>
        <v>6381</v>
      </c>
      <c r="AH79" s="14">
        <v>0</v>
      </c>
      <c r="AI79" s="14">
        <f>AC79+AD79+AE79+AF79+AG79</f>
        <v>19125</v>
      </c>
      <c r="AJ79" s="15">
        <v>0</v>
      </c>
      <c r="AK79" s="14">
        <f>+AC79+AF79+AH79+AJ79+AA79+AB79</f>
        <v>15072.12</v>
      </c>
      <c r="AL79" s="14">
        <f>+AG79+AE79+AD79</f>
        <v>13806</v>
      </c>
      <c r="AM79" s="14">
        <f>+Z79-AK79</f>
        <v>74927.88</v>
      </c>
    </row>
    <row r="80" spans="1:39" s="7" customFormat="1" ht="15.95" customHeight="1" x14ac:dyDescent="0.25">
      <c r="A80" s="11">
        <f t="shared" si="1"/>
        <v>64</v>
      </c>
      <c r="B80" s="12" t="s">
        <v>120</v>
      </c>
      <c r="C80" s="13" t="s">
        <v>131</v>
      </c>
      <c r="D80" s="13" t="s">
        <v>106</v>
      </c>
      <c r="E80" s="13" t="s">
        <v>29</v>
      </c>
      <c r="F80" s="13" t="s">
        <v>30</v>
      </c>
      <c r="G80" s="14">
        <v>50000</v>
      </c>
      <c r="H80" s="14">
        <v>1617.38</v>
      </c>
      <c r="I80" s="14">
        <v>0</v>
      </c>
      <c r="J80" s="14">
        <f>+G80*2.87%</f>
        <v>1435</v>
      </c>
      <c r="K80" s="14">
        <f>G80*7.1%</f>
        <v>3549.9999999999995</v>
      </c>
      <c r="L80" s="14">
        <f>G80*1.15%</f>
        <v>575</v>
      </c>
      <c r="M80" s="14">
        <f>G80*3.04%</f>
        <v>1520</v>
      </c>
      <c r="N80" s="14">
        <f>G80*7.09%</f>
        <v>3545.0000000000005</v>
      </c>
      <c r="O80" s="14">
        <v>1577.4509</v>
      </c>
      <c r="P80" s="14">
        <f>J80+K80+L80+M80+N80</f>
        <v>10625</v>
      </c>
      <c r="Q80" s="15">
        <v>33330.93</v>
      </c>
      <c r="R80" s="14">
        <f>+J80+M80+O80+Q80+H80+I80</f>
        <v>39480.760900000001</v>
      </c>
      <c r="S80" s="14">
        <f>+N80+L80+K80</f>
        <v>7670</v>
      </c>
      <c r="T80" s="14">
        <f>+G80-R80</f>
        <v>10519.239099999999</v>
      </c>
      <c r="U80" t="b">
        <f t="shared" si="0"/>
        <v>1</v>
      </c>
      <c r="V80" s="13" t="s">
        <v>131</v>
      </c>
      <c r="W80" s="13" t="s">
        <v>106</v>
      </c>
      <c r="X80" s="13" t="s">
        <v>29</v>
      </c>
      <c r="Y80" s="13" t="s">
        <v>30</v>
      </c>
      <c r="Z80" s="14">
        <v>50000</v>
      </c>
      <c r="AA80" s="14">
        <v>1617.38</v>
      </c>
      <c r="AB80" s="14">
        <v>0</v>
      </c>
      <c r="AC80" s="14">
        <f>+Z80*2.87%</f>
        <v>1435</v>
      </c>
      <c r="AD80" s="14">
        <f>Z80*7.1%</f>
        <v>3549.9999999999995</v>
      </c>
      <c r="AE80" s="14">
        <f>Z80*1.15%</f>
        <v>575</v>
      </c>
      <c r="AF80" s="14">
        <f>Z80*3.04%</f>
        <v>1520</v>
      </c>
      <c r="AG80" s="14">
        <f>Z80*7.09%</f>
        <v>3545.0000000000005</v>
      </c>
      <c r="AH80" s="14">
        <v>1577.4509</v>
      </c>
      <c r="AI80" s="14">
        <f>AC80+AD80+AE80+AF80+AG80</f>
        <v>10625</v>
      </c>
      <c r="AJ80" s="15">
        <v>2888.52</v>
      </c>
      <c r="AK80" s="14">
        <f>+AC80+AF80+AH80+AJ80+AA80+AB80</f>
        <v>9038.3509000000013</v>
      </c>
      <c r="AL80" s="14">
        <f>+AG80+AE80+AD80</f>
        <v>7670</v>
      </c>
      <c r="AM80" s="14">
        <f>+Z80-AK80</f>
        <v>40961.649099999995</v>
      </c>
    </row>
    <row r="81" spans="1:39" s="7" customFormat="1" ht="15.95" customHeight="1" x14ac:dyDescent="0.25">
      <c r="A81" s="11">
        <f t="shared" si="1"/>
        <v>65</v>
      </c>
      <c r="B81" s="12" t="s">
        <v>132</v>
      </c>
      <c r="C81" s="13" t="s">
        <v>133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>+G81*2.87%</f>
        <v>861</v>
      </c>
      <c r="K81" s="14">
        <f>G81*7.1%</f>
        <v>2130</v>
      </c>
      <c r="L81" s="14">
        <f>G81*1.15%</f>
        <v>345</v>
      </c>
      <c r="M81" s="14">
        <f>G81*3.04%</f>
        <v>912</v>
      </c>
      <c r="N81" s="14">
        <f>G81*7.09%</f>
        <v>2127</v>
      </c>
      <c r="O81" s="14">
        <v>0</v>
      </c>
      <c r="P81" s="14">
        <f>J81+K81+L81+M81+N81</f>
        <v>6375</v>
      </c>
      <c r="Q81" s="15">
        <v>0</v>
      </c>
      <c r="R81" s="14">
        <f>+J81+M81+O81+Q81+H81+I81</f>
        <v>1773</v>
      </c>
      <c r="S81" s="14">
        <f>+N81+L81+K81</f>
        <v>4602</v>
      </c>
      <c r="T81" s="14">
        <f>+G81-R81</f>
        <v>28227</v>
      </c>
      <c r="U81" t="b">
        <f t="shared" si="0"/>
        <v>1</v>
      </c>
      <c r="V81" s="13" t="s">
        <v>133</v>
      </c>
      <c r="W81" s="13" t="s">
        <v>32</v>
      </c>
      <c r="X81" s="13" t="s">
        <v>29</v>
      </c>
      <c r="Y81" s="13" t="s">
        <v>30</v>
      </c>
      <c r="Z81" s="14">
        <v>30000</v>
      </c>
      <c r="AA81" s="14">
        <v>0</v>
      </c>
      <c r="AB81" s="14">
        <v>0</v>
      </c>
      <c r="AC81" s="14">
        <f>+Z81*2.87%</f>
        <v>861</v>
      </c>
      <c r="AD81" s="14">
        <f>Z81*7.1%</f>
        <v>2130</v>
      </c>
      <c r="AE81" s="14">
        <f>Z81*1.15%</f>
        <v>345</v>
      </c>
      <c r="AF81" s="14">
        <f>Z81*3.04%</f>
        <v>912</v>
      </c>
      <c r="AG81" s="14">
        <f>Z81*7.09%</f>
        <v>2127</v>
      </c>
      <c r="AH81" s="14">
        <v>0</v>
      </c>
      <c r="AI81" s="14">
        <f>AC81+AD81+AE81+AF81+AG81</f>
        <v>6375</v>
      </c>
      <c r="AJ81" s="15">
        <v>0</v>
      </c>
      <c r="AK81" s="14">
        <f>+AC81+AF81+AH81+AJ81+AA81+AB81</f>
        <v>1773</v>
      </c>
      <c r="AL81" s="14">
        <f>+AG81+AE81+AD81</f>
        <v>4602</v>
      </c>
      <c r="AM81" s="14">
        <f>+Z81-AK81</f>
        <v>28227</v>
      </c>
    </row>
    <row r="82" spans="1:39" s="7" customFormat="1" ht="15.95" customHeight="1" x14ac:dyDescent="0.25">
      <c r="A82" s="11">
        <f t="shared" si="1"/>
        <v>66</v>
      </c>
      <c r="B82" s="12" t="s">
        <v>132</v>
      </c>
      <c r="C82" s="13" t="s">
        <v>134</v>
      </c>
      <c r="D82" s="13" t="s">
        <v>1074</v>
      </c>
      <c r="E82" s="13" t="s">
        <v>44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>+G82*2.87%</f>
        <v>3300.5</v>
      </c>
      <c r="K82" s="14">
        <f>G82*7.1%</f>
        <v>8164.9999999999991</v>
      </c>
      <c r="L82" s="14">
        <f>G82*1.15%</f>
        <v>1322.5</v>
      </c>
      <c r="M82" s="14">
        <f>G82*3.04%</f>
        <v>3496</v>
      </c>
      <c r="N82" s="14">
        <f>G82*7.09%</f>
        <v>8153.5000000000009</v>
      </c>
      <c r="O82" s="14">
        <v>0</v>
      </c>
      <c r="P82" s="14">
        <f>J82+K82+L82+M82+N82</f>
        <v>24437.5</v>
      </c>
      <c r="Q82" s="15">
        <v>0</v>
      </c>
      <c r="R82" s="14">
        <f>+J82+M82+O82+Q82+H82+I82</f>
        <v>22430.239999999998</v>
      </c>
      <c r="S82" s="14">
        <f>+N82+L82+K82</f>
        <v>17641</v>
      </c>
      <c r="T82" s="14">
        <f>+G82-R82</f>
        <v>92569.760000000009</v>
      </c>
      <c r="U82" t="b">
        <f t="shared" si="0"/>
        <v>1</v>
      </c>
      <c r="V82" s="13" t="s">
        <v>134</v>
      </c>
      <c r="W82" s="13" t="s">
        <v>1074</v>
      </c>
      <c r="X82" s="13" t="s">
        <v>44</v>
      </c>
      <c r="Y82" s="13" t="s">
        <v>30</v>
      </c>
      <c r="Z82" s="14">
        <v>115000</v>
      </c>
      <c r="AA82" s="14">
        <v>15633.74</v>
      </c>
      <c r="AB82" s="14">
        <v>0</v>
      </c>
      <c r="AC82" s="14">
        <f>+Z82*2.87%</f>
        <v>3300.5</v>
      </c>
      <c r="AD82" s="14">
        <f>Z82*7.1%</f>
        <v>8164.9999999999991</v>
      </c>
      <c r="AE82" s="14">
        <f>Z82*1.15%</f>
        <v>1322.5</v>
      </c>
      <c r="AF82" s="14">
        <f>Z82*3.04%</f>
        <v>3496</v>
      </c>
      <c r="AG82" s="14">
        <f>Z82*7.09%</f>
        <v>8153.5000000000009</v>
      </c>
      <c r="AH82" s="14">
        <v>0</v>
      </c>
      <c r="AI82" s="14">
        <f>AC82+AD82+AE82+AF82+AG82</f>
        <v>24437.5</v>
      </c>
      <c r="AJ82" s="15">
        <v>0</v>
      </c>
      <c r="AK82" s="14">
        <f>+AC82+AF82+AH82+AJ82+AA82+AB82</f>
        <v>22430.239999999998</v>
      </c>
      <c r="AL82" s="14">
        <f>+AG82+AE82+AD82</f>
        <v>17641</v>
      </c>
      <c r="AM82" s="14">
        <f>+Z82-AK82</f>
        <v>92569.760000000009</v>
      </c>
    </row>
    <row r="83" spans="1:39" s="7" customFormat="1" ht="15.95" customHeight="1" x14ac:dyDescent="0.25">
      <c r="A83" s="11">
        <f t="shared" ref="A83:A146" si="2">1+A82</f>
        <v>67</v>
      </c>
      <c r="B83" s="12" t="s">
        <v>132</v>
      </c>
      <c r="C83" s="13" t="s">
        <v>135</v>
      </c>
      <c r="D83" s="13" t="s">
        <v>136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>+G83*2.87%</f>
        <v>2152.5</v>
      </c>
      <c r="K83" s="14">
        <f>G83*7.1%</f>
        <v>5324.9999999999991</v>
      </c>
      <c r="L83" s="14">
        <f>G83*1.15%</f>
        <v>862.5</v>
      </c>
      <c r="M83" s="14">
        <f>G83*3.04%</f>
        <v>2280</v>
      </c>
      <c r="N83" s="14">
        <f>G83*7.09%</f>
        <v>5317.5</v>
      </c>
      <c r="O83" s="14">
        <v>0</v>
      </c>
      <c r="P83" s="14">
        <f>J83+K83+L83+M83+N83</f>
        <v>15937.5</v>
      </c>
      <c r="Q83" s="15">
        <v>2296</v>
      </c>
      <c r="R83" s="14">
        <f>+J83+M83+O83+Q83+H83+I83</f>
        <v>13037.880000000001</v>
      </c>
      <c r="S83" s="14">
        <f>+N83+L83+K83</f>
        <v>11505</v>
      </c>
      <c r="T83" s="14">
        <f>+G83-R83</f>
        <v>61962.119999999995</v>
      </c>
      <c r="U83" t="b">
        <f t="shared" ref="U83:U146" si="3">+V83=C83</f>
        <v>1</v>
      </c>
      <c r="V83" s="13" t="s">
        <v>135</v>
      </c>
      <c r="W83" s="13" t="s">
        <v>136</v>
      </c>
      <c r="X83" s="13" t="s">
        <v>44</v>
      </c>
      <c r="Y83" s="13" t="s">
        <v>30</v>
      </c>
      <c r="Z83" s="14">
        <v>75000</v>
      </c>
      <c r="AA83" s="14">
        <v>6309.38</v>
      </c>
      <c r="AB83" s="14">
        <v>0</v>
      </c>
      <c r="AC83" s="14">
        <f>+Z83*2.87%</f>
        <v>2152.5</v>
      </c>
      <c r="AD83" s="14">
        <f>Z83*7.1%</f>
        <v>5324.9999999999991</v>
      </c>
      <c r="AE83" s="14">
        <f>Z83*1.15%</f>
        <v>862.5</v>
      </c>
      <c r="AF83" s="14">
        <f>Z83*3.04%</f>
        <v>2280</v>
      </c>
      <c r="AG83" s="14">
        <f>Z83*7.09%</f>
        <v>5317.5</v>
      </c>
      <c r="AH83" s="14">
        <v>0</v>
      </c>
      <c r="AI83" s="14">
        <f>AC83+AD83+AE83+AF83+AG83</f>
        <v>15937.5</v>
      </c>
      <c r="AJ83" s="15">
        <v>2296</v>
      </c>
      <c r="AK83" s="14">
        <f>+AC83+AF83+AH83+AJ83+AA83+AB83</f>
        <v>13037.880000000001</v>
      </c>
      <c r="AL83" s="14">
        <f>+AG83+AE83+AD83</f>
        <v>11505</v>
      </c>
      <c r="AM83" s="14">
        <f>+Z83-AK83</f>
        <v>61962.119999999995</v>
      </c>
    </row>
    <row r="84" spans="1:39" s="7" customFormat="1" ht="15.95" customHeight="1" x14ac:dyDescent="0.25">
      <c r="A84" s="11">
        <f t="shared" si="2"/>
        <v>68</v>
      </c>
      <c r="B84" s="12" t="s">
        <v>132</v>
      </c>
      <c r="C84" s="13" t="s">
        <v>137</v>
      </c>
      <c r="D84" s="13" t="s">
        <v>136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>+G84*2.87%</f>
        <v>2152.5</v>
      </c>
      <c r="K84" s="14">
        <f>G84*7.1%</f>
        <v>5324.9999999999991</v>
      </c>
      <c r="L84" s="14">
        <f>G84*1.15%</f>
        <v>862.5</v>
      </c>
      <c r="M84" s="14">
        <f>G84*3.04%</f>
        <v>2280</v>
      </c>
      <c r="N84" s="14">
        <f>G84*7.09%</f>
        <v>5317.5</v>
      </c>
      <c r="O84" s="14">
        <v>0</v>
      </c>
      <c r="P84" s="14">
        <f>J84+K84+L84+M84+N84</f>
        <v>15937.5</v>
      </c>
      <c r="Q84" s="15">
        <v>2296</v>
      </c>
      <c r="R84" s="14">
        <f>+J84+M84+O84+Q84+H84+I84</f>
        <v>13037.880000000001</v>
      </c>
      <c r="S84" s="14">
        <f>+N84+L84+K84</f>
        <v>11505</v>
      </c>
      <c r="T84" s="14">
        <f>+G84-R84</f>
        <v>61962.119999999995</v>
      </c>
      <c r="U84" t="b">
        <f t="shared" si="3"/>
        <v>1</v>
      </c>
      <c r="V84" s="13" t="s">
        <v>137</v>
      </c>
      <c r="W84" s="13" t="s">
        <v>136</v>
      </c>
      <c r="X84" s="13" t="s">
        <v>44</v>
      </c>
      <c r="Y84" s="13" t="s">
        <v>30</v>
      </c>
      <c r="Z84" s="14">
        <v>75000</v>
      </c>
      <c r="AA84" s="14">
        <v>6309.38</v>
      </c>
      <c r="AB84" s="14">
        <v>0</v>
      </c>
      <c r="AC84" s="14">
        <f>+Z84*2.87%</f>
        <v>2152.5</v>
      </c>
      <c r="AD84" s="14">
        <f>Z84*7.1%</f>
        <v>5324.9999999999991</v>
      </c>
      <c r="AE84" s="14">
        <f>Z84*1.15%</f>
        <v>862.5</v>
      </c>
      <c r="AF84" s="14">
        <f>Z84*3.04%</f>
        <v>2280</v>
      </c>
      <c r="AG84" s="14">
        <f>Z84*7.09%</f>
        <v>5317.5</v>
      </c>
      <c r="AH84" s="14">
        <v>0</v>
      </c>
      <c r="AI84" s="14">
        <f>AC84+AD84+AE84+AF84+AG84</f>
        <v>15937.5</v>
      </c>
      <c r="AJ84" s="15">
        <v>2296</v>
      </c>
      <c r="AK84" s="14">
        <f>+AC84+AF84+AH84+AJ84+AA84+AB84</f>
        <v>13037.880000000001</v>
      </c>
      <c r="AL84" s="14">
        <f>+AG84+AE84+AD84</f>
        <v>11505</v>
      </c>
      <c r="AM84" s="14">
        <f>+Z84-AK84</f>
        <v>61962.119999999995</v>
      </c>
    </row>
    <row r="85" spans="1:39" s="7" customFormat="1" ht="15.95" customHeight="1" x14ac:dyDescent="0.25">
      <c r="A85" s="11">
        <f t="shared" si="2"/>
        <v>69</v>
      </c>
      <c r="B85" s="12" t="s">
        <v>132</v>
      </c>
      <c r="C85" s="13" t="s">
        <v>138</v>
      </c>
      <c r="D85" s="13" t="s">
        <v>136</v>
      </c>
      <c r="E85" s="13" t="s">
        <v>44</v>
      </c>
      <c r="F85" s="13" t="s">
        <v>35</v>
      </c>
      <c r="G85" s="14">
        <v>75000</v>
      </c>
      <c r="H85" s="14">
        <v>5993.89</v>
      </c>
      <c r="I85" s="14">
        <v>0</v>
      </c>
      <c r="J85" s="14">
        <f>+G85*2.87%</f>
        <v>2152.5</v>
      </c>
      <c r="K85" s="14">
        <f>G85*7.1%</f>
        <v>5324.9999999999991</v>
      </c>
      <c r="L85" s="14">
        <f>G85*1.15%</f>
        <v>862.5</v>
      </c>
      <c r="M85" s="14">
        <f>G85*3.04%</f>
        <v>2280</v>
      </c>
      <c r="N85" s="14">
        <f>G85*7.09%</f>
        <v>5317.5</v>
      </c>
      <c r="O85" s="14">
        <v>1577.4509</v>
      </c>
      <c r="P85" s="14">
        <f>J85+K85+L85+M85+N85</f>
        <v>15937.5</v>
      </c>
      <c r="Q85" s="15">
        <v>0</v>
      </c>
      <c r="R85" s="14">
        <f>+J85+M85+O85+Q85+H85+I85</f>
        <v>12003.840899999999</v>
      </c>
      <c r="S85" s="14">
        <f>+N85+L85+K85</f>
        <v>11505</v>
      </c>
      <c r="T85" s="14">
        <f>+G85-R85</f>
        <v>62996.159100000004</v>
      </c>
      <c r="U85" t="b">
        <f t="shared" si="3"/>
        <v>1</v>
      </c>
      <c r="V85" s="13" t="s">
        <v>138</v>
      </c>
      <c r="W85" s="13" t="s">
        <v>136</v>
      </c>
      <c r="X85" s="13" t="s">
        <v>44</v>
      </c>
      <c r="Y85" s="13" t="s">
        <v>35</v>
      </c>
      <c r="Z85" s="14">
        <v>75000</v>
      </c>
      <c r="AA85" s="14">
        <v>5993.89</v>
      </c>
      <c r="AB85" s="14">
        <v>0</v>
      </c>
      <c r="AC85" s="14">
        <f>+Z85*2.87%</f>
        <v>2152.5</v>
      </c>
      <c r="AD85" s="14">
        <f>Z85*7.1%</f>
        <v>5324.9999999999991</v>
      </c>
      <c r="AE85" s="14">
        <f>Z85*1.15%</f>
        <v>862.5</v>
      </c>
      <c r="AF85" s="14">
        <f>Z85*3.04%</f>
        <v>2280</v>
      </c>
      <c r="AG85" s="14">
        <f>Z85*7.09%</f>
        <v>5317.5</v>
      </c>
      <c r="AH85" s="14">
        <v>1577.4509</v>
      </c>
      <c r="AI85" s="14">
        <f>AC85+AD85+AE85+AF85+AG85</f>
        <v>15937.5</v>
      </c>
      <c r="AJ85" s="15">
        <v>0</v>
      </c>
      <c r="AK85" s="14">
        <f>+AC85+AF85+AH85+AJ85+AA85+AB85</f>
        <v>12003.840899999999</v>
      </c>
      <c r="AL85" s="14">
        <f>+AG85+AE85+AD85</f>
        <v>11505</v>
      </c>
      <c r="AM85" s="14">
        <f>+Z85-AK85</f>
        <v>62996.159100000004</v>
      </c>
    </row>
    <row r="86" spans="1:39" s="7" customFormat="1" ht="15.95" customHeight="1" x14ac:dyDescent="0.25">
      <c r="A86" s="11">
        <f t="shared" si="2"/>
        <v>70</v>
      </c>
      <c r="B86" s="12" t="s">
        <v>132</v>
      </c>
      <c r="C86" s="13" t="s">
        <v>1058</v>
      </c>
      <c r="D86" s="13" t="s">
        <v>1057</v>
      </c>
      <c r="E86" s="13" t="s">
        <v>44</v>
      </c>
      <c r="F86" s="13" t="s">
        <v>35</v>
      </c>
      <c r="G86" s="14">
        <v>41166.67</v>
      </c>
      <c r="H86" s="14">
        <v>607.30999999999995</v>
      </c>
      <c r="I86" s="14">
        <v>0</v>
      </c>
      <c r="J86" s="14">
        <f>+G86*2.87%</f>
        <v>1181.4834289999999</v>
      </c>
      <c r="K86" s="14">
        <f>G86*7.1%</f>
        <v>2922.8335699999998</v>
      </c>
      <c r="L86" s="14">
        <f>G86*1.15%</f>
        <v>473.41670499999998</v>
      </c>
      <c r="M86" s="14">
        <f>G86*3.04%</f>
        <v>1251.466768</v>
      </c>
      <c r="N86" s="14">
        <f>G86*7.09%</f>
        <v>2918.716903</v>
      </c>
      <c r="O86" s="14">
        <v>0</v>
      </c>
      <c r="P86" s="14">
        <f>J86+K86+L86+M86+N86</f>
        <v>8747.9173749999991</v>
      </c>
      <c r="Q86" s="14">
        <v>0</v>
      </c>
      <c r="R86" s="14">
        <f>+J86+M86+O86+Q86+H86+I86</f>
        <v>3040.2601970000001</v>
      </c>
      <c r="S86" s="14">
        <f>+N86+L86+K86</f>
        <v>6314.9671779999999</v>
      </c>
      <c r="T86" s="14">
        <f>+G86-R86</f>
        <v>38126.409802999995</v>
      </c>
      <c r="U86" t="b">
        <f t="shared" si="3"/>
        <v>1</v>
      </c>
      <c r="V86" s="13" t="s">
        <v>1058</v>
      </c>
      <c r="W86" s="13" t="s">
        <v>1057</v>
      </c>
      <c r="X86" s="13" t="s">
        <v>44</v>
      </c>
      <c r="Y86" s="13" t="s">
        <v>35</v>
      </c>
      <c r="Z86" s="14">
        <v>65000</v>
      </c>
      <c r="AA86" s="14">
        <v>4427.58</v>
      </c>
      <c r="AB86" s="14">
        <v>0</v>
      </c>
      <c r="AC86" s="14">
        <f>+Z86*2.87%</f>
        <v>1865.5</v>
      </c>
      <c r="AD86" s="14">
        <f>Z86*7.1%</f>
        <v>4615</v>
      </c>
      <c r="AE86" s="14">
        <f>Z86*1.15%</f>
        <v>747.5</v>
      </c>
      <c r="AF86" s="14">
        <f>Z86*3.04%</f>
        <v>1976</v>
      </c>
      <c r="AG86" s="14">
        <f>Z86*7.09%</f>
        <v>4608.5</v>
      </c>
      <c r="AH86" s="14">
        <v>0</v>
      </c>
      <c r="AI86" s="14">
        <f>AC86+AD86+AE86+AF86+AG86</f>
        <v>13812.5</v>
      </c>
      <c r="AJ86" s="14">
        <v>0</v>
      </c>
      <c r="AK86" s="14">
        <f>+AC86+AF86+AH86+AJ86+AA86+AB86</f>
        <v>8269.08</v>
      </c>
      <c r="AL86" s="14">
        <f>+AG86+AE86+AD86</f>
        <v>9971</v>
      </c>
      <c r="AM86" s="14">
        <f>+Z86-AK86</f>
        <v>56730.92</v>
      </c>
    </row>
    <row r="87" spans="1:39" ht="12.75" customHeight="1" x14ac:dyDescent="0.25">
      <c r="A87" s="11">
        <f t="shared" si="2"/>
        <v>71</v>
      </c>
      <c r="B87" s="12" t="s">
        <v>139</v>
      </c>
      <c r="C87" s="13" t="s">
        <v>140</v>
      </c>
      <c r="D87" s="13" t="s">
        <v>141</v>
      </c>
      <c r="E87" s="13" t="s">
        <v>44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>+G87*2.87%</f>
        <v>1291.5</v>
      </c>
      <c r="K87" s="14">
        <f>G87*7.1%</f>
        <v>3194.9999999999995</v>
      </c>
      <c r="L87" s="14">
        <f>G87*1.15%</f>
        <v>517.5</v>
      </c>
      <c r="M87" s="14">
        <f>G87*3.04%</f>
        <v>1368</v>
      </c>
      <c r="N87" s="14">
        <f>G87*7.09%</f>
        <v>3190.5</v>
      </c>
      <c r="O87" s="14">
        <v>0</v>
      </c>
      <c r="P87" s="14">
        <f>J87+K87+L87+M87+N87</f>
        <v>9562.5</v>
      </c>
      <c r="Q87" s="15">
        <v>0</v>
      </c>
      <c r="R87" s="14">
        <f>+J87+M87+O87+Q87+H87+I87</f>
        <v>3807.83</v>
      </c>
      <c r="S87" s="14">
        <f>+N87+L87+K87</f>
        <v>6903</v>
      </c>
      <c r="T87" s="14">
        <f>+G87-R87</f>
        <v>41192.17</v>
      </c>
      <c r="U87" t="b">
        <f t="shared" si="3"/>
        <v>1</v>
      </c>
      <c r="V87" s="13" t="s">
        <v>140</v>
      </c>
      <c r="W87" s="13" t="s">
        <v>141</v>
      </c>
      <c r="X87" s="13" t="s">
        <v>44</v>
      </c>
      <c r="Y87" s="13" t="s">
        <v>35</v>
      </c>
      <c r="Z87" s="14">
        <v>45000</v>
      </c>
      <c r="AA87" s="14">
        <v>1148.33</v>
      </c>
      <c r="AB87" s="14">
        <v>0</v>
      </c>
      <c r="AC87" s="14">
        <f>+Z87*2.87%</f>
        <v>1291.5</v>
      </c>
      <c r="AD87" s="14">
        <f>Z87*7.1%</f>
        <v>3194.9999999999995</v>
      </c>
      <c r="AE87" s="14">
        <f>Z87*1.15%</f>
        <v>517.5</v>
      </c>
      <c r="AF87" s="14">
        <f>Z87*3.04%</f>
        <v>1368</v>
      </c>
      <c r="AG87" s="14">
        <f>Z87*7.09%</f>
        <v>3190.5</v>
      </c>
      <c r="AH87" s="14">
        <v>0</v>
      </c>
      <c r="AI87" s="14">
        <f>AC87+AD87+AE87+AF87+AG87</f>
        <v>9562.5</v>
      </c>
      <c r="AJ87" s="15">
        <v>0</v>
      </c>
      <c r="AK87" s="14">
        <f>+AC87+AF87+AH87+AJ87+AA87+AB87</f>
        <v>3807.83</v>
      </c>
      <c r="AL87" s="14">
        <f>+AG87+AE87+AD87</f>
        <v>6903</v>
      </c>
      <c r="AM87" s="14">
        <f>+Z87-AK87</f>
        <v>41192.17</v>
      </c>
    </row>
    <row r="88" spans="1:39" s="7" customFormat="1" ht="15.95" customHeight="1" x14ac:dyDescent="0.25">
      <c r="A88" s="11">
        <f t="shared" si="2"/>
        <v>72</v>
      </c>
      <c r="B88" s="12" t="s">
        <v>139</v>
      </c>
      <c r="C88" s="13" t="s">
        <v>142</v>
      </c>
      <c r="D88" s="13" t="s">
        <v>143</v>
      </c>
      <c r="E88" s="13" t="s">
        <v>29</v>
      </c>
      <c r="F88" s="13" t="s">
        <v>35</v>
      </c>
      <c r="G88" s="14">
        <v>65000</v>
      </c>
      <c r="H88" s="14">
        <v>4112.09</v>
      </c>
      <c r="I88" s="14">
        <v>0</v>
      </c>
      <c r="J88" s="14">
        <f>+G88*2.87%</f>
        <v>1865.5</v>
      </c>
      <c r="K88" s="14">
        <f>G88*7.1%</f>
        <v>4615</v>
      </c>
      <c r="L88" s="14">
        <f>G88*1.15%</f>
        <v>747.5</v>
      </c>
      <c r="M88" s="14">
        <f>G88*3.04%</f>
        <v>1976</v>
      </c>
      <c r="N88" s="14">
        <f>G88*7.09%</f>
        <v>4608.5</v>
      </c>
      <c r="O88" s="14">
        <v>1577.4509</v>
      </c>
      <c r="P88" s="14">
        <f>J88+K88+L88+M88+N88</f>
        <v>13812.5</v>
      </c>
      <c r="Q88" s="15">
        <v>0</v>
      </c>
      <c r="R88" s="14">
        <f>+J88+M88+O88+Q88+H88+I88</f>
        <v>9531.0409</v>
      </c>
      <c r="S88" s="14">
        <f>+N88+L88+K88</f>
        <v>9971</v>
      </c>
      <c r="T88" s="14">
        <f>+G88-R88</f>
        <v>55468.9591</v>
      </c>
      <c r="U88" t="b">
        <f t="shared" si="3"/>
        <v>1</v>
      </c>
      <c r="V88" s="13" t="s">
        <v>142</v>
      </c>
      <c r="W88" s="13" t="s">
        <v>143</v>
      </c>
      <c r="X88" s="13" t="s">
        <v>29</v>
      </c>
      <c r="Y88" s="13" t="s">
        <v>35</v>
      </c>
      <c r="Z88" s="14">
        <v>65000</v>
      </c>
      <c r="AA88" s="14">
        <v>4112.09</v>
      </c>
      <c r="AB88" s="14">
        <v>0</v>
      </c>
      <c r="AC88" s="14">
        <f>+Z88*2.87%</f>
        <v>1865.5</v>
      </c>
      <c r="AD88" s="14">
        <f>Z88*7.1%</f>
        <v>4615</v>
      </c>
      <c r="AE88" s="14">
        <f>Z88*1.15%</f>
        <v>747.5</v>
      </c>
      <c r="AF88" s="14">
        <f>Z88*3.04%</f>
        <v>1976</v>
      </c>
      <c r="AG88" s="14">
        <f>Z88*7.09%</f>
        <v>4608.5</v>
      </c>
      <c r="AH88" s="14">
        <v>1577.4509</v>
      </c>
      <c r="AI88" s="14">
        <f>AC88+AD88+AE88+AF88+AG88</f>
        <v>13812.5</v>
      </c>
      <c r="AJ88" s="15">
        <v>0</v>
      </c>
      <c r="AK88" s="14">
        <f>+AC88+AF88+AH88+AJ88+AA88+AB88</f>
        <v>9531.0409</v>
      </c>
      <c r="AL88" s="14">
        <f>+AG88+AE88+AD88</f>
        <v>9971</v>
      </c>
      <c r="AM88" s="14">
        <f>+Z88-AK88</f>
        <v>55468.9591</v>
      </c>
    </row>
    <row r="89" spans="1:39" s="7" customFormat="1" ht="15.95" customHeight="1" x14ac:dyDescent="0.25">
      <c r="A89" s="11">
        <f t="shared" si="2"/>
        <v>73</v>
      </c>
      <c r="B89" s="12" t="s">
        <v>139</v>
      </c>
      <c r="C89" s="13" t="s">
        <v>144</v>
      </c>
      <c r="D89" s="13" t="s">
        <v>1075</v>
      </c>
      <c r="E89" s="13" t="s">
        <v>44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>+G89*2.87%</f>
        <v>1492.4</v>
      </c>
      <c r="K89" s="14">
        <f>G89*7.1%</f>
        <v>3691.9999999999995</v>
      </c>
      <c r="L89" s="14">
        <f>G89*1.15%</f>
        <v>598</v>
      </c>
      <c r="M89" s="14">
        <f>G89*3.04%</f>
        <v>1580.8</v>
      </c>
      <c r="N89" s="14">
        <f>G89*7.09%</f>
        <v>3686.8</v>
      </c>
      <c r="O89" s="14">
        <v>0</v>
      </c>
      <c r="P89" s="14">
        <f>J89+K89+L89+M89+N89</f>
        <v>11050</v>
      </c>
      <c r="Q89" s="15">
        <v>30405.59</v>
      </c>
      <c r="R89" s="14">
        <f>+J89+M89+O89+Q89+H89+I89</f>
        <v>35615.06</v>
      </c>
      <c r="S89" s="14">
        <f>+N89+L89+K89</f>
        <v>7976.7999999999993</v>
      </c>
      <c r="T89" s="14">
        <f>+G89-R89</f>
        <v>16384.940000000002</v>
      </c>
      <c r="U89" t="b">
        <f t="shared" si="3"/>
        <v>1</v>
      </c>
      <c r="V89" s="13" t="s">
        <v>144</v>
      </c>
      <c r="W89" s="13" t="s">
        <v>1075</v>
      </c>
      <c r="X89" s="13" t="s">
        <v>44</v>
      </c>
      <c r="Y89" s="13" t="s">
        <v>35</v>
      </c>
      <c r="Z89" s="14">
        <v>52000</v>
      </c>
      <c r="AA89" s="14">
        <v>2136.27</v>
      </c>
      <c r="AB89" s="14">
        <v>0</v>
      </c>
      <c r="AC89" s="14">
        <f>+Z89*2.87%</f>
        <v>1492.4</v>
      </c>
      <c r="AD89" s="14">
        <f>Z89*7.1%</f>
        <v>3691.9999999999995</v>
      </c>
      <c r="AE89" s="14">
        <f>Z89*1.15%</f>
        <v>598</v>
      </c>
      <c r="AF89" s="14">
        <f>Z89*3.04%</f>
        <v>1580.8</v>
      </c>
      <c r="AG89" s="14">
        <f>Z89*7.09%</f>
        <v>3686.8</v>
      </c>
      <c r="AH89" s="14">
        <v>0</v>
      </c>
      <c r="AI89" s="14">
        <f>AC89+AD89+AE89+AF89+AG89</f>
        <v>11050</v>
      </c>
      <c r="AJ89" s="15">
        <v>30405.59</v>
      </c>
      <c r="AK89" s="14">
        <f>+AC89+AF89+AH89+AJ89+AA89+AB89</f>
        <v>35615.06</v>
      </c>
      <c r="AL89" s="14">
        <f>+AG89+AE89+AD89</f>
        <v>7976.7999999999993</v>
      </c>
      <c r="AM89" s="14">
        <f>+Z89-AK89</f>
        <v>16384.940000000002</v>
      </c>
    </row>
    <row r="90" spans="1:39" s="7" customFormat="1" ht="15.95" customHeight="1" x14ac:dyDescent="0.25">
      <c r="A90" s="11">
        <f t="shared" si="2"/>
        <v>74</v>
      </c>
      <c r="B90" s="12" t="s">
        <v>139</v>
      </c>
      <c r="C90" s="13" t="s">
        <v>145</v>
      </c>
      <c r="D90" s="13" t="s">
        <v>1017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>+G90*2.87%</f>
        <v>1305.8499999999999</v>
      </c>
      <c r="K90" s="14">
        <f>G90*7.1%</f>
        <v>3230.4999999999995</v>
      </c>
      <c r="L90" s="14">
        <f>G90*1.15%</f>
        <v>523.25</v>
      </c>
      <c r="M90" s="14">
        <f>G90*3.04%</f>
        <v>1383.2</v>
      </c>
      <c r="N90" s="14">
        <f>G90*7.09%</f>
        <v>3225.9500000000003</v>
      </c>
      <c r="O90" s="14">
        <v>0</v>
      </c>
      <c r="P90" s="14">
        <f>J90+K90+L90+M90+N90</f>
        <v>9668.75</v>
      </c>
      <c r="Q90" s="15">
        <v>0</v>
      </c>
      <c r="R90" s="14">
        <f>+J90+M90+O90+Q90+H90+I90</f>
        <v>3907.9400000000005</v>
      </c>
      <c r="S90" s="14">
        <f>+N90+L90+K90</f>
        <v>6979.7</v>
      </c>
      <c r="T90" s="14">
        <f>+G90-R90</f>
        <v>41592.06</v>
      </c>
      <c r="U90" t="b">
        <f t="shared" si="3"/>
        <v>1</v>
      </c>
      <c r="V90" s="13" t="s">
        <v>145</v>
      </c>
      <c r="W90" s="13" t="s">
        <v>1017</v>
      </c>
      <c r="X90" s="13" t="s">
        <v>29</v>
      </c>
      <c r="Y90" s="13" t="s">
        <v>35</v>
      </c>
      <c r="Z90" s="14">
        <v>45500</v>
      </c>
      <c r="AA90" s="14">
        <v>1218.8900000000001</v>
      </c>
      <c r="AB90" s="14">
        <v>0</v>
      </c>
      <c r="AC90" s="14">
        <f>+Z90*2.87%</f>
        <v>1305.8499999999999</v>
      </c>
      <c r="AD90" s="14">
        <f>Z90*7.1%</f>
        <v>3230.4999999999995</v>
      </c>
      <c r="AE90" s="14">
        <f>Z90*1.15%</f>
        <v>523.25</v>
      </c>
      <c r="AF90" s="14">
        <f>Z90*3.04%</f>
        <v>1383.2</v>
      </c>
      <c r="AG90" s="14">
        <f>Z90*7.09%</f>
        <v>3225.9500000000003</v>
      </c>
      <c r="AH90" s="14">
        <v>0</v>
      </c>
      <c r="AI90" s="14">
        <f>AC90+AD90+AE90+AF90+AG90</f>
        <v>9668.75</v>
      </c>
      <c r="AJ90" s="15">
        <v>0</v>
      </c>
      <c r="AK90" s="14">
        <f>+AC90+AF90+AH90+AJ90+AA90+AB90</f>
        <v>3907.9400000000005</v>
      </c>
      <c r="AL90" s="14">
        <f>+AG90+AE90+AD90</f>
        <v>6979.7</v>
      </c>
      <c r="AM90" s="14">
        <f>+Z90-AK90</f>
        <v>41592.06</v>
      </c>
    </row>
    <row r="91" spans="1:39" s="7" customFormat="1" ht="15.95" customHeight="1" x14ac:dyDescent="0.25">
      <c r="A91" s="11">
        <f t="shared" si="2"/>
        <v>75</v>
      </c>
      <c r="B91" s="12" t="s">
        <v>139</v>
      </c>
      <c r="C91" s="13" t="s">
        <v>146</v>
      </c>
      <c r="D91" s="13" t="s">
        <v>141</v>
      </c>
      <c r="E91" s="13" t="s">
        <v>44</v>
      </c>
      <c r="F91" s="13" t="s">
        <v>35</v>
      </c>
      <c r="G91" s="14">
        <v>45000</v>
      </c>
      <c r="H91" s="14">
        <v>911.71</v>
      </c>
      <c r="I91" s="14">
        <v>0</v>
      </c>
      <c r="J91" s="14">
        <f>+G91*2.87%</f>
        <v>1291.5</v>
      </c>
      <c r="K91" s="14">
        <f>G91*7.1%</f>
        <v>3194.9999999999995</v>
      </c>
      <c r="L91" s="14">
        <f>G91*1.15%</f>
        <v>517.5</v>
      </c>
      <c r="M91" s="14">
        <f>G91*3.04%</f>
        <v>1368</v>
      </c>
      <c r="N91" s="14">
        <f>G91*7.09%</f>
        <v>3190.5</v>
      </c>
      <c r="O91" s="14">
        <v>1577.4509</v>
      </c>
      <c r="P91" s="14">
        <f>J91+K91+L91+M91+N91</f>
        <v>9562.5</v>
      </c>
      <c r="Q91" s="15">
        <v>0</v>
      </c>
      <c r="R91" s="14">
        <f>+J91+M91+O91+Q91+H91+I91</f>
        <v>5148.6608999999999</v>
      </c>
      <c r="S91" s="14">
        <f>+N91+L91+K91</f>
        <v>6903</v>
      </c>
      <c r="T91" s="14">
        <f>+G91-R91</f>
        <v>39851.339099999997</v>
      </c>
      <c r="U91" t="b">
        <f t="shared" si="3"/>
        <v>1</v>
      </c>
      <c r="V91" s="13" t="s">
        <v>146</v>
      </c>
      <c r="W91" s="13" t="s">
        <v>141</v>
      </c>
      <c r="X91" s="13" t="s">
        <v>44</v>
      </c>
      <c r="Y91" s="13" t="s">
        <v>35</v>
      </c>
      <c r="Z91" s="14">
        <v>45000</v>
      </c>
      <c r="AA91" s="14">
        <v>911.71</v>
      </c>
      <c r="AB91" s="14">
        <v>0</v>
      </c>
      <c r="AC91" s="14">
        <f>+Z91*2.87%</f>
        <v>1291.5</v>
      </c>
      <c r="AD91" s="14">
        <f>Z91*7.1%</f>
        <v>3194.9999999999995</v>
      </c>
      <c r="AE91" s="14">
        <f>Z91*1.15%</f>
        <v>517.5</v>
      </c>
      <c r="AF91" s="14">
        <f>Z91*3.04%</f>
        <v>1368</v>
      </c>
      <c r="AG91" s="14">
        <f>Z91*7.09%</f>
        <v>3190.5</v>
      </c>
      <c r="AH91" s="14">
        <v>1577.4509</v>
      </c>
      <c r="AI91" s="14">
        <f>AC91+AD91+AE91+AF91+AG91</f>
        <v>9562.5</v>
      </c>
      <c r="AJ91" s="15">
        <v>0</v>
      </c>
      <c r="AK91" s="14">
        <f>+AC91+AF91+AH91+AJ91+AA91+AB91</f>
        <v>5148.6608999999999</v>
      </c>
      <c r="AL91" s="14">
        <f>+AG91+AE91+AD91</f>
        <v>6903</v>
      </c>
      <c r="AM91" s="14">
        <f>+Z91-AK91</f>
        <v>39851.339099999997</v>
      </c>
    </row>
    <row r="92" spans="1:39" s="7" customFormat="1" ht="15.95" customHeight="1" x14ac:dyDescent="0.25">
      <c r="A92" s="11">
        <f t="shared" si="2"/>
        <v>76</v>
      </c>
      <c r="B92" s="12" t="s">
        <v>139</v>
      </c>
      <c r="C92" s="13" t="s">
        <v>147</v>
      </c>
      <c r="D92" s="13" t="s">
        <v>141</v>
      </c>
      <c r="E92" s="13" t="s">
        <v>44</v>
      </c>
      <c r="F92" s="13" t="s">
        <v>35</v>
      </c>
      <c r="G92" s="14">
        <v>50000</v>
      </c>
      <c r="H92" s="14">
        <v>1854</v>
      </c>
      <c r="I92" s="14">
        <v>0</v>
      </c>
      <c r="J92" s="14">
        <f>+G92*2.87%</f>
        <v>1435</v>
      </c>
      <c r="K92" s="14">
        <f>G92*7.1%</f>
        <v>3549.9999999999995</v>
      </c>
      <c r="L92" s="14">
        <f>G92*1.15%</f>
        <v>575</v>
      </c>
      <c r="M92" s="14">
        <f>G92*3.04%</f>
        <v>1520</v>
      </c>
      <c r="N92" s="14">
        <f>G92*7.09%</f>
        <v>3545.0000000000005</v>
      </c>
      <c r="O92" s="14">
        <v>0</v>
      </c>
      <c r="P92" s="14">
        <f>J92+K92+L92+M92+N92</f>
        <v>10625</v>
      </c>
      <c r="Q92" s="15">
        <v>5546</v>
      </c>
      <c r="R92" s="14">
        <f>+J92+M92+O92+Q92+H92+I92</f>
        <v>10355</v>
      </c>
      <c r="S92" s="14">
        <f>+N92+L92+K92</f>
        <v>7670</v>
      </c>
      <c r="T92" s="14">
        <f>+G92-R92</f>
        <v>39645</v>
      </c>
      <c r="U92" t="b">
        <f t="shared" si="3"/>
        <v>1</v>
      </c>
      <c r="V92" s="13" t="s">
        <v>147</v>
      </c>
      <c r="W92" s="13" t="s">
        <v>141</v>
      </c>
      <c r="X92" s="13" t="s">
        <v>44</v>
      </c>
      <c r="Y92" s="13" t="s">
        <v>35</v>
      </c>
      <c r="Z92" s="14">
        <v>50000</v>
      </c>
      <c r="AA92" s="14">
        <v>1854</v>
      </c>
      <c r="AB92" s="14">
        <v>0</v>
      </c>
      <c r="AC92" s="14">
        <f>+Z92*2.87%</f>
        <v>1435</v>
      </c>
      <c r="AD92" s="14">
        <f>Z92*7.1%</f>
        <v>3549.9999999999995</v>
      </c>
      <c r="AE92" s="14">
        <f>Z92*1.15%</f>
        <v>575</v>
      </c>
      <c r="AF92" s="14">
        <f>Z92*3.04%</f>
        <v>1520</v>
      </c>
      <c r="AG92" s="14">
        <f>Z92*7.09%</f>
        <v>3545.0000000000005</v>
      </c>
      <c r="AH92" s="14">
        <v>0</v>
      </c>
      <c r="AI92" s="14">
        <f>AC92+AD92+AE92+AF92+AG92</f>
        <v>10625</v>
      </c>
      <c r="AJ92" s="15">
        <v>5546</v>
      </c>
      <c r="AK92" s="14">
        <f>+AC92+AF92+AH92+AJ92+AA92+AB92</f>
        <v>10355</v>
      </c>
      <c r="AL92" s="14">
        <f>+AG92+AE92+AD92</f>
        <v>7670</v>
      </c>
      <c r="AM92" s="14">
        <f>+Z92-AK92</f>
        <v>39645</v>
      </c>
    </row>
    <row r="93" spans="1:39" s="7" customFormat="1" ht="15.95" customHeight="1" x14ac:dyDescent="0.25">
      <c r="A93" s="11">
        <f t="shared" si="2"/>
        <v>77</v>
      </c>
      <c r="B93" s="12" t="s">
        <v>139</v>
      </c>
      <c r="C93" s="13" t="s">
        <v>148</v>
      </c>
      <c r="D93" s="13" t="s">
        <v>141</v>
      </c>
      <c r="E93" s="13" t="s">
        <v>44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>+G93*2.87%</f>
        <v>1291.5</v>
      </c>
      <c r="K93" s="14">
        <f>G93*7.1%</f>
        <v>3194.9999999999995</v>
      </c>
      <c r="L93" s="14">
        <f>G93*1.15%</f>
        <v>517.5</v>
      </c>
      <c r="M93" s="14">
        <f>G93*3.04%</f>
        <v>1368</v>
      </c>
      <c r="N93" s="14">
        <f>G93*7.09%</f>
        <v>3190.5</v>
      </c>
      <c r="O93" s="14">
        <v>0</v>
      </c>
      <c r="P93" s="14">
        <f>J93+K93+L93+M93+N93</f>
        <v>9562.5</v>
      </c>
      <c r="Q93" s="15">
        <v>0</v>
      </c>
      <c r="R93" s="14">
        <f>+J93+M93+O93+Q93+H93+I93</f>
        <v>3807.83</v>
      </c>
      <c r="S93" s="14">
        <f>+N93+L93+K93</f>
        <v>6903</v>
      </c>
      <c r="T93" s="14">
        <f>+G93-R93</f>
        <v>41192.17</v>
      </c>
      <c r="U93" t="b">
        <f t="shared" si="3"/>
        <v>1</v>
      </c>
      <c r="V93" s="13" t="s">
        <v>148</v>
      </c>
      <c r="W93" s="13" t="s">
        <v>141</v>
      </c>
      <c r="X93" s="13" t="s">
        <v>44</v>
      </c>
      <c r="Y93" s="13" t="s">
        <v>35</v>
      </c>
      <c r="Z93" s="14">
        <v>45000</v>
      </c>
      <c r="AA93" s="14">
        <v>1148.33</v>
      </c>
      <c r="AB93" s="14">
        <v>0</v>
      </c>
      <c r="AC93" s="14">
        <f>+Z93*2.87%</f>
        <v>1291.5</v>
      </c>
      <c r="AD93" s="14">
        <f>Z93*7.1%</f>
        <v>3194.9999999999995</v>
      </c>
      <c r="AE93" s="14">
        <f>Z93*1.15%</f>
        <v>517.5</v>
      </c>
      <c r="AF93" s="14">
        <f>Z93*3.04%</f>
        <v>1368</v>
      </c>
      <c r="AG93" s="14">
        <f>Z93*7.09%</f>
        <v>3190.5</v>
      </c>
      <c r="AH93" s="14">
        <v>0</v>
      </c>
      <c r="AI93" s="14">
        <f>AC93+AD93+AE93+AF93+AG93</f>
        <v>9562.5</v>
      </c>
      <c r="AJ93" s="15">
        <v>0</v>
      </c>
      <c r="AK93" s="14">
        <f>+AC93+AF93+AH93+AJ93+AA93+AB93</f>
        <v>3807.83</v>
      </c>
      <c r="AL93" s="14">
        <f>+AG93+AE93+AD93</f>
        <v>6903</v>
      </c>
      <c r="AM93" s="14">
        <f>+Z93-AK93</f>
        <v>41192.17</v>
      </c>
    </row>
    <row r="94" spans="1:39" s="7" customFormat="1" ht="15.95" customHeight="1" x14ac:dyDescent="0.25">
      <c r="A94" s="11">
        <f t="shared" si="2"/>
        <v>78</v>
      </c>
      <c r="B94" s="12" t="s">
        <v>149</v>
      </c>
      <c r="C94" s="13" t="s">
        <v>150</v>
      </c>
      <c r="D94" s="13" t="s">
        <v>151</v>
      </c>
      <c r="E94" s="13" t="s">
        <v>44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>+G94*2.87%</f>
        <v>1865.5</v>
      </c>
      <c r="K94" s="14">
        <f>G94*7.1%</f>
        <v>4615</v>
      </c>
      <c r="L94" s="14">
        <f>G94*1.15%</f>
        <v>747.5</v>
      </c>
      <c r="M94" s="14">
        <f>G94*3.04%</f>
        <v>1976</v>
      </c>
      <c r="N94" s="14">
        <f>G94*7.09%</f>
        <v>4608.5</v>
      </c>
      <c r="O94" s="14">
        <v>0</v>
      </c>
      <c r="P94" s="14">
        <f>J94+K94+L94+M94+N94</f>
        <v>13812.5</v>
      </c>
      <c r="Q94" s="15">
        <v>0</v>
      </c>
      <c r="R94" s="14">
        <f>+J94+M94+O94+Q94+H94+I94</f>
        <v>8269.08</v>
      </c>
      <c r="S94" s="14">
        <f>+N94+L94+K94</f>
        <v>9971</v>
      </c>
      <c r="T94" s="14">
        <f>+G94-R94</f>
        <v>56730.92</v>
      </c>
      <c r="U94" t="b">
        <f t="shared" si="3"/>
        <v>1</v>
      </c>
      <c r="V94" s="13" t="s">
        <v>150</v>
      </c>
      <c r="W94" s="13" t="s">
        <v>151</v>
      </c>
      <c r="X94" s="13" t="s">
        <v>44</v>
      </c>
      <c r="Y94" s="13" t="s">
        <v>35</v>
      </c>
      <c r="Z94" s="14">
        <v>65000</v>
      </c>
      <c r="AA94" s="14">
        <v>4427.58</v>
      </c>
      <c r="AB94" s="14">
        <v>0</v>
      </c>
      <c r="AC94" s="14">
        <f>+Z94*2.87%</f>
        <v>1865.5</v>
      </c>
      <c r="AD94" s="14">
        <f>Z94*7.1%</f>
        <v>4615</v>
      </c>
      <c r="AE94" s="14">
        <f>Z94*1.15%</f>
        <v>747.5</v>
      </c>
      <c r="AF94" s="14">
        <f>Z94*3.04%</f>
        <v>1976</v>
      </c>
      <c r="AG94" s="14">
        <f>Z94*7.09%</f>
        <v>4608.5</v>
      </c>
      <c r="AH94" s="14">
        <v>0</v>
      </c>
      <c r="AI94" s="14">
        <f>AC94+AD94+AE94+AF94+AG94</f>
        <v>13812.5</v>
      </c>
      <c r="AJ94" s="15">
        <v>0</v>
      </c>
      <c r="AK94" s="14">
        <f>+AC94+AF94+AH94+AJ94+AA94+AB94</f>
        <v>8269.08</v>
      </c>
      <c r="AL94" s="14">
        <f>+AG94+AE94+AD94</f>
        <v>9971</v>
      </c>
      <c r="AM94" s="14">
        <f>+Z94-AK94</f>
        <v>56730.92</v>
      </c>
    </row>
    <row r="95" spans="1:39" s="7" customFormat="1" ht="15.95" customHeight="1" x14ac:dyDescent="0.25">
      <c r="A95" s="11">
        <f t="shared" si="2"/>
        <v>79</v>
      </c>
      <c r="B95" s="12" t="s">
        <v>152</v>
      </c>
      <c r="C95" s="13" t="s">
        <v>153</v>
      </c>
      <c r="D95" s="13" t="s">
        <v>43</v>
      </c>
      <c r="E95" s="13" t="s">
        <v>29</v>
      </c>
      <c r="F95" s="13" t="s">
        <v>30</v>
      </c>
      <c r="G95" s="14">
        <v>85000</v>
      </c>
      <c r="H95" s="14">
        <v>8576.99</v>
      </c>
      <c r="I95" s="14">
        <v>0</v>
      </c>
      <c r="J95" s="14">
        <f>+G95*2.87%</f>
        <v>2439.5</v>
      </c>
      <c r="K95" s="14">
        <f>G95*7.1%</f>
        <v>6034.9999999999991</v>
      </c>
      <c r="L95" s="14">
        <f>G95*1.15%</f>
        <v>977.5</v>
      </c>
      <c r="M95" s="14">
        <f>G95*3.04%</f>
        <v>2584</v>
      </c>
      <c r="N95" s="14">
        <f>G95*7.09%</f>
        <v>6026.5</v>
      </c>
      <c r="O95" s="14">
        <v>0</v>
      </c>
      <c r="P95" s="14">
        <f>J95+K95+L95+M95+N95</f>
        <v>18062.5</v>
      </c>
      <c r="Q95" s="15">
        <v>9965.76</v>
      </c>
      <c r="R95" s="14">
        <f>+J95+M95+O95+Q95+H95+I95</f>
        <v>23566.25</v>
      </c>
      <c r="S95" s="14">
        <f>+N95+L95+K95</f>
        <v>13039</v>
      </c>
      <c r="T95" s="14">
        <f>+G95-R95</f>
        <v>61433.75</v>
      </c>
      <c r="U95" t="b">
        <f t="shared" si="3"/>
        <v>1</v>
      </c>
      <c r="V95" s="13" t="s">
        <v>153</v>
      </c>
      <c r="W95" s="13" t="s">
        <v>43</v>
      </c>
      <c r="X95" s="13" t="s">
        <v>29</v>
      </c>
      <c r="Y95" s="13" t="s">
        <v>30</v>
      </c>
      <c r="Z95" s="14">
        <v>85000</v>
      </c>
      <c r="AA95" s="14">
        <v>8576.99</v>
      </c>
      <c r="AB95" s="14">
        <v>0</v>
      </c>
      <c r="AC95" s="14">
        <f>+Z95*2.87%</f>
        <v>2439.5</v>
      </c>
      <c r="AD95" s="14">
        <f>Z95*7.1%</f>
        <v>6034.9999999999991</v>
      </c>
      <c r="AE95" s="14">
        <f>Z95*1.15%</f>
        <v>977.5</v>
      </c>
      <c r="AF95" s="14">
        <f>Z95*3.04%</f>
        <v>2584</v>
      </c>
      <c r="AG95" s="14">
        <f>Z95*7.09%</f>
        <v>6026.5</v>
      </c>
      <c r="AH95" s="14">
        <v>0</v>
      </c>
      <c r="AI95" s="14">
        <f>AC95+AD95+AE95+AF95+AG95</f>
        <v>18062.5</v>
      </c>
      <c r="AJ95" s="15">
        <v>9965.76</v>
      </c>
      <c r="AK95" s="14">
        <f>+AC95+AF95+AH95+AJ95+AA95+AB95</f>
        <v>23566.25</v>
      </c>
      <c r="AL95" s="14">
        <f>+AG95+AE95+AD95</f>
        <v>13039</v>
      </c>
      <c r="AM95" s="14">
        <f>+Z95-AK95</f>
        <v>61433.75</v>
      </c>
    </row>
    <row r="96" spans="1:39" s="7" customFormat="1" ht="15.95" customHeight="1" x14ac:dyDescent="0.25">
      <c r="A96" s="11">
        <f t="shared" si="2"/>
        <v>80</v>
      </c>
      <c r="B96" s="12" t="s">
        <v>152</v>
      </c>
      <c r="C96" s="13" t="s">
        <v>154</v>
      </c>
      <c r="D96" s="13" t="s">
        <v>37</v>
      </c>
      <c r="E96" s="13" t="s">
        <v>29</v>
      </c>
      <c r="F96" s="13" t="s">
        <v>35</v>
      </c>
      <c r="G96" s="14">
        <v>40000</v>
      </c>
      <c r="H96" s="14">
        <v>442.65</v>
      </c>
      <c r="I96" s="14">
        <v>0</v>
      </c>
      <c r="J96" s="14">
        <f>+G96*2.87%</f>
        <v>1148</v>
      </c>
      <c r="K96" s="14">
        <f>G96*7.1%</f>
        <v>2839.9999999999995</v>
      </c>
      <c r="L96" s="14">
        <f>G96*1.15%</f>
        <v>460</v>
      </c>
      <c r="M96" s="14">
        <f>G96*3.04%</f>
        <v>1216</v>
      </c>
      <c r="N96" s="14">
        <f>G96*7.09%</f>
        <v>2836</v>
      </c>
      <c r="O96" s="14">
        <v>0</v>
      </c>
      <c r="P96" s="14">
        <f>J96+K96+L96+M96+N96</f>
        <v>8500</v>
      </c>
      <c r="Q96" s="15">
        <v>1646</v>
      </c>
      <c r="R96" s="14">
        <f>+J96+M96+O96+Q96+H96+I96</f>
        <v>4452.6499999999996</v>
      </c>
      <c r="S96" s="14">
        <f>+N96+L96+K96</f>
        <v>6136</v>
      </c>
      <c r="T96" s="14">
        <f>+G96-R96</f>
        <v>35547.35</v>
      </c>
      <c r="U96" t="b">
        <f t="shared" si="3"/>
        <v>1</v>
      </c>
      <c r="V96" s="13" t="s">
        <v>154</v>
      </c>
      <c r="W96" s="13" t="s">
        <v>37</v>
      </c>
      <c r="X96" s="13" t="s">
        <v>29</v>
      </c>
      <c r="Y96" s="13" t="s">
        <v>35</v>
      </c>
      <c r="Z96" s="14">
        <v>40000</v>
      </c>
      <c r="AA96" s="14">
        <v>442.65</v>
      </c>
      <c r="AB96" s="14">
        <v>0</v>
      </c>
      <c r="AC96" s="14">
        <f>+Z96*2.87%</f>
        <v>1148</v>
      </c>
      <c r="AD96" s="14">
        <f>Z96*7.1%</f>
        <v>2839.9999999999995</v>
      </c>
      <c r="AE96" s="14">
        <f>Z96*1.15%</f>
        <v>460</v>
      </c>
      <c r="AF96" s="14">
        <f>Z96*3.04%</f>
        <v>1216</v>
      </c>
      <c r="AG96" s="14">
        <f>Z96*7.09%</f>
        <v>2836</v>
      </c>
      <c r="AH96" s="14">
        <v>0</v>
      </c>
      <c r="AI96" s="14">
        <f>AC96+AD96+AE96+AF96+AG96</f>
        <v>8500</v>
      </c>
      <c r="AJ96" s="15">
        <v>17142.62</v>
      </c>
      <c r="AK96" s="14">
        <f>+AC96+AF96+AH96+AJ96+AA96+AB96</f>
        <v>19949.27</v>
      </c>
      <c r="AL96" s="14">
        <f>+AG96+AE96+AD96</f>
        <v>6136</v>
      </c>
      <c r="AM96" s="14">
        <f>+Z96-AK96</f>
        <v>20050.73</v>
      </c>
    </row>
    <row r="97" spans="1:39" s="7" customFormat="1" ht="15.95" customHeight="1" x14ac:dyDescent="0.25">
      <c r="A97" s="11">
        <f t="shared" si="2"/>
        <v>81</v>
      </c>
      <c r="B97" s="12" t="s">
        <v>155</v>
      </c>
      <c r="C97" s="13" t="s">
        <v>156</v>
      </c>
      <c r="D97" s="13" t="s">
        <v>157</v>
      </c>
      <c r="E97" s="13" t="s">
        <v>44</v>
      </c>
      <c r="F97" s="13" t="s">
        <v>30</v>
      </c>
      <c r="G97" s="14">
        <v>138000</v>
      </c>
      <c r="H97" s="14">
        <v>21043.919999999998</v>
      </c>
      <c r="I97" s="14">
        <v>0</v>
      </c>
      <c r="J97" s="14">
        <f>+G97*2.87%</f>
        <v>3960.6</v>
      </c>
      <c r="K97" s="14">
        <f>G97*7.1%</f>
        <v>9798</v>
      </c>
      <c r="L97" s="14">
        <f>G97*1.15%</f>
        <v>1587</v>
      </c>
      <c r="M97" s="14">
        <f>G97*3.04%</f>
        <v>4195.2</v>
      </c>
      <c r="N97" s="14">
        <f>G97*7.09%</f>
        <v>9784.2000000000007</v>
      </c>
      <c r="O97" s="14">
        <v>0</v>
      </c>
      <c r="P97" s="14">
        <f>J97+K97+L97+M97+N97</f>
        <v>29325</v>
      </c>
      <c r="Q97" s="15">
        <v>85243.51</v>
      </c>
      <c r="R97" s="14">
        <f>+J97+M97+O97+Q97+H97+I97</f>
        <v>114443.23</v>
      </c>
      <c r="S97" s="14">
        <f>+N97+L97+K97</f>
        <v>21169.200000000001</v>
      </c>
      <c r="T97" s="14">
        <f>+G97-R97</f>
        <v>23556.770000000004</v>
      </c>
      <c r="U97" t="b">
        <f t="shared" si="3"/>
        <v>1</v>
      </c>
      <c r="V97" s="13" t="s">
        <v>156</v>
      </c>
      <c r="W97" s="13" t="s">
        <v>157</v>
      </c>
      <c r="X97" s="13" t="s">
        <v>44</v>
      </c>
      <c r="Y97" s="13" t="s">
        <v>30</v>
      </c>
      <c r="Z97" s="14">
        <v>138000</v>
      </c>
      <c r="AA97" s="14">
        <v>21043.919999999998</v>
      </c>
      <c r="AB97" s="14">
        <v>0</v>
      </c>
      <c r="AC97" s="14">
        <f>+Z97*2.87%</f>
        <v>3960.6</v>
      </c>
      <c r="AD97" s="14">
        <f>Z97*7.1%</f>
        <v>9798</v>
      </c>
      <c r="AE97" s="14">
        <f>Z97*1.15%</f>
        <v>1587</v>
      </c>
      <c r="AF97" s="14">
        <f>Z97*3.04%</f>
        <v>4195.2</v>
      </c>
      <c r="AG97" s="14">
        <f>Z97*7.09%</f>
        <v>9784.2000000000007</v>
      </c>
      <c r="AH97" s="14">
        <v>0</v>
      </c>
      <c r="AI97" s="14">
        <f>AC97+AD97+AE97+AF97+AG97</f>
        <v>29325</v>
      </c>
      <c r="AJ97" s="15">
        <v>86153.67</v>
      </c>
      <c r="AK97" s="14">
        <f>+AC97+AF97+AH97+AJ97+AA97+AB97</f>
        <v>115353.39</v>
      </c>
      <c r="AL97" s="14">
        <f>+AG97+AE97+AD97</f>
        <v>21169.200000000001</v>
      </c>
      <c r="AM97" s="14">
        <f>+Z97-AK97</f>
        <v>22646.61</v>
      </c>
    </row>
    <row r="98" spans="1:39" s="7" customFormat="1" ht="15.95" customHeight="1" x14ac:dyDescent="0.25">
      <c r="A98" s="11">
        <f t="shared" si="2"/>
        <v>82</v>
      </c>
      <c r="B98" s="12" t="s">
        <v>158</v>
      </c>
      <c r="C98" s="13" t="s">
        <v>160</v>
      </c>
      <c r="D98" s="13" t="s">
        <v>159</v>
      </c>
      <c r="E98" s="13" t="s">
        <v>29</v>
      </c>
      <c r="F98" s="13" t="s">
        <v>35</v>
      </c>
      <c r="G98" s="14">
        <v>22000</v>
      </c>
      <c r="H98" s="14">
        <v>0</v>
      </c>
      <c r="I98" s="14">
        <v>0</v>
      </c>
      <c r="J98" s="14">
        <f>+G98*2.87%</f>
        <v>631.4</v>
      </c>
      <c r="K98" s="14">
        <f>G98*7.1%</f>
        <v>1561.9999999999998</v>
      </c>
      <c r="L98" s="14">
        <f>G98*1.15%</f>
        <v>253</v>
      </c>
      <c r="M98" s="14">
        <f>G98*3.04%</f>
        <v>668.8</v>
      </c>
      <c r="N98" s="14">
        <f>G98*7.09%</f>
        <v>1559.8000000000002</v>
      </c>
      <c r="O98" s="14">
        <v>0</v>
      </c>
      <c r="P98" s="14">
        <f>J98+K98+L98+M98+N98</f>
        <v>4675</v>
      </c>
      <c r="Q98" s="15">
        <v>6176</v>
      </c>
      <c r="R98" s="14">
        <f>+J98+M98+O98+Q98+H98+I98</f>
        <v>7476.2</v>
      </c>
      <c r="S98" s="14">
        <f>+N98+L98+K98</f>
        <v>3374.8</v>
      </c>
      <c r="T98" s="14">
        <f>+G98-R98</f>
        <v>14523.8</v>
      </c>
      <c r="U98" t="b">
        <f t="shared" si="3"/>
        <v>1</v>
      </c>
      <c r="V98" s="13" t="s">
        <v>160</v>
      </c>
      <c r="W98" s="13" t="s">
        <v>159</v>
      </c>
      <c r="X98" s="13" t="s">
        <v>29</v>
      </c>
      <c r="Y98" s="13" t="s">
        <v>35</v>
      </c>
      <c r="Z98" s="14">
        <v>22000</v>
      </c>
      <c r="AA98" s="14">
        <v>0</v>
      </c>
      <c r="AB98" s="14">
        <v>0</v>
      </c>
      <c r="AC98" s="14">
        <f>+Z98*2.87%</f>
        <v>631.4</v>
      </c>
      <c r="AD98" s="14">
        <f>Z98*7.1%</f>
        <v>1561.9999999999998</v>
      </c>
      <c r="AE98" s="14">
        <f>Z98*1.15%</f>
        <v>253</v>
      </c>
      <c r="AF98" s="14">
        <f>Z98*3.04%</f>
        <v>668.8</v>
      </c>
      <c r="AG98" s="14">
        <f>Z98*7.09%</f>
        <v>1559.8000000000002</v>
      </c>
      <c r="AH98" s="14">
        <v>0</v>
      </c>
      <c r="AI98" s="14">
        <f>AC98+AD98+AE98+AF98+AG98</f>
        <v>4675</v>
      </c>
      <c r="AJ98" s="15">
        <v>6176</v>
      </c>
      <c r="AK98" s="14">
        <f>+AC98+AF98+AH98+AJ98+AA98+AB98</f>
        <v>7476.2</v>
      </c>
      <c r="AL98" s="14">
        <f>+AG98+AE98+AD98</f>
        <v>3374.8</v>
      </c>
      <c r="AM98" s="14">
        <f>+Z98-AK98</f>
        <v>14523.8</v>
      </c>
    </row>
    <row r="99" spans="1:39" s="7" customFormat="1" ht="15.95" customHeight="1" x14ac:dyDescent="0.25">
      <c r="A99" s="11">
        <f t="shared" si="2"/>
        <v>83</v>
      </c>
      <c r="B99" s="12" t="s">
        <v>158</v>
      </c>
      <c r="C99" s="13" t="s">
        <v>161</v>
      </c>
      <c r="D99" s="13" t="s">
        <v>1076</v>
      </c>
      <c r="E99" s="13" t="s">
        <v>29</v>
      </c>
      <c r="F99" s="13" t="s">
        <v>35</v>
      </c>
      <c r="G99" s="14">
        <v>55000</v>
      </c>
      <c r="H99" s="14">
        <v>2559.6799999999998</v>
      </c>
      <c r="I99" s="14">
        <v>0</v>
      </c>
      <c r="J99" s="14">
        <f>+G99*2.87%</f>
        <v>1578.5</v>
      </c>
      <c r="K99" s="14">
        <f>G99*7.1%</f>
        <v>3904.9999999999995</v>
      </c>
      <c r="L99" s="14">
        <f>G99*1.15%</f>
        <v>632.5</v>
      </c>
      <c r="M99" s="14">
        <f>G99*3.04%</f>
        <v>1672</v>
      </c>
      <c r="N99" s="14">
        <f>G99*7.09%</f>
        <v>3899.5000000000005</v>
      </c>
      <c r="O99" s="14">
        <v>0</v>
      </c>
      <c r="P99" s="14">
        <f>J99+K99+L99+M99+N99</f>
        <v>11687.5</v>
      </c>
      <c r="Q99" s="15">
        <v>6346</v>
      </c>
      <c r="R99" s="14">
        <f>+J99+M99+O99+Q99+H99+I99</f>
        <v>12156.18</v>
      </c>
      <c r="S99" s="14">
        <f>+N99+L99+K99</f>
        <v>8437</v>
      </c>
      <c r="T99" s="14">
        <f>+G99-R99</f>
        <v>42843.82</v>
      </c>
      <c r="U99" t="b">
        <f t="shared" si="3"/>
        <v>1</v>
      </c>
      <c r="V99" s="13" t="s">
        <v>161</v>
      </c>
      <c r="W99" s="13" t="s">
        <v>1076</v>
      </c>
      <c r="X99" s="13" t="s">
        <v>29</v>
      </c>
      <c r="Y99" s="13" t="s">
        <v>35</v>
      </c>
      <c r="Z99" s="14">
        <v>55000</v>
      </c>
      <c r="AA99" s="14">
        <v>2559.6799999999998</v>
      </c>
      <c r="AB99" s="14">
        <v>0</v>
      </c>
      <c r="AC99" s="14">
        <f>+Z99*2.87%</f>
        <v>1578.5</v>
      </c>
      <c r="AD99" s="14">
        <f>Z99*7.1%</f>
        <v>3904.9999999999995</v>
      </c>
      <c r="AE99" s="14">
        <f>Z99*1.15%</f>
        <v>632.5</v>
      </c>
      <c r="AF99" s="14">
        <f>Z99*3.04%</f>
        <v>1672</v>
      </c>
      <c r="AG99" s="14">
        <f>Z99*7.09%</f>
        <v>3899.5000000000005</v>
      </c>
      <c r="AH99" s="14">
        <v>0</v>
      </c>
      <c r="AI99" s="14">
        <f>AC99+AD99+AE99+AF99+AG99</f>
        <v>11687.5</v>
      </c>
      <c r="AJ99" s="15">
        <v>6346</v>
      </c>
      <c r="AK99" s="14">
        <f>+AC99+AF99+AH99+AJ99+AA99+AB99</f>
        <v>12156.18</v>
      </c>
      <c r="AL99" s="14">
        <f>+AG99+AE99+AD99</f>
        <v>8437</v>
      </c>
      <c r="AM99" s="14">
        <f>+Z99-AK99</f>
        <v>42843.82</v>
      </c>
    </row>
    <row r="100" spans="1:39" s="7" customFormat="1" ht="15.95" customHeight="1" x14ac:dyDescent="0.25">
      <c r="A100" s="11">
        <f t="shared" si="2"/>
        <v>84</v>
      </c>
      <c r="B100" s="12" t="s">
        <v>158</v>
      </c>
      <c r="C100" s="13" t="s">
        <v>162</v>
      </c>
      <c r="D100" s="13" t="s">
        <v>37</v>
      </c>
      <c r="E100" s="13" t="s">
        <v>29</v>
      </c>
      <c r="F100" s="13" t="s">
        <v>35</v>
      </c>
      <c r="G100" s="14">
        <v>34155</v>
      </c>
      <c r="H100" s="14">
        <v>0</v>
      </c>
      <c r="I100" s="14">
        <v>0</v>
      </c>
      <c r="J100" s="14">
        <f>+G100*2.87%</f>
        <v>980.24850000000004</v>
      </c>
      <c r="K100" s="14">
        <f>G100*7.1%</f>
        <v>2425.0049999999997</v>
      </c>
      <c r="L100" s="14">
        <f>G100*1.15%</f>
        <v>392.78249999999997</v>
      </c>
      <c r="M100" s="14">
        <f>G100*3.04%</f>
        <v>1038.3119999999999</v>
      </c>
      <c r="N100" s="14">
        <f>G100*7.09%</f>
        <v>2421.5895</v>
      </c>
      <c r="O100" s="14">
        <v>0</v>
      </c>
      <c r="P100" s="14">
        <f>J100+K100+L100+M100+N100</f>
        <v>7257.9375</v>
      </c>
      <c r="Q100" s="15">
        <v>18779.63</v>
      </c>
      <c r="R100" s="14">
        <f>+J100+M100+O100+Q100+H100+I100</f>
        <v>20798.190500000001</v>
      </c>
      <c r="S100" s="14">
        <f>+N100+L100+K100</f>
        <v>5239.3769999999995</v>
      </c>
      <c r="T100" s="14">
        <f>+G100-R100</f>
        <v>13356.809499999999</v>
      </c>
      <c r="U100" t="b">
        <f t="shared" si="3"/>
        <v>1</v>
      </c>
      <c r="V100" s="13" t="s">
        <v>162</v>
      </c>
      <c r="W100" s="13" t="s">
        <v>37</v>
      </c>
      <c r="X100" s="13" t="s">
        <v>29</v>
      </c>
      <c r="Y100" s="13" t="s">
        <v>35</v>
      </c>
      <c r="Z100" s="14">
        <v>34155</v>
      </c>
      <c r="AA100" s="14">
        <v>0</v>
      </c>
      <c r="AB100" s="14">
        <v>0</v>
      </c>
      <c r="AC100" s="14">
        <f>+Z100*2.87%</f>
        <v>980.24850000000004</v>
      </c>
      <c r="AD100" s="14">
        <f>Z100*7.1%</f>
        <v>2425.0049999999997</v>
      </c>
      <c r="AE100" s="14">
        <f>Z100*1.15%</f>
        <v>392.78249999999997</v>
      </c>
      <c r="AF100" s="14">
        <f>Z100*3.04%</f>
        <v>1038.3119999999999</v>
      </c>
      <c r="AG100" s="14">
        <f>Z100*7.09%</f>
        <v>2421.5895</v>
      </c>
      <c r="AH100" s="14">
        <v>0</v>
      </c>
      <c r="AI100" s="14">
        <f>AC100+AD100+AE100+AF100+AG100</f>
        <v>7257.9375</v>
      </c>
      <c r="AJ100" s="15">
        <v>18779.63</v>
      </c>
      <c r="AK100" s="14">
        <f>+AC100+AF100+AH100+AJ100+AA100+AB100</f>
        <v>20798.190500000001</v>
      </c>
      <c r="AL100" s="14">
        <f>+AG100+AE100+AD100</f>
        <v>5239.3769999999995</v>
      </c>
      <c r="AM100" s="14">
        <f>+Z100-AK100</f>
        <v>13356.809499999999</v>
      </c>
    </row>
    <row r="101" spans="1:39" s="7" customFormat="1" ht="15.95" customHeight="1" x14ac:dyDescent="0.25">
      <c r="A101" s="11">
        <f t="shared" si="2"/>
        <v>85</v>
      </c>
      <c r="B101" s="12" t="s">
        <v>158</v>
      </c>
      <c r="C101" s="13" t="s">
        <v>163</v>
      </c>
      <c r="D101" s="13" t="s">
        <v>1076</v>
      </c>
      <c r="E101" s="13" t="s">
        <v>29</v>
      </c>
      <c r="F101" s="13" t="s">
        <v>35</v>
      </c>
      <c r="G101" s="14">
        <v>45000</v>
      </c>
      <c r="H101" s="14">
        <v>1148.33</v>
      </c>
      <c r="I101" s="14">
        <v>0</v>
      </c>
      <c r="J101" s="14">
        <f>+G101*2.87%</f>
        <v>1291.5</v>
      </c>
      <c r="K101" s="14">
        <f>G101*7.1%</f>
        <v>3194.9999999999995</v>
      </c>
      <c r="L101" s="14">
        <f>G101*1.15%</f>
        <v>517.5</v>
      </c>
      <c r="M101" s="14">
        <f>G101*3.04%</f>
        <v>1368</v>
      </c>
      <c r="N101" s="14">
        <f>G101*7.09%</f>
        <v>3190.5</v>
      </c>
      <c r="O101" s="14">
        <v>0</v>
      </c>
      <c r="P101" s="14">
        <f>J101+K101+L101+M101+N101</f>
        <v>9562.5</v>
      </c>
      <c r="Q101" s="15">
        <v>2546</v>
      </c>
      <c r="R101" s="14">
        <f>+J101+M101+O101+Q101+H101+I101</f>
        <v>6353.83</v>
      </c>
      <c r="S101" s="14">
        <f>+N101+L101+K101</f>
        <v>6903</v>
      </c>
      <c r="T101" s="14">
        <f>+G101-R101</f>
        <v>38646.17</v>
      </c>
      <c r="U101" t="b">
        <f t="shared" si="3"/>
        <v>1</v>
      </c>
      <c r="V101" s="13" t="s">
        <v>163</v>
      </c>
      <c r="W101" s="13" t="s">
        <v>1076</v>
      </c>
      <c r="X101" s="13" t="s">
        <v>29</v>
      </c>
      <c r="Y101" s="13" t="s">
        <v>35</v>
      </c>
      <c r="Z101" s="14">
        <v>45000</v>
      </c>
      <c r="AA101" s="14">
        <v>1148.33</v>
      </c>
      <c r="AB101" s="14">
        <v>0</v>
      </c>
      <c r="AC101" s="14">
        <f>+Z101*2.87%</f>
        <v>1291.5</v>
      </c>
      <c r="AD101" s="14">
        <f>Z101*7.1%</f>
        <v>3194.9999999999995</v>
      </c>
      <c r="AE101" s="14">
        <f>Z101*1.15%</f>
        <v>517.5</v>
      </c>
      <c r="AF101" s="14">
        <f>Z101*3.04%</f>
        <v>1368</v>
      </c>
      <c r="AG101" s="14">
        <f>Z101*7.09%</f>
        <v>3190.5</v>
      </c>
      <c r="AH101" s="14">
        <v>0</v>
      </c>
      <c r="AI101" s="14">
        <f>AC101+AD101+AE101+AF101+AG101</f>
        <v>9562.5</v>
      </c>
      <c r="AJ101" s="15">
        <v>2546</v>
      </c>
      <c r="AK101" s="14">
        <f>+AC101+AF101+AH101+AJ101+AA101+AB101</f>
        <v>6353.83</v>
      </c>
      <c r="AL101" s="14">
        <f>+AG101+AE101+AD101</f>
        <v>6903</v>
      </c>
      <c r="AM101" s="14">
        <f>+Z101-AK101</f>
        <v>38646.17</v>
      </c>
    </row>
    <row r="102" spans="1:39" s="7" customFormat="1" ht="15.95" customHeight="1" x14ac:dyDescent="0.25">
      <c r="A102" s="11">
        <f t="shared" si="2"/>
        <v>86</v>
      </c>
      <c r="B102" s="12" t="s">
        <v>158</v>
      </c>
      <c r="C102" s="13" t="s">
        <v>165</v>
      </c>
      <c r="D102" s="13" t="s">
        <v>166</v>
      </c>
      <c r="E102" s="13" t="s">
        <v>29</v>
      </c>
      <c r="F102" s="13" t="s">
        <v>30</v>
      </c>
      <c r="G102" s="14">
        <v>22000</v>
      </c>
      <c r="H102" s="14">
        <v>0</v>
      </c>
      <c r="I102" s="14">
        <v>0</v>
      </c>
      <c r="J102" s="14">
        <f>+G102*2.87%</f>
        <v>631.4</v>
      </c>
      <c r="K102" s="14">
        <f>G102*7.1%</f>
        <v>1561.9999999999998</v>
      </c>
      <c r="L102" s="14">
        <f>G102*1.15%</f>
        <v>253</v>
      </c>
      <c r="M102" s="14">
        <f>G102*3.04%</f>
        <v>668.8</v>
      </c>
      <c r="N102" s="14">
        <f>G102*7.09%</f>
        <v>1559.8000000000002</v>
      </c>
      <c r="O102" s="14">
        <v>0</v>
      </c>
      <c r="P102" s="14">
        <f>J102+K102+L102+M102+N102</f>
        <v>4675</v>
      </c>
      <c r="Q102" s="15">
        <v>2526</v>
      </c>
      <c r="R102" s="14">
        <f>+J102+M102+O102+Q102+H102+I102</f>
        <v>3826.2</v>
      </c>
      <c r="S102" s="14">
        <f>+N102+L102+K102</f>
        <v>3374.8</v>
      </c>
      <c r="T102" s="14">
        <f>+G102-R102</f>
        <v>18173.8</v>
      </c>
      <c r="U102" t="b">
        <f t="shared" si="3"/>
        <v>1</v>
      </c>
      <c r="V102" s="13" t="s">
        <v>165</v>
      </c>
      <c r="W102" s="13" t="s">
        <v>166</v>
      </c>
      <c r="X102" s="13" t="s">
        <v>29</v>
      </c>
      <c r="Y102" s="13" t="s">
        <v>30</v>
      </c>
      <c r="Z102" s="14">
        <v>22000</v>
      </c>
      <c r="AA102" s="14">
        <v>0</v>
      </c>
      <c r="AB102" s="14">
        <v>0</v>
      </c>
      <c r="AC102" s="14">
        <f>+Z102*2.87%</f>
        <v>631.4</v>
      </c>
      <c r="AD102" s="14">
        <f>Z102*7.1%</f>
        <v>1561.9999999999998</v>
      </c>
      <c r="AE102" s="14">
        <f>Z102*1.15%</f>
        <v>253</v>
      </c>
      <c r="AF102" s="14">
        <f>Z102*3.04%</f>
        <v>668.8</v>
      </c>
      <c r="AG102" s="14">
        <f>Z102*7.09%</f>
        <v>1559.8000000000002</v>
      </c>
      <c r="AH102" s="14">
        <v>0</v>
      </c>
      <c r="AI102" s="14">
        <f>AC102+AD102+AE102+AF102+AG102</f>
        <v>4675</v>
      </c>
      <c r="AJ102" s="15">
        <v>2526</v>
      </c>
      <c r="AK102" s="14">
        <f>+AC102+AF102+AH102+AJ102+AA102+AB102</f>
        <v>3826.2</v>
      </c>
      <c r="AL102" s="14">
        <f>+AG102+AE102+AD102</f>
        <v>3374.8</v>
      </c>
      <c r="AM102" s="14">
        <f>+Z102-AK102</f>
        <v>18173.8</v>
      </c>
    </row>
    <row r="103" spans="1:39" s="7" customFormat="1" ht="15.95" customHeight="1" x14ac:dyDescent="0.25">
      <c r="A103" s="11">
        <f t="shared" si="2"/>
        <v>87</v>
      </c>
      <c r="B103" s="12" t="s">
        <v>158</v>
      </c>
      <c r="C103" s="13" t="s">
        <v>167</v>
      </c>
      <c r="D103" s="13" t="s">
        <v>37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>+G103*2.87%</f>
        <v>975.8</v>
      </c>
      <c r="K103" s="14">
        <f>G103*7.1%</f>
        <v>2414</v>
      </c>
      <c r="L103" s="14">
        <f>G103*1.15%</f>
        <v>391</v>
      </c>
      <c r="M103" s="14">
        <f>G103*3.04%</f>
        <v>1033.5999999999999</v>
      </c>
      <c r="N103" s="14">
        <f>G103*7.09%</f>
        <v>2410.6000000000004</v>
      </c>
      <c r="O103" s="14">
        <v>0</v>
      </c>
      <c r="P103" s="14">
        <f>J103+K103+L103+M103+N103</f>
        <v>7225</v>
      </c>
      <c r="Q103" s="15">
        <v>11185.45</v>
      </c>
      <c r="R103" s="14">
        <f>+J103+M103+O103+Q103+H103+I103</f>
        <v>13194.85</v>
      </c>
      <c r="S103" s="14">
        <f>+N103+L103+K103</f>
        <v>5215.6000000000004</v>
      </c>
      <c r="T103" s="14">
        <f>+G103-R103</f>
        <v>20805.150000000001</v>
      </c>
      <c r="U103" t="b">
        <f t="shared" si="3"/>
        <v>1</v>
      </c>
      <c r="V103" s="13" t="s">
        <v>167</v>
      </c>
      <c r="W103" s="13" t="s">
        <v>37</v>
      </c>
      <c r="X103" s="13" t="s">
        <v>29</v>
      </c>
      <c r="Y103" s="13" t="s">
        <v>35</v>
      </c>
      <c r="Z103" s="14">
        <v>34000</v>
      </c>
      <c r="AA103" s="14">
        <v>0</v>
      </c>
      <c r="AB103" s="14">
        <v>0</v>
      </c>
      <c r="AC103" s="14">
        <f>+Z103*2.87%</f>
        <v>975.8</v>
      </c>
      <c r="AD103" s="14">
        <f>Z103*7.1%</f>
        <v>2414</v>
      </c>
      <c r="AE103" s="14">
        <f>Z103*1.15%</f>
        <v>391</v>
      </c>
      <c r="AF103" s="14">
        <f>Z103*3.04%</f>
        <v>1033.5999999999999</v>
      </c>
      <c r="AG103" s="14">
        <f>Z103*7.09%</f>
        <v>2410.6000000000004</v>
      </c>
      <c r="AH103" s="14">
        <v>0</v>
      </c>
      <c r="AI103" s="14">
        <f>AC103+AD103+AE103+AF103+AG103</f>
        <v>7225</v>
      </c>
      <c r="AJ103" s="15">
        <v>11185.45</v>
      </c>
      <c r="AK103" s="14">
        <f>+AC103+AF103+AH103+AJ103+AA103+AB103</f>
        <v>13194.85</v>
      </c>
      <c r="AL103" s="14">
        <f>+AG103+AE103+AD103</f>
        <v>5215.6000000000004</v>
      </c>
      <c r="AM103" s="14">
        <f>+Z103-AK103</f>
        <v>20805.150000000001</v>
      </c>
    </row>
    <row r="104" spans="1:39" s="7" customFormat="1" ht="15.95" customHeight="1" x14ac:dyDescent="0.25">
      <c r="A104" s="11">
        <f t="shared" si="2"/>
        <v>88</v>
      </c>
      <c r="B104" s="12" t="s">
        <v>158</v>
      </c>
      <c r="C104" s="13" t="s">
        <v>168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G104*7.1%</f>
        <v>2414</v>
      </c>
      <c r="L104" s="14">
        <f>G104*1.15%</f>
        <v>391</v>
      </c>
      <c r="M104" s="14">
        <f>G104*3.04%</f>
        <v>1033.5999999999999</v>
      </c>
      <c r="N104" s="14">
        <f>G104*7.09%</f>
        <v>2410.6000000000004</v>
      </c>
      <c r="O104" s="14">
        <v>0</v>
      </c>
      <c r="P104" s="14">
        <f>J104+K104+L104+M104+N104</f>
        <v>7225</v>
      </c>
      <c r="Q104" s="15">
        <v>5266</v>
      </c>
      <c r="R104" s="14">
        <f>+J104+M104+O104+Q104+H104+I104</f>
        <v>7275.4</v>
      </c>
      <c r="S104" s="14">
        <f>+N104+L104+K104</f>
        <v>5215.6000000000004</v>
      </c>
      <c r="T104" s="14">
        <f>+G104-R104</f>
        <v>26724.6</v>
      </c>
      <c r="U104" t="b">
        <f t="shared" si="3"/>
        <v>1</v>
      </c>
      <c r="V104" s="13" t="s">
        <v>168</v>
      </c>
      <c r="W104" s="13" t="s">
        <v>37</v>
      </c>
      <c r="X104" s="13" t="s">
        <v>29</v>
      </c>
      <c r="Y104" s="13" t="s">
        <v>35</v>
      </c>
      <c r="Z104" s="14">
        <v>34000</v>
      </c>
      <c r="AA104" s="14">
        <v>0</v>
      </c>
      <c r="AB104" s="14">
        <v>0</v>
      </c>
      <c r="AC104" s="14">
        <f>+Z104*2.87%</f>
        <v>975.8</v>
      </c>
      <c r="AD104" s="14">
        <f>Z104*7.1%</f>
        <v>2414</v>
      </c>
      <c r="AE104" s="14">
        <f>Z104*1.15%</f>
        <v>391</v>
      </c>
      <c r="AF104" s="14">
        <f>Z104*3.04%</f>
        <v>1033.5999999999999</v>
      </c>
      <c r="AG104" s="14">
        <f>Z104*7.09%</f>
        <v>2410.6000000000004</v>
      </c>
      <c r="AH104" s="14">
        <v>0</v>
      </c>
      <c r="AI104" s="14">
        <f>AC104+AD104+AE104+AF104+AG104</f>
        <v>7225</v>
      </c>
      <c r="AJ104" s="15">
        <v>5266</v>
      </c>
      <c r="AK104" s="14">
        <f>+AC104+AF104+AH104+AJ104+AA104+AB104</f>
        <v>7275.4</v>
      </c>
      <c r="AL104" s="14">
        <f>+AG104+AE104+AD104</f>
        <v>5215.6000000000004</v>
      </c>
      <c r="AM104" s="14">
        <f>+Z104-AK104</f>
        <v>26724.6</v>
      </c>
    </row>
    <row r="105" spans="1:39" s="7" customFormat="1" ht="15.95" customHeight="1" x14ac:dyDescent="0.25">
      <c r="A105" s="11">
        <f t="shared" si="2"/>
        <v>89</v>
      </c>
      <c r="B105" s="12" t="s">
        <v>158</v>
      </c>
      <c r="C105" s="13" t="s">
        <v>169</v>
      </c>
      <c r="D105" s="13" t="s">
        <v>166</v>
      </c>
      <c r="E105" s="13" t="s">
        <v>29</v>
      </c>
      <c r="F105" s="13" t="s">
        <v>30</v>
      </c>
      <c r="G105" s="14">
        <v>22000</v>
      </c>
      <c r="H105" s="14">
        <v>0</v>
      </c>
      <c r="I105" s="14">
        <v>0</v>
      </c>
      <c r="J105" s="14">
        <f>+G105*2.87%</f>
        <v>631.4</v>
      </c>
      <c r="K105" s="14">
        <f>G105*7.1%</f>
        <v>1561.9999999999998</v>
      </c>
      <c r="L105" s="14">
        <f>G105*1.15%</f>
        <v>253</v>
      </c>
      <c r="M105" s="14">
        <f>G105*3.04%</f>
        <v>668.8</v>
      </c>
      <c r="N105" s="14">
        <f>G105*7.09%</f>
        <v>1559.8000000000002</v>
      </c>
      <c r="O105" s="14">
        <v>0</v>
      </c>
      <c r="P105" s="14">
        <f>J105+K105+L105+M105+N105</f>
        <v>4675</v>
      </c>
      <c r="Q105" s="15">
        <v>0</v>
      </c>
      <c r="R105" s="14">
        <f>+J105+M105+O105+Q105+H105+I105</f>
        <v>1300.1999999999998</v>
      </c>
      <c r="S105" s="14">
        <f>+N105+L105+K105</f>
        <v>3374.8</v>
      </c>
      <c r="T105" s="14">
        <f>+G105-R105</f>
        <v>20699.8</v>
      </c>
      <c r="U105" t="b">
        <f t="shared" si="3"/>
        <v>1</v>
      </c>
      <c r="V105" s="13" t="s">
        <v>169</v>
      </c>
      <c r="W105" s="13" t="s">
        <v>166</v>
      </c>
      <c r="X105" s="13" t="s">
        <v>29</v>
      </c>
      <c r="Y105" s="13" t="s">
        <v>30</v>
      </c>
      <c r="Z105" s="14">
        <v>22000</v>
      </c>
      <c r="AA105" s="14">
        <v>0</v>
      </c>
      <c r="AB105" s="14">
        <v>0</v>
      </c>
      <c r="AC105" s="14">
        <f>+Z105*2.87%</f>
        <v>631.4</v>
      </c>
      <c r="AD105" s="14">
        <f>Z105*7.1%</f>
        <v>1561.9999999999998</v>
      </c>
      <c r="AE105" s="14">
        <f>Z105*1.15%</f>
        <v>253</v>
      </c>
      <c r="AF105" s="14">
        <f>Z105*3.04%</f>
        <v>668.8</v>
      </c>
      <c r="AG105" s="14">
        <f>Z105*7.09%</f>
        <v>1559.8000000000002</v>
      </c>
      <c r="AH105" s="14">
        <v>0</v>
      </c>
      <c r="AI105" s="14">
        <f>AC105+AD105+AE105+AF105+AG105</f>
        <v>4675</v>
      </c>
      <c r="AJ105" s="15">
        <v>0</v>
      </c>
      <c r="AK105" s="14">
        <f>+AC105+AF105+AH105+AJ105+AA105+AB105</f>
        <v>1300.1999999999998</v>
      </c>
      <c r="AL105" s="14">
        <f>+AG105+AE105+AD105</f>
        <v>3374.8</v>
      </c>
      <c r="AM105" s="14">
        <f>+Z105-AK105</f>
        <v>20699.8</v>
      </c>
    </row>
    <row r="106" spans="1:39" s="7" customFormat="1" ht="15.95" customHeight="1" x14ac:dyDescent="0.25">
      <c r="A106" s="11">
        <f t="shared" si="2"/>
        <v>90</v>
      </c>
      <c r="B106" s="12" t="s">
        <v>158</v>
      </c>
      <c r="C106" s="13" t="s">
        <v>170</v>
      </c>
      <c r="D106" s="13" t="s">
        <v>159</v>
      </c>
      <c r="E106" s="13" t="s">
        <v>29</v>
      </c>
      <c r="F106" s="13" t="s">
        <v>35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G106*7.1%</f>
        <v>1561.9999999999998</v>
      </c>
      <c r="L106" s="14">
        <f>G106*1.15%</f>
        <v>253</v>
      </c>
      <c r="M106" s="14">
        <f>G106*3.04%</f>
        <v>668.8</v>
      </c>
      <c r="N106" s="14">
        <f>G106*7.09%</f>
        <v>1559.8000000000002</v>
      </c>
      <c r="O106" s="14">
        <v>0</v>
      </c>
      <c r="P106" s="14">
        <f>J106+K106+L106+M106+N106</f>
        <v>4675</v>
      </c>
      <c r="Q106" s="15">
        <v>9325.16</v>
      </c>
      <c r="R106" s="14">
        <f>+J106+M106+O106+Q106+H106+I106</f>
        <v>10625.36</v>
      </c>
      <c r="S106" s="14">
        <f>+N106+L106+K106</f>
        <v>3374.8</v>
      </c>
      <c r="T106" s="14">
        <f>+G106-R106</f>
        <v>11374.64</v>
      </c>
      <c r="U106" t="b">
        <f t="shared" si="3"/>
        <v>1</v>
      </c>
      <c r="V106" s="13" t="s">
        <v>170</v>
      </c>
      <c r="W106" s="13" t="s">
        <v>159</v>
      </c>
      <c r="X106" s="13" t="s">
        <v>29</v>
      </c>
      <c r="Y106" s="13" t="s">
        <v>35</v>
      </c>
      <c r="Z106" s="14">
        <v>22000</v>
      </c>
      <c r="AA106" s="14">
        <v>0</v>
      </c>
      <c r="AB106" s="14">
        <v>0</v>
      </c>
      <c r="AC106" s="14">
        <f>+Z106*2.87%</f>
        <v>631.4</v>
      </c>
      <c r="AD106" s="14">
        <f>Z106*7.1%</f>
        <v>1561.9999999999998</v>
      </c>
      <c r="AE106" s="14">
        <f>Z106*1.15%</f>
        <v>253</v>
      </c>
      <c r="AF106" s="14">
        <f>Z106*3.04%</f>
        <v>668.8</v>
      </c>
      <c r="AG106" s="14">
        <f>Z106*7.09%</f>
        <v>1559.8000000000002</v>
      </c>
      <c r="AH106" s="14">
        <v>0</v>
      </c>
      <c r="AI106" s="14">
        <f>AC106+AD106+AE106+AF106+AG106</f>
        <v>4675</v>
      </c>
      <c r="AJ106" s="15">
        <v>9325.16</v>
      </c>
      <c r="AK106" s="14">
        <f>+AC106+AF106+AH106+AJ106+AA106+AB106</f>
        <v>10625.36</v>
      </c>
      <c r="AL106" s="14">
        <f>+AG106+AE106+AD106</f>
        <v>3374.8</v>
      </c>
      <c r="AM106" s="14">
        <f>+Z106-AK106</f>
        <v>11374.64</v>
      </c>
    </row>
    <row r="107" spans="1:39" s="7" customFormat="1" ht="15.95" customHeight="1" x14ac:dyDescent="0.25">
      <c r="A107" s="11">
        <f t="shared" si="2"/>
        <v>91</v>
      </c>
      <c r="B107" s="12" t="s">
        <v>158</v>
      </c>
      <c r="C107" s="13" t="s">
        <v>171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>+G107*2.87%</f>
        <v>975.8</v>
      </c>
      <c r="K107" s="14">
        <f>G107*7.1%</f>
        <v>2414</v>
      </c>
      <c r="L107" s="14">
        <f>G107*1.15%</f>
        <v>391</v>
      </c>
      <c r="M107" s="14">
        <f>G107*3.04%</f>
        <v>1033.5999999999999</v>
      </c>
      <c r="N107" s="14">
        <f>G107*7.09%</f>
        <v>2410.6000000000004</v>
      </c>
      <c r="O107" s="14">
        <v>1577.4509</v>
      </c>
      <c r="P107" s="14">
        <f>J107+K107+L107+M107+N107</f>
        <v>7225</v>
      </c>
      <c r="Q107" s="15">
        <v>5046</v>
      </c>
      <c r="R107" s="14">
        <f>+J107+M107+O107+Q107+H107+I107</f>
        <v>8632.8508999999995</v>
      </c>
      <c r="S107" s="14">
        <f>+N107+L107+K107</f>
        <v>5215.6000000000004</v>
      </c>
      <c r="T107" s="14">
        <f>+G107-R107</f>
        <v>25367.149100000002</v>
      </c>
      <c r="U107" t="b">
        <f t="shared" si="3"/>
        <v>1</v>
      </c>
      <c r="V107" s="13" t="s">
        <v>171</v>
      </c>
      <c r="W107" s="13" t="s">
        <v>37</v>
      </c>
      <c r="X107" s="13" t="s">
        <v>29</v>
      </c>
      <c r="Y107" s="13" t="s">
        <v>35</v>
      </c>
      <c r="Z107" s="14">
        <v>34000</v>
      </c>
      <c r="AA107" s="14">
        <v>0</v>
      </c>
      <c r="AB107" s="14">
        <v>0</v>
      </c>
      <c r="AC107" s="14">
        <f>+Z107*2.87%</f>
        <v>975.8</v>
      </c>
      <c r="AD107" s="14">
        <f>Z107*7.1%</f>
        <v>2414</v>
      </c>
      <c r="AE107" s="14">
        <f>Z107*1.15%</f>
        <v>391</v>
      </c>
      <c r="AF107" s="14">
        <f>Z107*3.04%</f>
        <v>1033.5999999999999</v>
      </c>
      <c r="AG107" s="14">
        <f>Z107*7.09%</f>
        <v>2410.6000000000004</v>
      </c>
      <c r="AH107" s="14">
        <v>1577.4509</v>
      </c>
      <c r="AI107" s="14">
        <f>AC107+AD107+AE107+AF107+AG107</f>
        <v>7225</v>
      </c>
      <c r="AJ107" s="15">
        <v>5046</v>
      </c>
      <c r="AK107" s="14">
        <f>+AC107+AF107+AH107+AJ107+AA107+AB107</f>
        <v>8632.8508999999995</v>
      </c>
      <c r="AL107" s="14">
        <f>+AG107+AE107+AD107</f>
        <v>5215.6000000000004</v>
      </c>
      <c r="AM107" s="14">
        <f>+Z107-AK107</f>
        <v>25367.149100000002</v>
      </c>
    </row>
    <row r="108" spans="1:39" s="7" customFormat="1" ht="15.95" customHeight="1" x14ac:dyDescent="0.25">
      <c r="A108" s="11">
        <f t="shared" si="2"/>
        <v>92</v>
      </c>
      <c r="B108" s="12" t="s">
        <v>158</v>
      </c>
      <c r="C108" s="13" t="s">
        <v>172</v>
      </c>
      <c r="D108" s="13" t="s">
        <v>37</v>
      </c>
      <c r="E108" s="13" t="s">
        <v>29</v>
      </c>
      <c r="F108" s="13" t="s">
        <v>35</v>
      </c>
      <c r="G108" s="14">
        <v>34155</v>
      </c>
      <c r="H108" s="14">
        <v>0</v>
      </c>
      <c r="I108" s="14">
        <v>0</v>
      </c>
      <c r="J108" s="14">
        <f>+G108*2.87%</f>
        <v>980.24850000000004</v>
      </c>
      <c r="K108" s="14">
        <f>G108*7.1%</f>
        <v>2425.0049999999997</v>
      </c>
      <c r="L108" s="14">
        <f>G108*1.15%</f>
        <v>392.78249999999997</v>
      </c>
      <c r="M108" s="14">
        <f>G108*3.04%</f>
        <v>1038.3119999999999</v>
      </c>
      <c r="N108" s="14">
        <f>G108*7.09%</f>
        <v>2421.5895</v>
      </c>
      <c r="O108" s="14">
        <v>0</v>
      </c>
      <c r="P108" s="14">
        <f>J108+K108+L108+M108+N108</f>
        <v>7257.9375</v>
      </c>
      <c r="Q108" s="15">
        <v>5642</v>
      </c>
      <c r="R108" s="14">
        <f>+J108+M108+O108+Q108+H108+I108</f>
        <v>7660.5604999999996</v>
      </c>
      <c r="S108" s="14">
        <f>+N108+L108+K108</f>
        <v>5239.3769999999995</v>
      </c>
      <c r="T108" s="14">
        <f>+G108-R108</f>
        <v>26494.4395</v>
      </c>
      <c r="U108" t="b">
        <f t="shared" si="3"/>
        <v>1</v>
      </c>
      <c r="V108" s="13" t="s">
        <v>172</v>
      </c>
      <c r="W108" s="13" t="s">
        <v>37</v>
      </c>
      <c r="X108" s="13" t="s">
        <v>29</v>
      </c>
      <c r="Y108" s="13" t="s">
        <v>35</v>
      </c>
      <c r="Z108" s="14">
        <v>34155</v>
      </c>
      <c r="AA108" s="14">
        <v>0</v>
      </c>
      <c r="AB108" s="14">
        <v>0</v>
      </c>
      <c r="AC108" s="14">
        <f>+Z108*2.87%</f>
        <v>980.24850000000004</v>
      </c>
      <c r="AD108" s="14">
        <f>Z108*7.1%</f>
        <v>2425.0049999999997</v>
      </c>
      <c r="AE108" s="14">
        <f>Z108*1.15%</f>
        <v>392.78249999999997</v>
      </c>
      <c r="AF108" s="14">
        <f>Z108*3.04%</f>
        <v>1038.3119999999999</v>
      </c>
      <c r="AG108" s="14">
        <f>Z108*7.09%</f>
        <v>2421.5895</v>
      </c>
      <c r="AH108" s="14">
        <v>0</v>
      </c>
      <c r="AI108" s="14">
        <f>AC108+AD108+AE108+AF108+AG108</f>
        <v>7257.9375</v>
      </c>
      <c r="AJ108" s="15">
        <v>5642</v>
      </c>
      <c r="AK108" s="14">
        <f>+AC108+AF108+AH108+AJ108+AA108+AB108</f>
        <v>7660.5604999999996</v>
      </c>
      <c r="AL108" s="14">
        <f>+AG108+AE108+AD108</f>
        <v>5239.3769999999995</v>
      </c>
      <c r="AM108" s="14">
        <f>+Z108-AK108</f>
        <v>26494.4395</v>
      </c>
    </row>
    <row r="109" spans="1:39" s="7" customFormat="1" ht="15.95" customHeight="1" x14ac:dyDescent="0.25">
      <c r="A109" s="11">
        <f t="shared" si="2"/>
        <v>93</v>
      </c>
      <c r="B109" s="12" t="s">
        <v>158</v>
      </c>
      <c r="C109" s="13" t="s">
        <v>173</v>
      </c>
      <c r="D109" s="13" t="s">
        <v>166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>+G109*2.87%</f>
        <v>631.4</v>
      </c>
      <c r="K109" s="14">
        <f>G109*7.1%</f>
        <v>1561.9999999999998</v>
      </c>
      <c r="L109" s="14">
        <f>G109*1.15%</f>
        <v>253</v>
      </c>
      <c r="M109" s="14">
        <f>G109*3.04%</f>
        <v>668.8</v>
      </c>
      <c r="N109" s="14">
        <f>G109*7.09%</f>
        <v>1559.8000000000002</v>
      </c>
      <c r="O109" s="14">
        <v>0</v>
      </c>
      <c r="P109" s="14">
        <f>J109+K109+L109+M109+N109</f>
        <v>4675</v>
      </c>
      <c r="Q109" s="15">
        <v>7311</v>
      </c>
      <c r="R109" s="14">
        <f>+J109+M109+O109+Q109+H109+I109</f>
        <v>8611.2000000000007</v>
      </c>
      <c r="S109" s="14">
        <f>+N109+L109+K109</f>
        <v>3374.8</v>
      </c>
      <c r="T109" s="14">
        <f>+G109-R109</f>
        <v>13388.8</v>
      </c>
      <c r="U109" t="b">
        <f t="shared" si="3"/>
        <v>1</v>
      </c>
      <c r="V109" s="13" t="s">
        <v>173</v>
      </c>
      <c r="W109" s="13" t="s">
        <v>166</v>
      </c>
      <c r="X109" s="13" t="s">
        <v>29</v>
      </c>
      <c r="Y109" s="13" t="s">
        <v>35</v>
      </c>
      <c r="Z109" s="14">
        <v>22000</v>
      </c>
      <c r="AA109" s="14">
        <v>0</v>
      </c>
      <c r="AB109" s="14">
        <v>0</v>
      </c>
      <c r="AC109" s="14">
        <f>+Z109*2.87%</f>
        <v>631.4</v>
      </c>
      <c r="AD109" s="14">
        <f>Z109*7.1%</f>
        <v>1561.9999999999998</v>
      </c>
      <c r="AE109" s="14">
        <f>Z109*1.15%</f>
        <v>253</v>
      </c>
      <c r="AF109" s="14">
        <f>Z109*3.04%</f>
        <v>668.8</v>
      </c>
      <c r="AG109" s="14">
        <f>Z109*7.09%</f>
        <v>1559.8000000000002</v>
      </c>
      <c r="AH109" s="14">
        <v>0</v>
      </c>
      <c r="AI109" s="14">
        <f>AC109+AD109+AE109+AF109+AG109</f>
        <v>4675</v>
      </c>
      <c r="AJ109" s="15">
        <v>7311</v>
      </c>
      <c r="AK109" s="14">
        <f>+AC109+AF109+AH109+AJ109+AA109+AB109</f>
        <v>8611.2000000000007</v>
      </c>
      <c r="AL109" s="14">
        <f>+AG109+AE109+AD109</f>
        <v>3374.8</v>
      </c>
      <c r="AM109" s="14">
        <f>+Z109-AK109</f>
        <v>13388.8</v>
      </c>
    </row>
    <row r="110" spans="1:39" s="7" customFormat="1" ht="15.95" customHeight="1" x14ac:dyDescent="0.25">
      <c r="A110" s="11">
        <f t="shared" si="2"/>
        <v>94</v>
      </c>
      <c r="B110" s="12" t="s">
        <v>158</v>
      </c>
      <c r="C110" s="13" t="s">
        <v>174</v>
      </c>
      <c r="D110" s="13" t="s">
        <v>37</v>
      </c>
      <c r="E110" s="13" t="s">
        <v>29</v>
      </c>
      <c r="F110" s="13" t="s">
        <v>35</v>
      </c>
      <c r="G110" s="14">
        <v>34000</v>
      </c>
      <c r="H110" s="14">
        <v>0</v>
      </c>
      <c r="I110" s="14">
        <v>0</v>
      </c>
      <c r="J110" s="14">
        <f>+G110*2.87%</f>
        <v>975.8</v>
      </c>
      <c r="K110" s="14">
        <f>G110*7.1%</f>
        <v>2414</v>
      </c>
      <c r="L110" s="14">
        <f>G110*1.15%</f>
        <v>391</v>
      </c>
      <c r="M110" s="14">
        <f>G110*3.04%</f>
        <v>1033.5999999999999</v>
      </c>
      <c r="N110" s="14">
        <f>G110*7.09%</f>
        <v>2410.6000000000004</v>
      </c>
      <c r="O110" s="14">
        <v>0</v>
      </c>
      <c r="P110" s="14">
        <f>J110+K110+L110+M110+N110</f>
        <v>7225</v>
      </c>
      <c r="Q110" s="15">
        <v>10246</v>
      </c>
      <c r="R110" s="14">
        <f>+J110+M110+O110+Q110+H110+I110</f>
        <v>12255.4</v>
      </c>
      <c r="S110" s="14">
        <f>+N110+L110+K110</f>
        <v>5215.6000000000004</v>
      </c>
      <c r="T110" s="14">
        <f>+G110-R110</f>
        <v>21744.6</v>
      </c>
      <c r="U110" t="b">
        <f t="shared" si="3"/>
        <v>1</v>
      </c>
      <c r="V110" s="13" t="s">
        <v>174</v>
      </c>
      <c r="W110" s="13" t="s">
        <v>37</v>
      </c>
      <c r="X110" s="13" t="s">
        <v>29</v>
      </c>
      <c r="Y110" s="13" t="s">
        <v>35</v>
      </c>
      <c r="Z110" s="14">
        <v>34000</v>
      </c>
      <c r="AA110" s="14">
        <v>0</v>
      </c>
      <c r="AB110" s="14">
        <v>0</v>
      </c>
      <c r="AC110" s="14">
        <f>+Z110*2.87%</f>
        <v>975.8</v>
      </c>
      <c r="AD110" s="14">
        <f>Z110*7.1%</f>
        <v>2414</v>
      </c>
      <c r="AE110" s="14">
        <f>Z110*1.15%</f>
        <v>391</v>
      </c>
      <c r="AF110" s="14">
        <f>Z110*3.04%</f>
        <v>1033.5999999999999</v>
      </c>
      <c r="AG110" s="14">
        <f>Z110*7.09%</f>
        <v>2410.6000000000004</v>
      </c>
      <c r="AH110" s="14">
        <v>0</v>
      </c>
      <c r="AI110" s="14">
        <f>AC110+AD110+AE110+AF110+AG110</f>
        <v>7225</v>
      </c>
      <c r="AJ110" s="15">
        <v>1406</v>
      </c>
      <c r="AK110" s="14">
        <f>+AC110+AF110+AH110+AJ110+AA110+AB110</f>
        <v>3415.3999999999996</v>
      </c>
      <c r="AL110" s="14">
        <f>+AG110+AE110+AD110</f>
        <v>5215.6000000000004</v>
      </c>
      <c r="AM110" s="14">
        <f>+Z110-AK110</f>
        <v>30584.6</v>
      </c>
    </row>
    <row r="111" spans="1:39" s="7" customFormat="1" ht="15.95" customHeight="1" x14ac:dyDescent="0.25">
      <c r="A111" s="11">
        <f t="shared" si="2"/>
        <v>95</v>
      </c>
      <c r="B111" s="12" t="s">
        <v>158</v>
      </c>
      <c r="C111" s="13" t="s">
        <v>175</v>
      </c>
      <c r="D111" s="13" t="s">
        <v>166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>+G111*2.87%</f>
        <v>631.4</v>
      </c>
      <c r="K111" s="14">
        <f>G111*7.1%</f>
        <v>1561.9999999999998</v>
      </c>
      <c r="L111" s="14">
        <f>G111*1.15%</f>
        <v>253</v>
      </c>
      <c r="M111" s="14">
        <f>G111*3.04%</f>
        <v>668.8</v>
      </c>
      <c r="N111" s="14">
        <f>G111*7.09%</f>
        <v>1559.8000000000002</v>
      </c>
      <c r="O111" s="14">
        <v>0</v>
      </c>
      <c r="P111" s="14">
        <f>J111+K111+L111+M111+N111</f>
        <v>4675</v>
      </c>
      <c r="Q111" s="15">
        <v>15647.28</v>
      </c>
      <c r="R111" s="14">
        <f>+J111+M111+O111+Q111+H111+I111</f>
        <v>16947.48</v>
      </c>
      <c r="S111" s="14">
        <f>+N111+L111+K111</f>
        <v>3374.8</v>
      </c>
      <c r="T111" s="14">
        <f>+G111-R111</f>
        <v>5052.5200000000004</v>
      </c>
      <c r="U111" t="b">
        <f t="shared" si="3"/>
        <v>1</v>
      </c>
      <c r="V111" s="13" t="s">
        <v>175</v>
      </c>
      <c r="W111" s="13" t="s">
        <v>166</v>
      </c>
      <c r="X111" s="13" t="s">
        <v>29</v>
      </c>
      <c r="Y111" s="13" t="s">
        <v>35</v>
      </c>
      <c r="Z111" s="14">
        <v>22000</v>
      </c>
      <c r="AA111" s="14">
        <v>0</v>
      </c>
      <c r="AB111" s="14">
        <v>0</v>
      </c>
      <c r="AC111" s="14">
        <f>+Z111*2.87%</f>
        <v>631.4</v>
      </c>
      <c r="AD111" s="14">
        <f>Z111*7.1%</f>
        <v>1561.9999999999998</v>
      </c>
      <c r="AE111" s="14">
        <f>Z111*1.15%</f>
        <v>253</v>
      </c>
      <c r="AF111" s="14">
        <f>Z111*3.04%</f>
        <v>668.8</v>
      </c>
      <c r="AG111" s="14">
        <f>Z111*7.09%</f>
        <v>1559.8000000000002</v>
      </c>
      <c r="AH111" s="14">
        <v>0</v>
      </c>
      <c r="AI111" s="14">
        <f>AC111+AD111+AE111+AF111+AG111</f>
        <v>4675</v>
      </c>
      <c r="AJ111" s="15">
        <v>15647.28</v>
      </c>
      <c r="AK111" s="14">
        <f>+AC111+AF111+AH111+AJ111+AA111+AB111</f>
        <v>16947.48</v>
      </c>
      <c r="AL111" s="14">
        <f>+AG111+AE111+AD111</f>
        <v>3374.8</v>
      </c>
      <c r="AM111" s="14">
        <f>+Z111-AK111</f>
        <v>5052.5200000000004</v>
      </c>
    </row>
    <row r="112" spans="1:39" s="7" customFormat="1" ht="15.95" customHeight="1" x14ac:dyDescent="0.25">
      <c r="A112" s="11">
        <f t="shared" si="2"/>
        <v>96</v>
      </c>
      <c r="B112" s="12" t="s">
        <v>158</v>
      </c>
      <c r="C112" s="13" t="s">
        <v>176</v>
      </c>
      <c r="D112" s="13" t="s">
        <v>166</v>
      </c>
      <c r="E112" s="13" t="s">
        <v>29</v>
      </c>
      <c r="F112" s="13" t="s">
        <v>30</v>
      </c>
      <c r="G112" s="14">
        <v>22000</v>
      </c>
      <c r="H112" s="14">
        <v>0</v>
      </c>
      <c r="I112" s="14">
        <v>0</v>
      </c>
      <c r="J112" s="14">
        <f>+G112*2.87%</f>
        <v>631.4</v>
      </c>
      <c r="K112" s="14">
        <f>G112*7.1%</f>
        <v>1561.9999999999998</v>
      </c>
      <c r="L112" s="14">
        <f>G112*1.15%</f>
        <v>253</v>
      </c>
      <c r="M112" s="14">
        <f>G112*3.04%</f>
        <v>668.8</v>
      </c>
      <c r="N112" s="14">
        <f>G112*7.09%</f>
        <v>1559.8000000000002</v>
      </c>
      <c r="O112" s="14">
        <v>0</v>
      </c>
      <c r="P112" s="14">
        <f>J112+K112+L112+M112+N112</f>
        <v>4675</v>
      </c>
      <c r="Q112" s="15">
        <v>6174.32</v>
      </c>
      <c r="R112" s="14">
        <f>+J112+M112+O112+Q112+H112+I112</f>
        <v>7474.5199999999995</v>
      </c>
      <c r="S112" s="14">
        <f>+N112+L112+K112</f>
        <v>3374.8</v>
      </c>
      <c r="T112" s="14">
        <f>+G112-R112</f>
        <v>14525.48</v>
      </c>
      <c r="U112" t="b">
        <f t="shared" si="3"/>
        <v>1</v>
      </c>
      <c r="V112" s="13" t="s">
        <v>176</v>
      </c>
      <c r="W112" s="13" t="s">
        <v>166</v>
      </c>
      <c r="X112" s="13" t="s">
        <v>29</v>
      </c>
      <c r="Y112" s="13" t="s">
        <v>30</v>
      </c>
      <c r="Z112" s="14">
        <v>22000</v>
      </c>
      <c r="AA112" s="14">
        <v>0</v>
      </c>
      <c r="AB112" s="14">
        <v>0</v>
      </c>
      <c r="AC112" s="14">
        <f>+Z112*2.87%</f>
        <v>631.4</v>
      </c>
      <c r="AD112" s="14">
        <f>Z112*7.1%</f>
        <v>1561.9999999999998</v>
      </c>
      <c r="AE112" s="14">
        <f>Z112*1.15%</f>
        <v>253</v>
      </c>
      <c r="AF112" s="14">
        <f>Z112*3.04%</f>
        <v>668.8</v>
      </c>
      <c r="AG112" s="14">
        <f>Z112*7.09%</f>
        <v>1559.8000000000002</v>
      </c>
      <c r="AH112" s="14">
        <v>0</v>
      </c>
      <c r="AI112" s="14">
        <f>AC112+AD112+AE112+AF112+AG112</f>
        <v>4675</v>
      </c>
      <c r="AJ112" s="15">
        <v>6174.32</v>
      </c>
      <c r="AK112" s="14">
        <f>+AC112+AF112+AH112+AJ112+AA112+AB112</f>
        <v>7474.5199999999995</v>
      </c>
      <c r="AL112" s="14">
        <f>+AG112+AE112+AD112</f>
        <v>3374.8</v>
      </c>
      <c r="AM112" s="14">
        <f>+Z112-AK112</f>
        <v>14525.48</v>
      </c>
    </row>
    <row r="113" spans="1:39" s="7" customFormat="1" ht="15.95" customHeight="1" x14ac:dyDescent="0.25">
      <c r="A113" s="11">
        <f t="shared" si="2"/>
        <v>97</v>
      </c>
      <c r="B113" s="12" t="s">
        <v>158</v>
      </c>
      <c r="C113" s="13" t="s">
        <v>177</v>
      </c>
      <c r="D113" s="13" t="s">
        <v>166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>+G113*2.87%</f>
        <v>631.4</v>
      </c>
      <c r="K113" s="14">
        <f>G113*7.1%</f>
        <v>1561.9999999999998</v>
      </c>
      <c r="L113" s="14">
        <f>G113*1.15%</f>
        <v>253</v>
      </c>
      <c r="M113" s="14">
        <f>G113*3.04%</f>
        <v>668.8</v>
      </c>
      <c r="N113" s="14">
        <f>G113*7.09%</f>
        <v>1559.8000000000002</v>
      </c>
      <c r="O113" s="14">
        <v>0</v>
      </c>
      <c r="P113" s="14">
        <f>J113+K113+L113+M113+N113</f>
        <v>4675</v>
      </c>
      <c r="Q113" s="15">
        <v>7751.42</v>
      </c>
      <c r="R113" s="14">
        <f>+J113+M113+O113+Q113+H113+I113</f>
        <v>9051.619999999999</v>
      </c>
      <c r="S113" s="14">
        <f>+N113+L113+K113</f>
        <v>3374.8</v>
      </c>
      <c r="T113" s="14">
        <f>+G113-R113</f>
        <v>12948.380000000001</v>
      </c>
      <c r="U113" t="b">
        <f t="shared" si="3"/>
        <v>1</v>
      </c>
      <c r="V113" s="13" t="s">
        <v>177</v>
      </c>
      <c r="W113" s="13" t="s">
        <v>166</v>
      </c>
      <c r="X113" s="13" t="s">
        <v>29</v>
      </c>
      <c r="Y113" s="13" t="s">
        <v>30</v>
      </c>
      <c r="Z113" s="14">
        <v>22000</v>
      </c>
      <c r="AA113" s="14">
        <v>0</v>
      </c>
      <c r="AB113" s="14">
        <v>0</v>
      </c>
      <c r="AC113" s="14">
        <f>+Z113*2.87%</f>
        <v>631.4</v>
      </c>
      <c r="AD113" s="14">
        <f>Z113*7.1%</f>
        <v>1561.9999999999998</v>
      </c>
      <c r="AE113" s="14">
        <f>Z113*1.15%</f>
        <v>253</v>
      </c>
      <c r="AF113" s="14">
        <f>Z113*3.04%</f>
        <v>668.8</v>
      </c>
      <c r="AG113" s="14">
        <f>Z113*7.09%</f>
        <v>1559.8000000000002</v>
      </c>
      <c r="AH113" s="14">
        <v>0</v>
      </c>
      <c r="AI113" s="14">
        <f>AC113+AD113+AE113+AF113+AG113</f>
        <v>4675</v>
      </c>
      <c r="AJ113" s="15">
        <v>7751.42</v>
      </c>
      <c r="AK113" s="14">
        <f>+AC113+AF113+AH113+AJ113+AA113+AB113</f>
        <v>9051.619999999999</v>
      </c>
      <c r="AL113" s="14">
        <f>+AG113+AE113+AD113</f>
        <v>3374.8</v>
      </c>
      <c r="AM113" s="14">
        <f>+Z113-AK113</f>
        <v>12948.380000000001</v>
      </c>
    </row>
    <row r="114" spans="1:39" s="7" customFormat="1" ht="15.95" customHeight="1" x14ac:dyDescent="0.25">
      <c r="A114" s="11">
        <f t="shared" si="2"/>
        <v>98</v>
      </c>
      <c r="B114" s="12" t="s">
        <v>158</v>
      </c>
      <c r="C114" s="13" t="s">
        <v>178</v>
      </c>
      <c r="D114" s="13" t="s">
        <v>37</v>
      </c>
      <c r="E114" s="13" t="s">
        <v>29</v>
      </c>
      <c r="F114" s="13" t="s">
        <v>35</v>
      </c>
      <c r="G114" s="14">
        <v>35000</v>
      </c>
      <c r="H114" s="14">
        <v>0</v>
      </c>
      <c r="I114" s="14">
        <v>0</v>
      </c>
      <c r="J114" s="14">
        <f>+G114*2.87%</f>
        <v>1004.5</v>
      </c>
      <c r="K114" s="14">
        <f>G114*7.1%</f>
        <v>2485</v>
      </c>
      <c r="L114" s="14">
        <f>G114*1.15%</f>
        <v>402.5</v>
      </c>
      <c r="M114" s="14">
        <f>G114*3.04%</f>
        <v>1064</v>
      </c>
      <c r="N114" s="14">
        <f>G114*7.09%</f>
        <v>2481.5</v>
      </c>
      <c r="O114" s="14">
        <v>0</v>
      </c>
      <c r="P114" s="14">
        <f>J114+K114+L114+M114+N114</f>
        <v>7437.5</v>
      </c>
      <c r="Q114" s="15">
        <v>7046</v>
      </c>
      <c r="R114" s="14">
        <f>+J114+M114+O114+Q114+H114+I114</f>
        <v>9114.5</v>
      </c>
      <c r="S114" s="14">
        <f>+N114+L114+K114</f>
        <v>5369</v>
      </c>
      <c r="T114" s="14">
        <f>+G114-R114</f>
        <v>25885.5</v>
      </c>
      <c r="U114" t="b">
        <f t="shared" si="3"/>
        <v>1</v>
      </c>
      <c r="V114" s="13" t="s">
        <v>178</v>
      </c>
      <c r="W114" s="13" t="s">
        <v>37</v>
      </c>
      <c r="X114" s="13" t="s">
        <v>29</v>
      </c>
      <c r="Y114" s="13" t="s">
        <v>35</v>
      </c>
      <c r="Z114" s="14">
        <v>35000</v>
      </c>
      <c r="AA114" s="14">
        <v>0</v>
      </c>
      <c r="AB114" s="14">
        <v>0</v>
      </c>
      <c r="AC114" s="14">
        <f>+Z114*2.87%</f>
        <v>1004.5</v>
      </c>
      <c r="AD114" s="14">
        <f>Z114*7.1%</f>
        <v>2485</v>
      </c>
      <c r="AE114" s="14">
        <f>Z114*1.15%</f>
        <v>402.5</v>
      </c>
      <c r="AF114" s="14">
        <f>Z114*3.04%</f>
        <v>1064</v>
      </c>
      <c r="AG114" s="14">
        <f>Z114*7.09%</f>
        <v>2481.5</v>
      </c>
      <c r="AH114" s="14">
        <v>0</v>
      </c>
      <c r="AI114" s="14">
        <f>AC114+AD114+AE114+AF114+AG114</f>
        <v>7437.5</v>
      </c>
      <c r="AJ114" s="15">
        <v>7046</v>
      </c>
      <c r="AK114" s="14">
        <f>+AC114+AF114+AH114+AJ114+AA114+AB114</f>
        <v>9114.5</v>
      </c>
      <c r="AL114" s="14">
        <f>+AG114+AE114+AD114</f>
        <v>5369</v>
      </c>
      <c r="AM114" s="14">
        <f>+Z114-AK114</f>
        <v>25885.5</v>
      </c>
    </row>
    <row r="115" spans="1:39" s="7" customFormat="1" ht="15.95" customHeight="1" x14ac:dyDescent="0.25">
      <c r="A115" s="11">
        <f t="shared" si="2"/>
        <v>99</v>
      </c>
      <c r="B115" s="12" t="s">
        <v>158</v>
      </c>
      <c r="C115" s="13" t="s">
        <v>179</v>
      </c>
      <c r="D115" s="13" t="s">
        <v>37</v>
      </c>
      <c r="E115" s="13" t="s">
        <v>29</v>
      </c>
      <c r="F115" s="13" t="s">
        <v>35</v>
      </c>
      <c r="G115" s="14">
        <v>40000</v>
      </c>
      <c r="H115" s="14">
        <v>442.65</v>
      </c>
      <c r="I115" s="14">
        <v>0</v>
      </c>
      <c r="J115" s="14">
        <f>+G115*2.87%</f>
        <v>1148</v>
      </c>
      <c r="K115" s="14">
        <f>G115*7.1%</f>
        <v>2839.9999999999995</v>
      </c>
      <c r="L115" s="14">
        <f>G115*1.15%</f>
        <v>460</v>
      </c>
      <c r="M115" s="14">
        <f>G115*3.04%</f>
        <v>1216</v>
      </c>
      <c r="N115" s="14">
        <f>G115*7.09%</f>
        <v>2836</v>
      </c>
      <c r="O115" s="14">
        <v>0</v>
      </c>
      <c r="P115" s="14">
        <f>J115+K115+L115+M115+N115</f>
        <v>8500</v>
      </c>
      <c r="Q115" s="15">
        <v>19949.939999999999</v>
      </c>
      <c r="R115" s="14">
        <f>+J115+M115+O115+Q115+H115+I115</f>
        <v>22756.59</v>
      </c>
      <c r="S115" s="14">
        <f>+N115+L115+K115</f>
        <v>6136</v>
      </c>
      <c r="T115" s="14">
        <f>+G115-R115</f>
        <v>17243.41</v>
      </c>
      <c r="U115" t="b">
        <f t="shared" si="3"/>
        <v>1</v>
      </c>
      <c r="V115" s="13" t="s">
        <v>179</v>
      </c>
      <c r="W115" s="13" t="s">
        <v>37</v>
      </c>
      <c r="X115" s="13" t="s">
        <v>29</v>
      </c>
      <c r="Y115" s="13" t="s">
        <v>35</v>
      </c>
      <c r="Z115" s="14">
        <v>40000</v>
      </c>
      <c r="AA115" s="14">
        <v>442.65</v>
      </c>
      <c r="AB115" s="14">
        <v>0</v>
      </c>
      <c r="AC115" s="14">
        <f>+Z115*2.87%</f>
        <v>1148</v>
      </c>
      <c r="AD115" s="14">
        <f>Z115*7.1%</f>
        <v>2839.9999999999995</v>
      </c>
      <c r="AE115" s="14">
        <f>Z115*1.15%</f>
        <v>460</v>
      </c>
      <c r="AF115" s="14">
        <f>Z115*3.04%</f>
        <v>1216</v>
      </c>
      <c r="AG115" s="14">
        <f>Z115*7.09%</f>
        <v>2836</v>
      </c>
      <c r="AH115" s="14">
        <v>0</v>
      </c>
      <c r="AI115" s="14">
        <f>AC115+AD115+AE115+AF115+AG115</f>
        <v>8500</v>
      </c>
      <c r="AJ115" s="15">
        <v>14694.94</v>
      </c>
      <c r="AK115" s="14">
        <f>+AC115+AF115+AH115+AJ115+AA115+AB115</f>
        <v>17501.590000000004</v>
      </c>
      <c r="AL115" s="14">
        <f>+AG115+AE115+AD115</f>
        <v>6136</v>
      </c>
      <c r="AM115" s="14">
        <f>+Z115-AK115</f>
        <v>22498.409999999996</v>
      </c>
    </row>
    <row r="116" spans="1:39" s="7" customFormat="1" ht="15.95" customHeight="1" x14ac:dyDescent="0.25">
      <c r="A116" s="11">
        <f t="shared" si="2"/>
        <v>100</v>
      </c>
      <c r="B116" s="12" t="s">
        <v>158</v>
      </c>
      <c r="C116" s="13" t="s">
        <v>180</v>
      </c>
      <c r="D116" s="13" t="s">
        <v>166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>+G116*2.87%</f>
        <v>631.4</v>
      </c>
      <c r="K116" s="14">
        <f>G116*7.1%</f>
        <v>1561.9999999999998</v>
      </c>
      <c r="L116" s="14">
        <f>G116*1.15%</f>
        <v>253</v>
      </c>
      <c r="M116" s="14">
        <f>G116*3.04%</f>
        <v>668.8</v>
      </c>
      <c r="N116" s="14">
        <f>G116*7.09%</f>
        <v>1559.8000000000002</v>
      </c>
      <c r="O116" s="14">
        <v>0</v>
      </c>
      <c r="P116" s="14">
        <f>J116+K116+L116+M116+N116</f>
        <v>4675</v>
      </c>
      <c r="Q116" s="15">
        <v>7915.95</v>
      </c>
      <c r="R116" s="14">
        <f>+J116+M116+O116+Q116+H116+I116</f>
        <v>9216.15</v>
      </c>
      <c r="S116" s="14">
        <f>+N116+L116+K116</f>
        <v>3374.8</v>
      </c>
      <c r="T116" s="14">
        <f>+G116-R116</f>
        <v>12783.85</v>
      </c>
      <c r="U116" t="b">
        <f t="shared" si="3"/>
        <v>1</v>
      </c>
      <c r="V116" s="13" t="s">
        <v>180</v>
      </c>
      <c r="W116" s="13" t="s">
        <v>166</v>
      </c>
      <c r="X116" s="13" t="s">
        <v>29</v>
      </c>
      <c r="Y116" s="13" t="s">
        <v>35</v>
      </c>
      <c r="Z116" s="14">
        <v>22000</v>
      </c>
      <c r="AA116" s="14">
        <v>0</v>
      </c>
      <c r="AB116" s="14">
        <v>0</v>
      </c>
      <c r="AC116" s="14">
        <f>+Z116*2.87%</f>
        <v>631.4</v>
      </c>
      <c r="AD116" s="14">
        <f>Z116*7.1%</f>
        <v>1561.9999999999998</v>
      </c>
      <c r="AE116" s="14">
        <f>Z116*1.15%</f>
        <v>253</v>
      </c>
      <c r="AF116" s="14">
        <f>Z116*3.04%</f>
        <v>668.8</v>
      </c>
      <c r="AG116" s="14">
        <f>Z116*7.09%</f>
        <v>1559.8000000000002</v>
      </c>
      <c r="AH116" s="14">
        <v>0</v>
      </c>
      <c r="AI116" s="14">
        <f>AC116+AD116+AE116+AF116+AG116</f>
        <v>4675</v>
      </c>
      <c r="AJ116" s="15">
        <v>7915.95</v>
      </c>
      <c r="AK116" s="14">
        <f>+AC116+AF116+AH116+AJ116+AA116+AB116</f>
        <v>9216.15</v>
      </c>
      <c r="AL116" s="14">
        <f>+AG116+AE116+AD116</f>
        <v>3374.8</v>
      </c>
      <c r="AM116" s="14">
        <f>+Z116-AK116</f>
        <v>12783.85</v>
      </c>
    </row>
    <row r="117" spans="1:39" s="7" customFormat="1" ht="15.95" customHeight="1" x14ac:dyDescent="0.25">
      <c r="A117" s="11">
        <f t="shared" si="2"/>
        <v>101</v>
      </c>
      <c r="B117" s="12" t="s">
        <v>158</v>
      </c>
      <c r="C117" s="13" t="s">
        <v>181</v>
      </c>
      <c r="D117" s="13" t="s">
        <v>166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>+G117*2.87%</f>
        <v>631.4</v>
      </c>
      <c r="K117" s="14">
        <f>G117*7.1%</f>
        <v>1561.9999999999998</v>
      </c>
      <c r="L117" s="14">
        <f>G117*1.15%</f>
        <v>253</v>
      </c>
      <c r="M117" s="14">
        <f>G117*3.04%</f>
        <v>668.8</v>
      </c>
      <c r="N117" s="14">
        <f>G117*7.09%</f>
        <v>1559.8000000000002</v>
      </c>
      <c r="O117" s="14">
        <v>0</v>
      </c>
      <c r="P117" s="14">
        <f>J117+K117+L117+M117+N117</f>
        <v>4675</v>
      </c>
      <c r="Q117" s="15">
        <v>11331.77</v>
      </c>
      <c r="R117" s="14">
        <f>+J117+M117+O117+Q117+H117+I117</f>
        <v>12631.970000000001</v>
      </c>
      <c r="S117" s="14">
        <f>+N117+L117+K117</f>
        <v>3374.8</v>
      </c>
      <c r="T117" s="14">
        <f>+G117-R117</f>
        <v>9368.0299999999988</v>
      </c>
      <c r="U117" t="b">
        <f t="shared" si="3"/>
        <v>1</v>
      </c>
      <c r="V117" s="13" t="s">
        <v>181</v>
      </c>
      <c r="W117" s="13" t="s">
        <v>166</v>
      </c>
      <c r="X117" s="13" t="s">
        <v>29</v>
      </c>
      <c r="Y117" s="13" t="s">
        <v>35</v>
      </c>
      <c r="Z117" s="14">
        <v>22000</v>
      </c>
      <c r="AA117" s="14">
        <v>0</v>
      </c>
      <c r="AB117" s="14">
        <v>0</v>
      </c>
      <c r="AC117" s="14">
        <f>+Z117*2.87%</f>
        <v>631.4</v>
      </c>
      <c r="AD117" s="14">
        <f>Z117*7.1%</f>
        <v>1561.9999999999998</v>
      </c>
      <c r="AE117" s="14">
        <f>Z117*1.15%</f>
        <v>253</v>
      </c>
      <c r="AF117" s="14">
        <f>Z117*3.04%</f>
        <v>668.8</v>
      </c>
      <c r="AG117" s="14">
        <f>Z117*7.09%</f>
        <v>1559.8000000000002</v>
      </c>
      <c r="AH117" s="14">
        <v>0</v>
      </c>
      <c r="AI117" s="14">
        <f>AC117+AD117+AE117+AF117+AG117</f>
        <v>4675</v>
      </c>
      <c r="AJ117" s="15">
        <v>11331.77</v>
      </c>
      <c r="AK117" s="14">
        <f>+AC117+AF117+AH117+AJ117+AA117+AB117</f>
        <v>12631.970000000001</v>
      </c>
      <c r="AL117" s="14">
        <f>+AG117+AE117+AD117</f>
        <v>3374.8</v>
      </c>
      <c r="AM117" s="14">
        <f>+Z117-AK117</f>
        <v>9368.0299999999988</v>
      </c>
    </row>
    <row r="118" spans="1:39" s="7" customFormat="1" ht="15.95" customHeight="1" x14ac:dyDescent="0.25">
      <c r="A118" s="11">
        <f t="shared" si="2"/>
        <v>102</v>
      </c>
      <c r="B118" s="12" t="s">
        <v>158</v>
      </c>
      <c r="C118" s="13" t="s">
        <v>182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>+G118*2.87%</f>
        <v>1148</v>
      </c>
      <c r="K118" s="14">
        <f>G118*7.1%</f>
        <v>2839.9999999999995</v>
      </c>
      <c r="L118" s="14">
        <f>G118*1.15%</f>
        <v>460</v>
      </c>
      <c r="M118" s="14">
        <f>G118*3.04%</f>
        <v>1216</v>
      </c>
      <c r="N118" s="14">
        <f>G118*7.09%</f>
        <v>2836</v>
      </c>
      <c r="O118" s="14">
        <v>0</v>
      </c>
      <c r="P118" s="14">
        <f>J118+K118+L118+M118+N118</f>
        <v>8500</v>
      </c>
      <c r="Q118" s="15">
        <v>20965.009999999998</v>
      </c>
      <c r="R118" s="14">
        <f>+J118+M118+O118+Q118+H118+I118</f>
        <v>23771.66</v>
      </c>
      <c r="S118" s="14">
        <f>+N118+L118+K118</f>
        <v>6136</v>
      </c>
      <c r="T118" s="14">
        <f>+G118-R118</f>
        <v>16228.34</v>
      </c>
      <c r="U118" t="b">
        <f t="shared" si="3"/>
        <v>1</v>
      </c>
      <c r="V118" s="13" t="s">
        <v>182</v>
      </c>
      <c r="W118" s="13" t="s">
        <v>37</v>
      </c>
      <c r="X118" s="13" t="s">
        <v>29</v>
      </c>
      <c r="Y118" s="13" t="s">
        <v>35</v>
      </c>
      <c r="Z118" s="14">
        <v>40000</v>
      </c>
      <c r="AA118" s="14">
        <v>442.65</v>
      </c>
      <c r="AB118" s="14">
        <v>0</v>
      </c>
      <c r="AC118" s="14">
        <f>+Z118*2.87%</f>
        <v>1148</v>
      </c>
      <c r="AD118" s="14">
        <f>Z118*7.1%</f>
        <v>2839.9999999999995</v>
      </c>
      <c r="AE118" s="14">
        <f>Z118*1.15%</f>
        <v>460</v>
      </c>
      <c r="AF118" s="14">
        <f>Z118*3.04%</f>
        <v>1216</v>
      </c>
      <c r="AG118" s="14">
        <f>Z118*7.09%</f>
        <v>2836</v>
      </c>
      <c r="AH118" s="14">
        <v>0</v>
      </c>
      <c r="AI118" s="14">
        <f>AC118+AD118+AE118+AF118+AG118</f>
        <v>8500</v>
      </c>
      <c r="AJ118" s="15">
        <v>20965.009999999998</v>
      </c>
      <c r="AK118" s="14">
        <f>+AC118+AF118+AH118+AJ118+AA118+AB118</f>
        <v>23771.66</v>
      </c>
      <c r="AL118" s="14">
        <f>+AG118+AE118+AD118</f>
        <v>6136</v>
      </c>
      <c r="AM118" s="14">
        <f>+Z118-AK118</f>
        <v>16228.34</v>
      </c>
    </row>
    <row r="119" spans="1:39" s="7" customFormat="1" ht="15.95" customHeight="1" x14ac:dyDescent="0.25">
      <c r="A119" s="11">
        <f t="shared" si="2"/>
        <v>103</v>
      </c>
      <c r="B119" s="12" t="s">
        <v>158</v>
      </c>
      <c r="C119" s="13" t="s">
        <v>183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>+G119*2.87%</f>
        <v>1148</v>
      </c>
      <c r="K119" s="14">
        <f>G119*7.1%</f>
        <v>2839.9999999999995</v>
      </c>
      <c r="L119" s="14">
        <f>G119*1.15%</f>
        <v>460</v>
      </c>
      <c r="M119" s="14">
        <f>G119*3.04%</f>
        <v>1216</v>
      </c>
      <c r="N119" s="14">
        <f>G119*7.09%</f>
        <v>2836</v>
      </c>
      <c r="O119" s="14">
        <v>0</v>
      </c>
      <c r="P119" s="14">
        <f>J119+K119+L119+M119+N119</f>
        <v>8500</v>
      </c>
      <c r="Q119" s="15">
        <v>5646</v>
      </c>
      <c r="R119" s="14">
        <f>+J119+M119+O119+Q119+H119+I119</f>
        <v>8452.65</v>
      </c>
      <c r="S119" s="14">
        <f>+N119+L119+K119</f>
        <v>6136</v>
      </c>
      <c r="T119" s="14">
        <f>+G119-R119</f>
        <v>31547.35</v>
      </c>
      <c r="U119" t="b">
        <f t="shared" si="3"/>
        <v>1</v>
      </c>
      <c r="V119" s="13" t="s">
        <v>183</v>
      </c>
      <c r="W119" s="13" t="s">
        <v>37</v>
      </c>
      <c r="X119" s="13" t="s">
        <v>29</v>
      </c>
      <c r="Y119" s="13" t="s">
        <v>35</v>
      </c>
      <c r="Z119" s="14">
        <v>40000</v>
      </c>
      <c r="AA119" s="14">
        <v>442.65</v>
      </c>
      <c r="AB119" s="14">
        <v>0</v>
      </c>
      <c r="AC119" s="14">
        <f>+Z119*2.87%</f>
        <v>1148</v>
      </c>
      <c r="AD119" s="14">
        <f>Z119*7.1%</f>
        <v>2839.9999999999995</v>
      </c>
      <c r="AE119" s="14">
        <f>Z119*1.15%</f>
        <v>460</v>
      </c>
      <c r="AF119" s="14">
        <f>Z119*3.04%</f>
        <v>1216</v>
      </c>
      <c r="AG119" s="14">
        <f>Z119*7.09%</f>
        <v>2836</v>
      </c>
      <c r="AH119" s="14">
        <v>0</v>
      </c>
      <c r="AI119" s="14">
        <f>AC119+AD119+AE119+AF119+AG119</f>
        <v>8500</v>
      </c>
      <c r="AJ119" s="15">
        <v>16123.38</v>
      </c>
      <c r="AK119" s="14">
        <f>+AC119+AF119+AH119+AJ119+AA119+AB119</f>
        <v>18930.03</v>
      </c>
      <c r="AL119" s="14">
        <f>+AG119+AE119+AD119</f>
        <v>6136</v>
      </c>
      <c r="AM119" s="14">
        <f>+Z119-AK119</f>
        <v>21069.97</v>
      </c>
    </row>
    <row r="120" spans="1:39" s="7" customFormat="1" ht="15.95" customHeight="1" x14ac:dyDescent="0.25">
      <c r="A120" s="11">
        <f t="shared" si="2"/>
        <v>104</v>
      </c>
      <c r="B120" s="12" t="s">
        <v>158</v>
      </c>
      <c r="C120" s="13" t="s">
        <v>184</v>
      </c>
      <c r="D120" s="13" t="s">
        <v>166</v>
      </c>
      <c r="E120" s="13" t="s">
        <v>29</v>
      </c>
      <c r="F120" s="13" t="s">
        <v>30</v>
      </c>
      <c r="G120" s="14">
        <v>22000</v>
      </c>
      <c r="H120" s="14">
        <v>0</v>
      </c>
      <c r="I120" s="14">
        <v>0</v>
      </c>
      <c r="J120" s="14">
        <f>+G120*2.87%</f>
        <v>631.4</v>
      </c>
      <c r="K120" s="14">
        <f>G120*7.1%</f>
        <v>1561.9999999999998</v>
      </c>
      <c r="L120" s="14">
        <f>G120*1.15%</f>
        <v>253</v>
      </c>
      <c r="M120" s="14">
        <f>G120*3.04%</f>
        <v>668.8</v>
      </c>
      <c r="N120" s="14">
        <f>G120*7.09%</f>
        <v>1559.8000000000002</v>
      </c>
      <c r="O120" s="14">
        <v>0</v>
      </c>
      <c r="P120" s="14">
        <f>J120+K120+L120+M120+N120</f>
        <v>4675</v>
      </c>
      <c r="Q120" s="15">
        <v>3766</v>
      </c>
      <c r="R120" s="14">
        <f>+J120+M120+O120+Q120+H120+I120</f>
        <v>5066.2</v>
      </c>
      <c r="S120" s="14">
        <f>+N120+L120+K120</f>
        <v>3374.8</v>
      </c>
      <c r="T120" s="14">
        <f>+G120-R120</f>
        <v>16933.8</v>
      </c>
      <c r="U120" t="b">
        <f t="shared" si="3"/>
        <v>1</v>
      </c>
      <c r="V120" s="13" t="s">
        <v>184</v>
      </c>
      <c r="W120" s="13" t="s">
        <v>166</v>
      </c>
      <c r="X120" s="13" t="s">
        <v>29</v>
      </c>
      <c r="Y120" s="13" t="s">
        <v>30</v>
      </c>
      <c r="Z120" s="14">
        <v>22000</v>
      </c>
      <c r="AA120" s="14">
        <v>0</v>
      </c>
      <c r="AB120" s="14">
        <v>0</v>
      </c>
      <c r="AC120" s="14">
        <f>+Z120*2.87%</f>
        <v>631.4</v>
      </c>
      <c r="AD120" s="14">
        <f>Z120*7.1%</f>
        <v>1561.9999999999998</v>
      </c>
      <c r="AE120" s="14">
        <f>Z120*1.15%</f>
        <v>253</v>
      </c>
      <c r="AF120" s="14">
        <f>Z120*3.04%</f>
        <v>668.8</v>
      </c>
      <c r="AG120" s="14">
        <f>Z120*7.09%</f>
        <v>1559.8000000000002</v>
      </c>
      <c r="AH120" s="14">
        <v>0</v>
      </c>
      <c r="AI120" s="14">
        <f>AC120+AD120+AE120+AF120+AG120</f>
        <v>4675</v>
      </c>
      <c r="AJ120" s="15">
        <v>9056</v>
      </c>
      <c r="AK120" s="14">
        <f>+AC120+AF120+AH120+AJ120+AA120+AB120</f>
        <v>10356.200000000001</v>
      </c>
      <c r="AL120" s="14">
        <f>+AG120+AE120+AD120</f>
        <v>3374.8</v>
      </c>
      <c r="AM120" s="14">
        <f>+Z120-AK120</f>
        <v>11643.8</v>
      </c>
    </row>
    <row r="121" spans="1:39" s="7" customFormat="1" ht="15.95" customHeight="1" x14ac:dyDescent="0.25">
      <c r="A121" s="11">
        <f t="shared" si="2"/>
        <v>105</v>
      </c>
      <c r="B121" s="12" t="s">
        <v>158</v>
      </c>
      <c r="C121" s="13" t="s">
        <v>185</v>
      </c>
      <c r="D121" s="13" t="s">
        <v>37</v>
      </c>
      <c r="E121" s="13" t="s">
        <v>29</v>
      </c>
      <c r="F121" s="13" t="s">
        <v>35</v>
      </c>
      <c r="G121" s="14">
        <v>34000</v>
      </c>
      <c r="H121" s="14">
        <v>0</v>
      </c>
      <c r="I121" s="14">
        <v>0</v>
      </c>
      <c r="J121" s="14">
        <f>+G121*2.87%</f>
        <v>975.8</v>
      </c>
      <c r="K121" s="14">
        <f>G121*7.1%</f>
        <v>2414</v>
      </c>
      <c r="L121" s="14">
        <f>G121*1.15%</f>
        <v>391</v>
      </c>
      <c r="M121" s="14">
        <f>G121*3.04%</f>
        <v>1033.5999999999999</v>
      </c>
      <c r="N121" s="14">
        <f>G121*7.09%</f>
        <v>2410.6000000000004</v>
      </c>
      <c r="O121" s="14">
        <v>0</v>
      </c>
      <c r="P121" s="14">
        <f>J121+K121+L121+M121+N121</f>
        <v>7225</v>
      </c>
      <c r="Q121" s="15">
        <v>20188.560000000001</v>
      </c>
      <c r="R121" s="14">
        <f>+J121+M121+O121+Q121+H121+I121</f>
        <v>22197.960000000003</v>
      </c>
      <c r="S121" s="14">
        <f>+N121+L121+K121</f>
        <v>5215.6000000000004</v>
      </c>
      <c r="T121" s="14">
        <f>+G121-R121</f>
        <v>11802.039999999997</v>
      </c>
      <c r="U121" t="b">
        <f t="shared" si="3"/>
        <v>1</v>
      </c>
      <c r="V121" s="13" t="s">
        <v>185</v>
      </c>
      <c r="W121" s="13" t="s">
        <v>37</v>
      </c>
      <c r="X121" s="13" t="s">
        <v>29</v>
      </c>
      <c r="Y121" s="13" t="s">
        <v>35</v>
      </c>
      <c r="Z121" s="14">
        <v>34000</v>
      </c>
      <c r="AA121" s="14">
        <v>0</v>
      </c>
      <c r="AB121" s="14">
        <v>0</v>
      </c>
      <c r="AC121" s="14">
        <f>+Z121*2.87%</f>
        <v>975.8</v>
      </c>
      <c r="AD121" s="14">
        <f>Z121*7.1%</f>
        <v>2414</v>
      </c>
      <c r="AE121" s="14">
        <f>Z121*1.15%</f>
        <v>391</v>
      </c>
      <c r="AF121" s="14">
        <f>Z121*3.04%</f>
        <v>1033.5999999999999</v>
      </c>
      <c r="AG121" s="14">
        <f>Z121*7.09%</f>
        <v>2410.6000000000004</v>
      </c>
      <c r="AH121" s="14">
        <v>0</v>
      </c>
      <c r="AI121" s="14">
        <f>AC121+AD121+AE121+AF121+AG121</f>
        <v>7225</v>
      </c>
      <c r="AJ121" s="15">
        <v>20188.560000000001</v>
      </c>
      <c r="AK121" s="14">
        <f>+AC121+AF121+AH121+AJ121+AA121+AB121</f>
        <v>22197.960000000003</v>
      </c>
      <c r="AL121" s="14">
        <f>+AG121+AE121+AD121</f>
        <v>5215.6000000000004</v>
      </c>
      <c r="AM121" s="14">
        <f>+Z121-AK121</f>
        <v>11802.039999999997</v>
      </c>
    </row>
    <row r="122" spans="1:39" s="7" customFormat="1" ht="15.95" customHeight="1" x14ac:dyDescent="0.25">
      <c r="A122" s="11">
        <f t="shared" si="2"/>
        <v>106</v>
      </c>
      <c r="B122" s="12" t="s">
        <v>158</v>
      </c>
      <c r="C122" s="13" t="s">
        <v>186</v>
      </c>
      <c r="D122" s="13" t="s">
        <v>166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>+G122*2.87%</f>
        <v>631.4</v>
      </c>
      <c r="K122" s="14">
        <f>G122*7.1%</f>
        <v>1561.9999999999998</v>
      </c>
      <c r="L122" s="14">
        <f>G122*1.15%</f>
        <v>253</v>
      </c>
      <c r="M122" s="14">
        <f>G122*3.04%</f>
        <v>668.8</v>
      </c>
      <c r="N122" s="14">
        <f>G122*7.09%</f>
        <v>1559.8000000000002</v>
      </c>
      <c r="O122" s="14">
        <v>0</v>
      </c>
      <c r="P122" s="14">
        <f>J122+K122+L122+M122+N122</f>
        <v>4675</v>
      </c>
      <c r="Q122" s="15">
        <v>9427.26</v>
      </c>
      <c r="R122" s="14">
        <f>+J122+M122+O122+Q122+H122+I122</f>
        <v>10727.46</v>
      </c>
      <c r="S122" s="14">
        <f>+N122+L122+K122</f>
        <v>3374.8</v>
      </c>
      <c r="T122" s="14">
        <f>+G122-R122</f>
        <v>11272.54</v>
      </c>
      <c r="U122" t="b">
        <f t="shared" si="3"/>
        <v>1</v>
      </c>
      <c r="V122" s="13" t="s">
        <v>186</v>
      </c>
      <c r="W122" s="13" t="s">
        <v>166</v>
      </c>
      <c r="X122" s="13" t="s">
        <v>29</v>
      </c>
      <c r="Y122" s="13" t="s">
        <v>30</v>
      </c>
      <c r="Z122" s="14">
        <v>22000</v>
      </c>
      <c r="AA122" s="14">
        <v>0</v>
      </c>
      <c r="AB122" s="14">
        <v>0</v>
      </c>
      <c r="AC122" s="14">
        <f>+Z122*2.87%</f>
        <v>631.4</v>
      </c>
      <c r="AD122" s="14">
        <f>Z122*7.1%</f>
        <v>1561.9999999999998</v>
      </c>
      <c r="AE122" s="14">
        <f>Z122*1.15%</f>
        <v>253</v>
      </c>
      <c r="AF122" s="14">
        <f>Z122*3.04%</f>
        <v>668.8</v>
      </c>
      <c r="AG122" s="14">
        <f>Z122*7.09%</f>
        <v>1559.8000000000002</v>
      </c>
      <c r="AH122" s="14">
        <v>0</v>
      </c>
      <c r="AI122" s="14">
        <f>AC122+AD122+AE122+AF122+AG122</f>
        <v>4675</v>
      </c>
      <c r="AJ122" s="15">
        <v>9427.26</v>
      </c>
      <c r="AK122" s="14">
        <f>+AC122+AF122+AH122+AJ122+AA122+AB122</f>
        <v>10727.46</v>
      </c>
      <c r="AL122" s="14">
        <f>+AG122+AE122+AD122</f>
        <v>3374.8</v>
      </c>
      <c r="AM122" s="14">
        <f>+Z122-AK122</f>
        <v>11272.54</v>
      </c>
    </row>
    <row r="123" spans="1:39" s="7" customFormat="1" ht="15.95" customHeight="1" x14ac:dyDescent="0.25">
      <c r="A123" s="11">
        <f t="shared" si="2"/>
        <v>107</v>
      </c>
      <c r="B123" s="12" t="s">
        <v>158</v>
      </c>
      <c r="C123" s="13" t="s">
        <v>187</v>
      </c>
      <c r="D123" s="13" t="s">
        <v>159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G123*7.1%</f>
        <v>1561.9999999999998</v>
      </c>
      <c r="L123" s="14">
        <f>G123*1.15%</f>
        <v>253</v>
      </c>
      <c r="M123" s="14">
        <f>G123*3.04%</f>
        <v>668.8</v>
      </c>
      <c r="N123" s="14">
        <f>G123*7.09%</f>
        <v>1559.8000000000002</v>
      </c>
      <c r="O123" s="14">
        <v>0</v>
      </c>
      <c r="P123" s="14">
        <f>J123+K123+L123+M123+N123</f>
        <v>4675</v>
      </c>
      <c r="Q123" s="15">
        <v>11359.54</v>
      </c>
      <c r="R123" s="14">
        <f>+J123+M123+O123+Q123+H123+I123</f>
        <v>12659.740000000002</v>
      </c>
      <c r="S123" s="14">
        <f>+N123+L123+K123</f>
        <v>3374.8</v>
      </c>
      <c r="T123" s="14">
        <f>+G123-R123</f>
        <v>9340.2599999999984</v>
      </c>
      <c r="U123" t="b">
        <f t="shared" si="3"/>
        <v>1</v>
      </c>
      <c r="V123" s="13" t="s">
        <v>187</v>
      </c>
      <c r="W123" s="13" t="s">
        <v>159</v>
      </c>
      <c r="X123" s="13" t="s">
        <v>29</v>
      </c>
      <c r="Y123" s="13" t="s">
        <v>35</v>
      </c>
      <c r="Z123" s="14">
        <v>22000</v>
      </c>
      <c r="AA123" s="14">
        <v>0</v>
      </c>
      <c r="AB123" s="14">
        <v>0</v>
      </c>
      <c r="AC123" s="14">
        <f>+Z123*2.87%</f>
        <v>631.4</v>
      </c>
      <c r="AD123" s="14">
        <f>Z123*7.1%</f>
        <v>1561.9999999999998</v>
      </c>
      <c r="AE123" s="14">
        <f>Z123*1.15%</f>
        <v>253</v>
      </c>
      <c r="AF123" s="14">
        <f>Z123*3.04%</f>
        <v>668.8</v>
      </c>
      <c r="AG123" s="14">
        <f>Z123*7.09%</f>
        <v>1559.8000000000002</v>
      </c>
      <c r="AH123" s="14">
        <v>0</v>
      </c>
      <c r="AI123" s="14">
        <f>AC123+AD123+AE123+AF123+AG123</f>
        <v>4675</v>
      </c>
      <c r="AJ123" s="15">
        <v>11359.54</v>
      </c>
      <c r="AK123" s="14">
        <f>+AC123+AF123+AH123+AJ123+AA123+AB123</f>
        <v>12659.740000000002</v>
      </c>
      <c r="AL123" s="14">
        <f>+AG123+AE123+AD123</f>
        <v>3374.8</v>
      </c>
      <c r="AM123" s="14">
        <f>+Z123-AK123</f>
        <v>9340.2599999999984</v>
      </c>
    </row>
    <row r="124" spans="1:39" s="7" customFormat="1" ht="15.95" customHeight="1" x14ac:dyDescent="0.25">
      <c r="A124" s="11">
        <f t="shared" si="2"/>
        <v>108</v>
      </c>
      <c r="B124" s="12" t="s">
        <v>158</v>
      </c>
      <c r="C124" s="13" t="s">
        <v>188</v>
      </c>
      <c r="D124" s="13" t="s">
        <v>159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G124*7.1%</f>
        <v>1561.9999999999998</v>
      </c>
      <c r="L124" s="14">
        <f>G124*1.15%</f>
        <v>253</v>
      </c>
      <c r="M124" s="14">
        <f>G124*3.04%</f>
        <v>668.8</v>
      </c>
      <c r="N124" s="14">
        <f>G124*7.09%</f>
        <v>1559.8000000000002</v>
      </c>
      <c r="O124" s="14">
        <v>0</v>
      </c>
      <c r="P124" s="14">
        <f>J124+K124+L124+M124+N124</f>
        <v>4675</v>
      </c>
      <c r="Q124" s="15">
        <v>11517.28</v>
      </c>
      <c r="R124" s="14">
        <f>+J124+M124+O124+Q124+H124+I124</f>
        <v>12817.48</v>
      </c>
      <c r="S124" s="14">
        <f>+N124+L124+K124</f>
        <v>3374.8</v>
      </c>
      <c r="T124" s="14">
        <f>+G124-R124</f>
        <v>9182.52</v>
      </c>
      <c r="U124" t="b">
        <f t="shared" si="3"/>
        <v>1</v>
      </c>
      <c r="V124" s="13" t="s">
        <v>188</v>
      </c>
      <c r="W124" s="13" t="s">
        <v>159</v>
      </c>
      <c r="X124" s="13" t="s">
        <v>29</v>
      </c>
      <c r="Y124" s="13" t="s">
        <v>35</v>
      </c>
      <c r="Z124" s="14">
        <v>22000</v>
      </c>
      <c r="AA124" s="14">
        <v>0</v>
      </c>
      <c r="AB124" s="14">
        <v>0</v>
      </c>
      <c r="AC124" s="14">
        <f>+Z124*2.87%</f>
        <v>631.4</v>
      </c>
      <c r="AD124" s="14">
        <f>Z124*7.1%</f>
        <v>1561.9999999999998</v>
      </c>
      <c r="AE124" s="14">
        <f>Z124*1.15%</f>
        <v>253</v>
      </c>
      <c r="AF124" s="14">
        <f>Z124*3.04%</f>
        <v>668.8</v>
      </c>
      <c r="AG124" s="14">
        <f>Z124*7.09%</f>
        <v>1559.8000000000002</v>
      </c>
      <c r="AH124" s="14">
        <v>0</v>
      </c>
      <c r="AI124" s="14">
        <f>AC124+AD124+AE124+AF124+AG124</f>
        <v>4675</v>
      </c>
      <c r="AJ124" s="15">
        <v>11517.28</v>
      </c>
      <c r="AK124" s="14">
        <f>+AC124+AF124+AH124+AJ124+AA124+AB124</f>
        <v>12817.48</v>
      </c>
      <c r="AL124" s="14">
        <f>+AG124+AE124+AD124</f>
        <v>3374.8</v>
      </c>
      <c r="AM124" s="14">
        <f>+Z124-AK124</f>
        <v>9182.52</v>
      </c>
    </row>
    <row r="125" spans="1:39" s="7" customFormat="1" ht="15.95" customHeight="1" x14ac:dyDescent="0.25">
      <c r="A125" s="11">
        <f t="shared" si="2"/>
        <v>109</v>
      </c>
      <c r="B125" s="12" t="s">
        <v>158</v>
      </c>
      <c r="C125" s="13" t="s">
        <v>189</v>
      </c>
      <c r="D125" s="13" t="s">
        <v>37</v>
      </c>
      <c r="E125" s="13" t="s">
        <v>29</v>
      </c>
      <c r="F125" s="13" t="s">
        <v>35</v>
      </c>
      <c r="G125" s="14">
        <v>40000</v>
      </c>
      <c r="H125" s="14">
        <v>442.65</v>
      </c>
      <c r="I125" s="14"/>
      <c r="J125" s="14">
        <f>+G125*2.87%</f>
        <v>1148</v>
      </c>
      <c r="K125" s="14">
        <f>G125*7.1%</f>
        <v>2839.9999999999995</v>
      </c>
      <c r="L125" s="14">
        <f>G125*1.15%</f>
        <v>460</v>
      </c>
      <c r="M125" s="14">
        <f>G125*3.04%</f>
        <v>1216</v>
      </c>
      <c r="N125" s="14">
        <f>G125*7.09%</f>
        <v>2836</v>
      </c>
      <c r="O125" s="14">
        <v>0</v>
      </c>
      <c r="P125" s="14">
        <f>J125+K125+L125+M125+N125</f>
        <v>8500</v>
      </c>
      <c r="Q125" s="15">
        <v>10761</v>
      </c>
      <c r="R125" s="14">
        <f>+J125+M125+O125+Q125+H125+I125</f>
        <v>13567.65</v>
      </c>
      <c r="S125" s="14">
        <f>+N125+L125+K125</f>
        <v>6136</v>
      </c>
      <c r="T125" s="14">
        <f>+G125-R125</f>
        <v>26432.35</v>
      </c>
      <c r="U125" t="b">
        <f t="shared" si="3"/>
        <v>1</v>
      </c>
      <c r="V125" s="13" t="s">
        <v>189</v>
      </c>
      <c r="W125" s="13" t="s">
        <v>37</v>
      </c>
      <c r="X125" s="13" t="s">
        <v>29</v>
      </c>
      <c r="Y125" s="13" t="s">
        <v>35</v>
      </c>
      <c r="Z125" s="14">
        <v>40000</v>
      </c>
      <c r="AA125" s="14">
        <v>442.65</v>
      </c>
      <c r="AB125" s="14"/>
      <c r="AC125" s="14">
        <f>+Z125*2.87%</f>
        <v>1148</v>
      </c>
      <c r="AD125" s="14">
        <f>Z125*7.1%</f>
        <v>2839.9999999999995</v>
      </c>
      <c r="AE125" s="14">
        <f>Z125*1.15%</f>
        <v>460</v>
      </c>
      <c r="AF125" s="14">
        <f>Z125*3.04%</f>
        <v>1216</v>
      </c>
      <c r="AG125" s="14">
        <f>Z125*7.09%</f>
        <v>2836</v>
      </c>
      <c r="AH125" s="14">
        <v>0</v>
      </c>
      <c r="AI125" s="14">
        <f>AC125+AD125+AE125+AF125+AG125</f>
        <v>8500</v>
      </c>
      <c r="AJ125" s="15">
        <v>10761</v>
      </c>
      <c r="AK125" s="14">
        <f>+AC125+AF125+AH125+AJ125+AA125+AB125</f>
        <v>13567.65</v>
      </c>
      <c r="AL125" s="14">
        <f>+AG125+AE125+AD125</f>
        <v>6136</v>
      </c>
      <c r="AM125" s="14">
        <f>+Z125-AK125</f>
        <v>26432.35</v>
      </c>
    </row>
    <row r="126" spans="1:39" s="7" customFormat="1" ht="15.95" customHeight="1" x14ac:dyDescent="0.25">
      <c r="A126" s="11">
        <f t="shared" si="2"/>
        <v>110</v>
      </c>
      <c r="B126" s="12" t="s">
        <v>158</v>
      </c>
      <c r="C126" s="13" t="s">
        <v>190</v>
      </c>
      <c r="D126" s="13" t="s">
        <v>37</v>
      </c>
      <c r="E126" s="13" t="s">
        <v>29</v>
      </c>
      <c r="F126" s="13" t="s">
        <v>35</v>
      </c>
      <c r="G126" s="14">
        <v>34000</v>
      </c>
      <c r="H126" s="14">
        <v>0</v>
      </c>
      <c r="I126" s="14">
        <v>0</v>
      </c>
      <c r="J126" s="14">
        <f>+G126*2.87%</f>
        <v>975.8</v>
      </c>
      <c r="K126" s="14">
        <f>G126*7.1%</f>
        <v>2414</v>
      </c>
      <c r="L126" s="14">
        <f>G126*1.15%</f>
        <v>391</v>
      </c>
      <c r="M126" s="14">
        <f>G126*3.04%</f>
        <v>1033.5999999999999</v>
      </c>
      <c r="N126" s="14">
        <f>G126*7.09%</f>
        <v>2410.6000000000004</v>
      </c>
      <c r="O126" s="14">
        <v>0</v>
      </c>
      <c r="P126" s="14">
        <f>J126+K126+L126+M126+N126</f>
        <v>7225</v>
      </c>
      <c r="Q126" s="15">
        <v>7046</v>
      </c>
      <c r="R126" s="14">
        <f>+J126+M126+O126+Q126+H126+I126</f>
        <v>9055.4</v>
      </c>
      <c r="S126" s="14">
        <f>+N126+L126+K126</f>
        <v>5215.6000000000004</v>
      </c>
      <c r="T126" s="14">
        <f>+G126-R126</f>
        <v>24944.6</v>
      </c>
      <c r="U126" t="b">
        <f t="shared" si="3"/>
        <v>1</v>
      </c>
      <c r="V126" s="13" t="s">
        <v>190</v>
      </c>
      <c r="W126" s="13" t="s">
        <v>37</v>
      </c>
      <c r="X126" s="13" t="s">
        <v>29</v>
      </c>
      <c r="Y126" s="13" t="s">
        <v>35</v>
      </c>
      <c r="Z126" s="14">
        <v>34000</v>
      </c>
      <c r="AA126" s="14">
        <v>0</v>
      </c>
      <c r="AB126" s="14">
        <v>0</v>
      </c>
      <c r="AC126" s="14">
        <f>+Z126*2.87%</f>
        <v>975.8</v>
      </c>
      <c r="AD126" s="14">
        <f>Z126*7.1%</f>
        <v>2414</v>
      </c>
      <c r="AE126" s="14">
        <f>Z126*1.15%</f>
        <v>391</v>
      </c>
      <c r="AF126" s="14">
        <f>Z126*3.04%</f>
        <v>1033.5999999999999</v>
      </c>
      <c r="AG126" s="14">
        <f>Z126*7.09%</f>
        <v>2410.6000000000004</v>
      </c>
      <c r="AH126" s="14">
        <v>0</v>
      </c>
      <c r="AI126" s="14">
        <f>AC126+AD126+AE126+AF126+AG126</f>
        <v>7225</v>
      </c>
      <c r="AJ126" s="15">
        <v>7046</v>
      </c>
      <c r="AK126" s="14">
        <f>+AC126+AF126+AH126+AJ126+AA126+AB126</f>
        <v>9055.4</v>
      </c>
      <c r="AL126" s="14">
        <f>+AG126+AE126+AD126</f>
        <v>5215.6000000000004</v>
      </c>
      <c r="AM126" s="14">
        <f>+Z126-AK126</f>
        <v>24944.6</v>
      </c>
    </row>
    <row r="127" spans="1:39" s="7" customFormat="1" ht="15.95" customHeight="1" x14ac:dyDescent="0.25">
      <c r="A127" s="11">
        <f t="shared" si="2"/>
        <v>111</v>
      </c>
      <c r="B127" s="12" t="s">
        <v>158</v>
      </c>
      <c r="C127" s="13" t="s">
        <v>191</v>
      </c>
      <c r="D127" s="13" t="s">
        <v>192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>+G127*2.87%</f>
        <v>631.4</v>
      </c>
      <c r="K127" s="14">
        <f>G127*7.1%</f>
        <v>1561.9999999999998</v>
      </c>
      <c r="L127" s="14">
        <f>G127*1.15%</f>
        <v>253</v>
      </c>
      <c r="M127" s="14">
        <f>G127*3.04%</f>
        <v>668.8</v>
      </c>
      <c r="N127" s="14">
        <f>G127*7.09%</f>
        <v>1559.8000000000002</v>
      </c>
      <c r="O127" s="14">
        <v>0</v>
      </c>
      <c r="P127" s="14">
        <f>J127+K127+L127+M127+N127</f>
        <v>4675</v>
      </c>
      <c r="Q127" s="15">
        <v>7623.5</v>
      </c>
      <c r="R127" s="14">
        <f>+J127+M127+O127+Q127+H127+I127</f>
        <v>8923.7000000000007</v>
      </c>
      <c r="S127" s="14">
        <f>+N127+L127+K127</f>
        <v>3374.8</v>
      </c>
      <c r="T127" s="14">
        <f>+G127-R127</f>
        <v>13076.3</v>
      </c>
      <c r="U127" t="b">
        <f t="shared" si="3"/>
        <v>1</v>
      </c>
      <c r="V127" s="13" t="s">
        <v>191</v>
      </c>
      <c r="W127" s="13" t="s">
        <v>192</v>
      </c>
      <c r="X127" s="13" t="s">
        <v>29</v>
      </c>
      <c r="Y127" s="13" t="s">
        <v>35</v>
      </c>
      <c r="Z127" s="14">
        <v>22000</v>
      </c>
      <c r="AA127" s="14">
        <v>0</v>
      </c>
      <c r="AB127" s="14">
        <v>0</v>
      </c>
      <c r="AC127" s="14">
        <f>+Z127*2.87%</f>
        <v>631.4</v>
      </c>
      <c r="AD127" s="14">
        <f>Z127*7.1%</f>
        <v>1561.9999999999998</v>
      </c>
      <c r="AE127" s="14">
        <f>Z127*1.15%</f>
        <v>253</v>
      </c>
      <c r="AF127" s="14">
        <f>Z127*3.04%</f>
        <v>668.8</v>
      </c>
      <c r="AG127" s="14">
        <f>Z127*7.09%</f>
        <v>1559.8000000000002</v>
      </c>
      <c r="AH127" s="14">
        <v>0</v>
      </c>
      <c r="AI127" s="14">
        <f>AC127+AD127+AE127+AF127+AG127</f>
        <v>4675</v>
      </c>
      <c r="AJ127" s="15">
        <v>9404.2900000000009</v>
      </c>
      <c r="AK127" s="14">
        <f>+AC127+AF127+AH127+AJ127+AA127+AB127</f>
        <v>10704.490000000002</v>
      </c>
      <c r="AL127" s="14">
        <f>+AG127+AE127+AD127</f>
        <v>3374.8</v>
      </c>
      <c r="AM127" s="14">
        <f>+Z127-AK127</f>
        <v>11295.509999999998</v>
      </c>
    </row>
    <row r="128" spans="1:39" s="7" customFormat="1" ht="15.95" customHeight="1" x14ac:dyDescent="0.25">
      <c r="A128" s="11">
        <f t="shared" si="2"/>
        <v>112</v>
      </c>
      <c r="B128" s="12" t="s">
        <v>158</v>
      </c>
      <c r="C128" s="13" t="s">
        <v>193</v>
      </c>
      <c r="D128" s="13" t="s">
        <v>166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G128*7.1%</f>
        <v>1561.9999999999998</v>
      </c>
      <c r="L128" s="14">
        <f>G128*1.15%</f>
        <v>253</v>
      </c>
      <c r="M128" s="14">
        <f>G128*3.04%</f>
        <v>668.8</v>
      </c>
      <c r="N128" s="14">
        <f>G128*7.09%</f>
        <v>1559.8000000000002</v>
      </c>
      <c r="O128" s="14">
        <v>0</v>
      </c>
      <c r="P128" s="14">
        <f>J128+K128+L128+M128+N128</f>
        <v>4675</v>
      </c>
      <c r="Q128" s="15">
        <v>0</v>
      </c>
      <c r="R128" s="14">
        <f>+J128+M128+O128+Q128+H128+I128</f>
        <v>1300.1999999999998</v>
      </c>
      <c r="S128" s="14">
        <f>+N128+L128+K128</f>
        <v>3374.8</v>
      </c>
      <c r="T128" s="14">
        <f>+G128-R128</f>
        <v>20699.8</v>
      </c>
      <c r="U128" t="b">
        <f t="shared" si="3"/>
        <v>1</v>
      </c>
      <c r="V128" s="13" t="s">
        <v>193</v>
      </c>
      <c r="W128" s="13" t="s">
        <v>166</v>
      </c>
      <c r="X128" s="13" t="s">
        <v>29</v>
      </c>
      <c r="Y128" s="13" t="s">
        <v>30</v>
      </c>
      <c r="Z128" s="14">
        <v>22000</v>
      </c>
      <c r="AA128" s="14">
        <v>0</v>
      </c>
      <c r="AB128" s="14">
        <v>0</v>
      </c>
      <c r="AC128" s="14">
        <f>+Z128*2.87%</f>
        <v>631.4</v>
      </c>
      <c r="AD128" s="14">
        <f>Z128*7.1%</f>
        <v>1561.9999999999998</v>
      </c>
      <c r="AE128" s="14">
        <f>Z128*1.15%</f>
        <v>253</v>
      </c>
      <c r="AF128" s="14">
        <f>Z128*3.04%</f>
        <v>668.8</v>
      </c>
      <c r="AG128" s="14">
        <f>Z128*7.09%</f>
        <v>1559.8000000000002</v>
      </c>
      <c r="AH128" s="14">
        <v>0</v>
      </c>
      <c r="AI128" s="14">
        <f>AC128+AD128+AE128+AF128+AG128</f>
        <v>4675</v>
      </c>
      <c r="AJ128" s="15">
        <v>0</v>
      </c>
      <c r="AK128" s="14">
        <f>+AC128+AF128+AH128+AJ128+AA128+AB128</f>
        <v>1300.1999999999998</v>
      </c>
      <c r="AL128" s="14">
        <f>+AG128+AE128+AD128</f>
        <v>3374.8</v>
      </c>
      <c r="AM128" s="14">
        <f>+Z128-AK128</f>
        <v>20699.8</v>
      </c>
    </row>
    <row r="129" spans="1:39" s="7" customFormat="1" ht="15.95" customHeight="1" x14ac:dyDescent="0.25">
      <c r="A129" s="11">
        <f t="shared" si="2"/>
        <v>113</v>
      </c>
      <c r="B129" s="12" t="s">
        <v>158</v>
      </c>
      <c r="C129" s="13" t="s">
        <v>194</v>
      </c>
      <c r="D129" s="13" t="s">
        <v>159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G129*7.1%</f>
        <v>1561.9999999999998</v>
      </c>
      <c r="L129" s="14">
        <f>G129*1.15%</f>
        <v>253</v>
      </c>
      <c r="M129" s="14">
        <f>G129*3.04%</f>
        <v>668.8</v>
      </c>
      <c r="N129" s="14">
        <f>G129*7.09%</f>
        <v>1559.8000000000002</v>
      </c>
      <c r="O129" s="14">
        <v>0</v>
      </c>
      <c r="P129" s="14">
        <f>J129+K129+L129+M129+N129</f>
        <v>4675</v>
      </c>
      <c r="Q129" s="15">
        <v>0</v>
      </c>
      <c r="R129" s="14">
        <f>+J129+M129+O129+Q129+H129+I129</f>
        <v>1300.1999999999998</v>
      </c>
      <c r="S129" s="14">
        <f>+N129+L129+K129</f>
        <v>3374.8</v>
      </c>
      <c r="T129" s="14">
        <f>+G129-R129</f>
        <v>20699.8</v>
      </c>
      <c r="U129" t="b">
        <f t="shared" si="3"/>
        <v>1</v>
      </c>
      <c r="V129" s="13" t="s">
        <v>194</v>
      </c>
      <c r="W129" s="13" t="s">
        <v>159</v>
      </c>
      <c r="X129" s="13" t="s">
        <v>29</v>
      </c>
      <c r="Y129" s="13" t="s">
        <v>35</v>
      </c>
      <c r="Z129" s="14">
        <v>22000</v>
      </c>
      <c r="AA129" s="14">
        <v>0</v>
      </c>
      <c r="AB129" s="14">
        <v>0</v>
      </c>
      <c r="AC129" s="14">
        <f>+Z129*2.87%</f>
        <v>631.4</v>
      </c>
      <c r="AD129" s="14">
        <f>Z129*7.1%</f>
        <v>1561.9999999999998</v>
      </c>
      <c r="AE129" s="14">
        <f>Z129*1.15%</f>
        <v>253</v>
      </c>
      <c r="AF129" s="14">
        <f>Z129*3.04%</f>
        <v>668.8</v>
      </c>
      <c r="AG129" s="14">
        <f>Z129*7.09%</f>
        <v>1559.8000000000002</v>
      </c>
      <c r="AH129" s="14">
        <v>0</v>
      </c>
      <c r="AI129" s="14">
        <f>AC129+AD129+AE129+AF129+AG129</f>
        <v>4675</v>
      </c>
      <c r="AJ129" s="15">
        <v>0</v>
      </c>
      <c r="AK129" s="14">
        <f>+AC129+AF129+AH129+AJ129+AA129+AB129</f>
        <v>1300.1999999999998</v>
      </c>
      <c r="AL129" s="14">
        <f>+AG129+AE129+AD129</f>
        <v>3374.8</v>
      </c>
      <c r="AM129" s="14">
        <f>+Z129-AK129</f>
        <v>20699.8</v>
      </c>
    </row>
    <row r="130" spans="1:39" s="7" customFormat="1" ht="15.95" customHeight="1" x14ac:dyDescent="0.25">
      <c r="A130" s="11">
        <f t="shared" si="2"/>
        <v>114</v>
      </c>
      <c r="B130" s="12" t="s">
        <v>158</v>
      </c>
      <c r="C130" s="13" t="s">
        <v>195</v>
      </c>
      <c r="D130" s="13" t="s">
        <v>166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>+G130*2.87%</f>
        <v>631.4</v>
      </c>
      <c r="K130" s="14">
        <f>G130*7.1%</f>
        <v>1561.9999999999998</v>
      </c>
      <c r="L130" s="14">
        <f>G130*1.15%</f>
        <v>253</v>
      </c>
      <c r="M130" s="14">
        <f>G130*3.04%</f>
        <v>668.8</v>
      </c>
      <c r="N130" s="14">
        <f>G130*7.09%</f>
        <v>1559.8000000000002</v>
      </c>
      <c r="O130" s="14">
        <v>0</v>
      </c>
      <c r="P130" s="14">
        <f>J130+K130+L130+M130+N130</f>
        <v>4675</v>
      </c>
      <c r="Q130" s="15">
        <v>1046</v>
      </c>
      <c r="R130" s="14">
        <f>+J130+M130+O130+Q130+H130+I130</f>
        <v>2346.1999999999998</v>
      </c>
      <c r="S130" s="14">
        <f>+N130+L130+K130</f>
        <v>3374.8</v>
      </c>
      <c r="T130" s="14">
        <f>+G130-R130</f>
        <v>19653.8</v>
      </c>
      <c r="U130" t="b">
        <f t="shared" si="3"/>
        <v>1</v>
      </c>
      <c r="V130" s="13" t="s">
        <v>195</v>
      </c>
      <c r="W130" s="13" t="s">
        <v>166</v>
      </c>
      <c r="X130" s="13" t="s">
        <v>29</v>
      </c>
      <c r="Y130" s="13" t="s">
        <v>30</v>
      </c>
      <c r="Z130" s="14">
        <v>22000</v>
      </c>
      <c r="AA130" s="14">
        <v>0</v>
      </c>
      <c r="AB130" s="14">
        <v>0</v>
      </c>
      <c r="AC130" s="14">
        <f>+Z130*2.87%</f>
        <v>631.4</v>
      </c>
      <c r="AD130" s="14">
        <f>Z130*7.1%</f>
        <v>1561.9999999999998</v>
      </c>
      <c r="AE130" s="14">
        <f>Z130*1.15%</f>
        <v>253</v>
      </c>
      <c r="AF130" s="14">
        <f>Z130*3.04%</f>
        <v>668.8</v>
      </c>
      <c r="AG130" s="14">
        <f>Z130*7.09%</f>
        <v>1559.8000000000002</v>
      </c>
      <c r="AH130" s="14">
        <v>0</v>
      </c>
      <c r="AI130" s="14">
        <f>AC130+AD130+AE130+AF130+AG130</f>
        <v>4675</v>
      </c>
      <c r="AJ130" s="15">
        <v>1046</v>
      </c>
      <c r="AK130" s="14">
        <f>+AC130+AF130+AH130+AJ130+AA130+AB130</f>
        <v>2346.1999999999998</v>
      </c>
      <c r="AL130" s="14">
        <f>+AG130+AE130+AD130</f>
        <v>3374.8</v>
      </c>
      <c r="AM130" s="14">
        <f>+Z130-AK130</f>
        <v>19653.8</v>
      </c>
    </row>
    <row r="131" spans="1:39" s="7" customFormat="1" ht="15.95" customHeight="1" x14ac:dyDescent="0.25">
      <c r="A131" s="11">
        <f t="shared" si="2"/>
        <v>115</v>
      </c>
      <c r="B131" s="12" t="s">
        <v>158</v>
      </c>
      <c r="C131" s="13" t="s">
        <v>196</v>
      </c>
      <c r="D131" s="13" t="s">
        <v>37</v>
      </c>
      <c r="E131" s="13" t="s">
        <v>29</v>
      </c>
      <c r="F131" s="13" t="s">
        <v>35</v>
      </c>
      <c r="G131" s="14">
        <v>34000</v>
      </c>
      <c r="H131" s="14">
        <v>0</v>
      </c>
      <c r="I131" s="14">
        <v>0</v>
      </c>
      <c r="J131" s="14">
        <f>+G131*2.87%</f>
        <v>975.8</v>
      </c>
      <c r="K131" s="14">
        <f>G131*7.1%</f>
        <v>2414</v>
      </c>
      <c r="L131" s="14">
        <f>G131*1.15%</f>
        <v>391</v>
      </c>
      <c r="M131" s="14">
        <f>G131*3.04%</f>
        <v>1033.5999999999999</v>
      </c>
      <c r="N131" s="14">
        <f>G131*7.09%</f>
        <v>2410.6000000000004</v>
      </c>
      <c r="O131" s="14">
        <v>0</v>
      </c>
      <c r="P131" s="14">
        <f>J131+K131+L131+M131+N131</f>
        <v>7225</v>
      </c>
      <c r="Q131" s="15">
        <v>6046</v>
      </c>
      <c r="R131" s="14">
        <f>+J131+M131+O131+Q131+H131+I131</f>
        <v>8055.4</v>
      </c>
      <c r="S131" s="14">
        <f>+N131+L131+K131</f>
        <v>5215.6000000000004</v>
      </c>
      <c r="T131" s="14">
        <f>+G131-R131</f>
        <v>25944.6</v>
      </c>
      <c r="U131" t="b">
        <f t="shared" si="3"/>
        <v>1</v>
      </c>
      <c r="V131" s="13" t="s">
        <v>196</v>
      </c>
      <c r="W131" s="13" t="s">
        <v>37</v>
      </c>
      <c r="X131" s="13" t="s">
        <v>29</v>
      </c>
      <c r="Y131" s="13" t="s">
        <v>35</v>
      </c>
      <c r="Z131" s="14">
        <v>34000</v>
      </c>
      <c r="AA131" s="14">
        <v>0</v>
      </c>
      <c r="AB131" s="14">
        <v>0</v>
      </c>
      <c r="AC131" s="14">
        <f>+Z131*2.87%</f>
        <v>975.8</v>
      </c>
      <c r="AD131" s="14">
        <f>Z131*7.1%</f>
        <v>2414</v>
      </c>
      <c r="AE131" s="14">
        <f>Z131*1.15%</f>
        <v>391</v>
      </c>
      <c r="AF131" s="14">
        <f>Z131*3.04%</f>
        <v>1033.5999999999999</v>
      </c>
      <c r="AG131" s="14">
        <f>Z131*7.09%</f>
        <v>2410.6000000000004</v>
      </c>
      <c r="AH131" s="14">
        <v>0</v>
      </c>
      <c r="AI131" s="14">
        <f>AC131+AD131+AE131+AF131+AG131</f>
        <v>7225</v>
      </c>
      <c r="AJ131" s="15">
        <v>6046</v>
      </c>
      <c r="AK131" s="14">
        <f>+AC131+AF131+AH131+AJ131+AA131+AB131</f>
        <v>8055.4</v>
      </c>
      <c r="AL131" s="14">
        <f>+AG131+AE131+AD131</f>
        <v>5215.6000000000004</v>
      </c>
      <c r="AM131" s="14">
        <f>+Z131-AK131</f>
        <v>25944.6</v>
      </c>
    </row>
    <row r="132" spans="1:39" s="7" customFormat="1" ht="15.95" customHeight="1" x14ac:dyDescent="0.25">
      <c r="A132" s="11">
        <f t="shared" si="2"/>
        <v>116</v>
      </c>
      <c r="B132" s="12" t="s">
        <v>158</v>
      </c>
      <c r="C132" s="13" t="s">
        <v>197</v>
      </c>
      <c r="D132" s="13" t="s">
        <v>192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>+G132*2.87%</f>
        <v>631.4</v>
      </c>
      <c r="K132" s="14">
        <f>G132*7.1%</f>
        <v>1561.9999999999998</v>
      </c>
      <c r="L132" s="14">
        <f>G132*1.15%</f>
        <v>253</v>
      </c>
      <c r="M132" s="14">
        <f>G132*3.04%</f>
        <v>668.8</v>
      </c>
      <c r="N132" s="14">
        <f>G132*7.09%</f>
        <v>1559.8000000000002</v>
      </c>
      <c r="O132" s="14">
        <v>0</v>
      </c>
      <c r="P132" s="14">
        <f>J132+K132+L132+M132+N132</f>
        <v>4675</v>
      </c>
      <c r="Q132" s="15">
        <v>16453.68</v>
      </c>
      <c r="R132" s="14">
        <f>+J132+M132+O132+Q132+H132+I132</f>
        <v>17753.88</v>
      </c>
      <c r="S132" s="14">
        <f>+N132+L132+K132</f>
        <v>3374.8</v>
      </c>
      <c r="T132" s="14">
        <f>+G132-R132</f>
        <v>4246.119999999999</v>
      </c>
      <c r="U132" t="b">
        <f t="shared" si="3"/>
        <v>1</v>
      </c>
      <c r="V132" s="13" t="s">
        <v>197</v>
      </c>
      <c r="W132" s="13" t="s">
        <v>192</v>
      </c>
      <c r="X132" s="13" t="s">
        <v>29</v>
      </c>
      <c r="Y132" s="13" t="s">
        <v>35</v>
      </c>
      <c r="Z132" s="14">
        <v>22000</v>
      </c>
      <c r="AA132" s="14">
        <v>0</v>
      </c>
      <c r="AB132" s="14">
        <v>0</v>
      </c>
      <c r="AC132" s="14">
        <f>+Z132*2.87%</f>
        <v>631.4</v>
      </c>
      <c r="AD132" s="14">
        <f>Z132*7.1%</f>
        <v>1561.9999999999998</v>
      </c>
      <c r="AE132" s="14">
        <f>Z132*1.15%</f>
        <v>253</v>
      </c>
      <c r="AF132" s="14">
        <f>Z132*3.04%</f>
        <v>668.8</v>
      </c>
      <c r="AG132" s="14">
        <f>Z132*7.09%</f>
        <v>1559.8000000000002</v>
      </c>
      <c r="AH132" s="14">
        <v>0</v>
      </c>
      <c r="AI132" s="14">
        <f>AC132+AD132+AE132+AF132+AG132</f>
        <v>4675</v>
      </c>
      <c r="AJ132" s="15">
        <v>16453.68</v>
      </c>
      <c r="AK132" s="14">
        <f>+AC132+AF132+AH132+AJ132+AA132+AB132</f>
        <v>17753.88</v>
      </c>
      <c r="AL132" s="14">
        <f>+AG132+AE132+AD132</f>
        <v>3374.8</v>
      </c>
      <c r="AM132" s="14">
        <f>+Z132-AK132</f>
        <v>4246.119999999999</v>
      </c>
    </row>
    <row r="133" spans="1:39" s="7" customFormat="1" ht="15.95" customHeight="1" x14ac:dyDescent="0.25">
      <c r="A133" s="11">
        <f t="shared" si="2"/>
        <v>117</v>
      </c>
      <c r="B133" s="12" t="s">
        <v>158</v>
      </c>
      <c r="C133" s="13" t="s">
        <v>198</v>
      </c>
      <c r="D133" s="13" t="s">
        <v>166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G133*7.1%</f>
        <v>1561.9999999999998</v>
      </c>
      <c r="L133" s="14">
        <f>G133*1.15%</f>
        <v>253</v>
      </c>
      <c r="M133" s="14">
        <f>G133*3.04%</f>
        <v>668.8</v>
      </c>
      <c r="N133" s="14">
        <f>G133*7.09%</f>
        <v>1559.8000000000002</v>
      </c>
      <c r="O133" s="14">
        <v>0</v>
      </c>
      <c r="P133" s="14">
        <f>J133+K133+L133+M133+N133</f>
        <v>4675</v>
      </c>
      <c r="Q133" s="15">
        <v>2746</v>
      </c>
      <c r="R133" s="14">
        <f>+J133+M133+O133+Q133+H133+I133</f>
        <v>4046.2</v>
      </c>
      <c r="S133" s="14">
        <f>+N133+L133+K133</f>
        <v>3374.8</v>
      </c>
      <c r="T133" s="14">
        <f>+G133-R133</f>
        <v>17953.8</v>
      </c>
      <c r="U133" t="b">
        <f t="shared" si="3"/>
        <v>1</v>
      </c>
      <c r="V133" s="13" t="s">
        <v>198</v>
      </c>
      <c r="W133" s="13" t="s">
        <v>166</v>
      </c>
      <c r="X133" s="13" t="s">
        <v>29</v>
      </c>
      <c r="Y133" s="13" t="s">
        <v>30</v>
      </c>
      <c r="Z133" s="14">
        <v>22000</v>
      </c>
      <c r="AA133" s="14">
        <v>0</v>
      </c>
      <c r="AB133" s="14">
        <v>0</v>
      </c>
      <c r="AC133" s="14">
        <f>+Z133*2.87%</f>
        <v>631.4</v>
      </c>
      <c r="AD133" s="14">
        <f>Z133*7.1%</f>
        <v>1561.9999999999998</v>
      </c>
      <c r="AE133" s="14">
        <f>Z133*1.15%</f>
        <v>253</v>
      </c>
      <c r="AF133" s="14">
        <f>Z133*3.04%</f>
        <v>668.8</v>
      </c>
      <c r="AG133" s="14">
        <f>Z133*7.09%</f>
        <v>1559.8000000000002</v>
      </c>
      <c r="AH133" s="14">
        <v>0</v>
      </c>
      <c r="AI133" s="14">
        <f>AC133+AD133+AE133+AF133+AG133</f>
        <v>4675</v>
      </c>
      <c r="AJ133" s="15">
        <v>2746</v>
      </c>
      <c r="AK133" s="14">
        <f>+AC133+AF133+AH133+AJ133+AA133+AB133</f>
        <v>4046.2</v>
      </c>
      <c r="AL133" s="14">
        <f>+AG133+AE133+AD133</f>
        <v>3374.8</v>
      </c>
      <c r="AM133" s="14">
        <f>+Z133-AK133</f>
        <v>17953.8</v>
      </c>
    </row>
    <row r="134" spans="1:39" s="7" customFormat="1" ht="15.95" customHeight="1" x14ac:dyDescent="0.25">
      <c r="A134" s="11">
        <f t="shared" si="2"/>
        <v>118</v>
      </c>
      <c r="B134" s="12" t="s">
        <v>158</v>
      </c>
      <c r="C134" s="13" t="s">
        <v>199</v>
      </c>
      <c r="D134" s="13" t="s">
        <v>164</v>
      </c>
      <c r="E134" s="13" t="s">
        <v>29</v>
      </c>
      <c r="F134" s="13" t="s">
        <v>35</v>
      </c>
      <c r="G134" s="14">
        <v>30000</v>
      </c>
      <c r="H134" s="14">
        <v>0</v>
      </c>
      <c r="I134" s="14">
        <v>0</v>
      </c>
      <c r="J134" s="14">
        <f>+G134*2.87%</f>
        <v>861</v>
      </c>
      <c r="K134" s="14">
        <f>G134*7.1%</f>
        <v>2130</v>
      </c>
      <c r="L134" s="14">
        <f>G134*1.15%</f>
        <v>345</v>
      </c>
      <c r="M134" s="14">
        <f>G134*3.04%</f>
        <v>912</v>
      </c>
      <c r="N134" s="14">
        <f>G134*7.09%</f>
        <v>2127</v>
      </c>
      <c r="O134" s="14">
        <v>0</v>
      </c>
      <c r="P134" s="14">
        <f>J134+K134+L134+M134+N134</f>
        <v>6375</v>
      </c>
      <c r="Q134" s="15">
        <v>16781.330000000002</v>
      </c>
      <c r="R134" s="14">
        <f>+J134+M134+O134+Q134+H134+I134</f>
        <v>18554.330000000002</v>
      </c>
      <c r="S134" s="14">
        <f>+N134+L134+K134</f>
        <v>4602</v>
      </c>
      <c r="T134" s="14">
        <f>+G134-R134</f>
        <v>11445.669999999998</v>
      </c>
      <c r="U134" t="b">
        <f t="shared" si="3"/>
        <v>1</v>
      </c>
      <c r="V134" s="13" t="s">
        <v>199</v>
      </c>
      <c r="W134" s="13" t="s">
        <v>164</v>
      </c>
      <c r="X134" s="13" t="s">
        <v>29</v>
      </c>
      <c r="Y134" s="13" t="s">
        <v>35</v>
      </c>
      <c r="Z134" s="14">
        <v>30000</v>
      </c>
      <c r="AA134" s="14">
        <v>0</v>
      </c>
      <c r="AB134" s="14">
        <v>0</v>
      </c>
      <c r="AC134" s="14">
        <f>+Z134*2.87%</f>
        <v>861</v>
      </c>
      <c r="AD134" s="14">
        <f>Z134*7.1%</f>
        <v>2130</v>
      </c>
      <c r="AE134" s="14">
        <f>Z134*1.15%</f>
        <v>345</v>
      </c>
      <c r="AF134" s="14">
        <f>Z134*3.04%</f>
        <v>912</v>
      </c>
      <c r="AG134" s="14">
        <f>Z134*7.09%</f>
        <v>2127</v>
      </c>
      <c r="AH134" s="14">
        <v>0</v>
      </c>
      <c r="AI134" s="14">
        <f>AC134+AD134+AE134+AF134+AG134</f>
        <v>6375</v>
      </c>
      <c r="AJ134" s="15">
        <v>16781.330000000002</v>
      </c>
      <c r="AK134" s="14">
        <f>+AC134+AF134+AH134+AJ134+AA134+AB134</f>
        <v>18554.330000000002</v>
      </c>
      <c r="AL134" s="14">
        <f>+AG134+AE134+AD134</f>
        <v>4602</v>
      </c>
      <c r="AM134" s="14">
        <f>+Z134-AK134</f>
        <v>11445.669999999998</v>
      </c>
    </row>
    <row r="135" spans="1:39" s="7" customFormat="1" ht="15.95" customHeight="1" x14ac:dyDescent="0.25">
      <c r="A135" s="11">
        <f t="shared" si="2"/>
        <v>119</v>
      </c>
      <c r="B135" s="12" t="s">
        <v>158</v>
      </c>
      <c r="C135" s="13" t="s">
        <v>200</v>
      </c>
      <c r="D135" s="13" t="s">
        <v>159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>+G135*2.87%</f>
        <v>631.4</v>
      </c>
      <c r="K135" s="14">
        <f>G135*7.1%</f>
        <v>1561.9999999999998</v>
      </c>
      <c r="L135" s="14">
        <f>G135*1.15%</f>
        <v>253</v>
      </c>
      <c r="M135" s="14">
        <f>G135*3.04%</f>
        <v>668.8</v>
      </c>
      <c r="N135" s="14">
        <f>G135*7.09%</f>
        <v>1559.8000000000002</v>
      </c>
      <c r="O135" s="14">
        <v>0</v>
      </c>
      <c r="P135" s="14">
        <f>J135+K135+L135+M135+N135</f>
        <v>4675</v>
      </c>
      <c r="Q135" s="15">
        <v>0</v>
      </c>
      <c r="R135" s="14">
        <f>+J135+M135+O135+Q135+H135+I135</f>
        <v>1300.1999999999998</v>
      </c>
      <c r="S135" s="14">
        <f>+N135+L135+K135</f>
        <v>3374.8</v>
      </c>
      <c r="T135" s="14">
        <f>+G135-R135</f>
        <v>20699.8</v>
      </c>
      <c r="U135" t="b">
        <f t="shared" si="3"/>
        <v>1</v>
      </c>
      <c r="V135" s="13" t="s">
        <v>200</v>
      </c>
      <c r="W135" s="13" t="s">
        <v>159</v>
      </c>
      <c r="X135" s="13" t="s">
        <v>29</v>
      </c>
      <c r="Y135" s="13" t="s">
        <v>35</v>
      </c>
      <c r="Z135" s="14">
        <v>22000</v>
      </c>
      <c r="AA135" s="14">
        <v>0</v>
      </c>
      <c r="AB135" s="14">
        <v>0</v>
      </c>
      <c r="AC135" s="14">
        <f>+Z135*2.87%</f>
        <v>631.4</v>
      </c>
      <c r="AD135" s="14">
        <f>Z135*7.1%</f>
        <v>1561.9999999999998</v>
      </c>
      <c r="AE135" s="14">
        <f>Z135*1.15%</f>
        <v>253</v>
      </c>
      <c r="AF135" s="14">
        <f>Z135*3.04%</f>
        <v>668.8</v>
      </c>
      <c r="AG135" s="14">
        <f>Z135*7.09%</f>
        <v>1559.8000000000002</v>
      </c>
      <c r="AH135" s="14">
        <v>0</v>
      </c>
      <c r="AI135" s="14">
        <f>AC135+AD135+AE135+AF135+AG135</f>
        <v>4675</v>
      </c>
      <c r="AJ135" s="15">
        <v>0</v>
      </c>
      <c r="AK135" s="14">
        <f>+AC135+AF135+AH135+AJ135+AA135+AB135</f>
        <v>1300.1999999999998</v>
      </c>
      <c r="AL135" s="14">
        <f>+AG135+AE135+AD135</f>
        <v>3374.8</v>
      </c>
      <c r="AM135" s="14">
        <f>+Z135-AK135</f>
        <v>20699.8</v>
      </c>
    </row>
    <row r="136" spans="1:39" s="7" customFormat="1" ht="15.95" customHeight="1" x14ac:dyDescent="0.25">
      <c r="A136" s="11">
        <f t="shared" si="2"/>
        <v>120</v>
      </c>
      <c r="B136" s="12" t="s">
        <v>158</v>
      </c>
      <c r="C136" s="13" t="s">
        <v>201</v>
      </c>
      <c r="D136" s="13" t="s">
        <v>37</v>
      </c>
      <c r="E136" s="13" t="s">
        <v>29</v>
      </c>
      <c r="F136" s="13" t="s">
        <v>35</v>
      </c>
      <c r="G136" s="14">
        <v>50401.5</v>
      </c>
      <c r="H136" s="14">
        <v>1910.67</v>
      </c>
      <c r="I136" s="14">
        <v>0</v>
      </c>
      <c r="J136" s="14">
        <f>+G136*2.87%</f>
        <v>1446.52305</v>
      </c>
      <c r="K136" s="14">
        <f>G136*7.1%</f>
        <v>3578.5064999999995</v>
      </c>
      <c r="L136" s="14">
        <f>G136*1.15%</f>
        <v>579.61725000000001</v>
      </c>
      <c r="M136" s="14">
        <f>G136*3.04%</f>
        <v>1532.2056</v>
      </c>
      <c r="N136" s="14">
        <f>G136*7.09%</f>
        <v>3573.4663500000001</v>
      </c>
      <c r="O136" s="14">
        <v>0</v>
      </c>
      <c r="P136" s="14">
        <f>J136+K136+L136+M136+N136</f>
        <v>10710.31875</v>
      </c>
      <c r="Q136" s="15">
        <v>14585.98</v>
      </c>
      <c r="R136" s="14">
        <f>+J136+M136+O136+Q136+H136+I136</f>
        <v>19475.378649999999</v>
      </c>
      <c r="S136" s="14">
        <f>+N136+L136+K136</f>
        <v>7731.5900999999994</v>
      </c>
      <c r="T136" s="14">
        <f>+G136-R136</f>
        <v>30926.121350000001</v>
      </c>
      <c r="U136" t="b">
        <f t="shared" si="3"/>
        <v>1</v>
      </c>
      <c r="V136" s="13" t="s">
        <v>201</v>
      </c>
      <c r="W136" s="13" t="s">
        <v>37</v>
      </c>
      <c r="X136" s="13" t="s">
        <v>29</v>
      </c>
      <c r="Y136" s="13" t="s">
        <v>35</v>
      </c>
      <c r="Z136" s="14">
        <v>50401.5</v>
      </c>
      <c r="AA136" s="14">
        <v>1910.67</v>
      </c>
      <c r="AB136" s="14">
        <v>0</v>
      </c>
      <c r="AC136" s="14">
        <f>+Z136*2.87%</f>
        <v>1446.52305</v>
      </c>
      <c r="AD136" s="14">
        <f>Z136*7.1%</f>
        <v>3578.5064999999995</v>
      </c>
      <c r="AE136" s="14">
        <f>Z136*1.15%</f>
        <v>579.61725000000001</v>
      </c>
      <c r="AF136" s="14">
        <f>Z136*3.04%</f>
        <v>1532.2056</v>
      </c>
      <c r="AG136" s="14">
        <f>Z136*7.09%</f>
        <v>3573.4663500000001</v>
      </c>
      <c r="AH136" s="14">
        <v>0</v>
      </c>
      <c r="AI136" s="14">
        <f>AC136+AD136+AE136+AF136+AG136</f>
        <v>10710.31875</v>
      </c>
      <c r="AJ136" s="15">
        <v>14585.98</v>
      </c>
      <c r="AK136" s="14">
        <f>+AC136+AF136+AH136+AJ136+AA136+AB136</f>
        <v>19475.378649999999</v>
      </c>
      <c r="AL136" s="14">
        <f>+AG136+AE136+AD136</f>
        <v>7731.5900999999994</v>
      </c>
      <c r="AM136" s="14">
        <f>+Z136-AK136</f>
        <v>30926.121350000001</v>
      </c>
    </row>
    <row r="137" spans="1:39" s="7" customFormat="1" ht="15.95" customHeight="1" x14ac:dyDescent="0.25">
      <c r="A137" s="11">
        <f t="shared" si="2"/>
        <v>121</v>
      </c>
      <c r="B137" s="12" t="s">
        <v>158</v>
      </c>
      <c r="C137" s="13" t="s">
        <v>202</v>
      </c>
      <c r="D137" s="13" t="s">
        <v>203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>+G137*2.87%</f>
        <v>631.4</v>
      </c>
      <c r="K137" s="14">
        <f>G137*7.1%</f>
        <v>1561.9999999999998</v>
      </c>
      <c r="L137" s="14">
        <f>G137*1.15%</f>
        <v>253</v>
      </c>
      <c r="M137" s="14">
        <f>G137*3.04%</f>
        <v>668.8</v>
      </c>
      <c r="N137" s="14">
        <f>G137*7.09%</f>
        <v>1559.8000000000002</v>
      </c>
      <c r="O137" s="14">
        <v>0</v>
      </c>
      <c r="P137" s="14">
        <f>J137+K137+L137+M137+N137</f>
        <v>4675</v>
      </c>
      <c r="Q137" s="15">
        <v>12370.22</v>
      </c>
      <c r="R137" s="14">
        <f>+J137+M137+O137+Q137+H137+I137</f>
        <v>13670.419999999998</v>
      </c>
      <c r="S137" s="14">
        <f>+N137+L137+K137</f>
        <v>3374.8</v>
      </c>
      <c r="T137" s="14">
        <f>+G137-R137</f>
        <v>8329.5800000000017</v>
      </c>
      <c r="U137" t="b">
        <f t="shared" si="3"/>
        <v>1</v>
      </c>
      <c r="V137" s="13" t="s">
        <v>202</v>
      </c>
      <c r="W137" s="13" t="s">
        <v>203</v>
      </c>
      <c r="X137" s="13" t="s">
        <v>29</v>
      </c>
      <c r="Y137" s="13" t="s">
        <v>35</v>
      </c>
      <c r="Z137" s="14">
        <v>22000</v>
      </c>
      <c r="AA137" s="14">
        <v>0</v>
      </c>
      <c r="AB137" s="14">
        <v>0</v>
      </c>
      <c r="AC137" s="14">
        <f>+Z137*2.87%</f>
        <v>631.4</v>
      </c>
      <c r="AD137" s="14">
        <f>Z137*7.1%</f>
        <v>1561.9999999999998</v>
      </c>
      <c r="AE137" s="14">
        <f>Z137*1.15%</f>
        <v>253</v>
      </c>
      <c r="AF137" s="14">
        <f>Z137*3.04%</f>
        <v>668.8</v>
      </c>
      <c r="AG137" s="14">
        <f>Z137*7.09%</f>
        <v>1559.8000000000002</v>
      </c>
      <c r="AH137" s="14">
        <v>0</v>
      </c>
      <c r="AI137" s="14">
        <f>AC137+AD137+AE137+AF137+AG137</f>
        <v>4675</v>
      </c>
      <c r="AJ137" s="15">
        <v>12370.22</v>
      </c>
      <c r="AK137" s="14">
        <f>+AC137+AF137+AH137+AJ137+AA137+AB137</f>
        <v>13670.419999999998</v>
      </c>
      <c r="AL137" s="14">
        <f>+AG137+AE137+AD137</f>
        <v>3374.8</v>
      </c>
      <c r="AM137" s="14">
        <f>+Z137-AK137</f>
        <v>8329.5800000000017</v>
      </c>
    </row>
    <row r="138" spans="1:39" s="7" customFormat="1" ht="15.95" customHeight="1" x14ac:dyDescent="0.25">
      <c r="A138" s="11">
        <f t="shared" si="2"/>
        <v>122</v>
      </c>
      <c r="B138" s="12" t="s">
        <v>158</v>
      </c>
      <c r="C138" s="13" t="s">
        <v>204</v>
      </c>
      <c r="D138" s="13" t="s">
        <v>1077</v>
      </c>
      <c r="E138" s="13" t="s">
        <v>44</v>
      </c>
      <c r="F138" s="13" t="s">
        <v>35</v>
      </c>
      <c r="G138" s="14">
        <v>105000</v>
      </c>
      <c r="H138" s="14">
        <v>13281.49</v>
      </c>
      <c r="I138" s="14">
        <v>0</v>
      </c>
      <c r="J138" s="14">
        <f>+G138*2.87%</f>
        <v>3013.5</v>
      </c>
      <c r="K138" s="14">
        <f>G138*7.1%</f>
        <v>7454.9999999999991</v>
      </c>
      <c r="L138" s="14">
        <f>G138*1.15%</f>
        <v>1207.5</v>
      </c>
      <c r="M138" s="14">
        <f>G138*3.04%</f>
        <v>3192</v>
      </c>
      <c r="N138" s="14">
        <f>G138*7.09%</f>
        <v>7444.5000000000009</v>
      </c>
      <c r="O138" s="14">
        <v>0</v>
      </c>
      <c r="P138" s="14">
        <f>J138+K138+L138+M138+N138</f>
        <v>22312.5</v>
      </c>
      <c r="Q138" s="15">
        <v>13214.25</v>
      </c>
      <c r="R138" s="14">
        <f>+J138+M138+O138+Q138+H138+I138</f>
        <v>32701.239999999998</v>
      </c>
      <c r="S138" s="14">
        <f>+N138+L138+K138</f>
        <v>16107</v>
      </c>
      <c r="T138" s="14">
        <f>+G138-R138</f>
        <v>72298.760000000009</v>
      </c>
      <c r="U138" t="b">
        <f t="shared" si="3"/>
        <v>1</v>
      </c>
      <c r="V138" s="13" t="s">
        <v>204</v>
      </c>
      <c r="W138" s="13" t="s">
        <v>1077</v>
      </c>
      <c r="X138" s="13" t="s">
        <v>44</v>
      </c>
      <c r="Y138" s="13" t="s">
        <v>35</v>
      </c>
      <c r="Z138" s="14">
        <v>105000</v>
      </c>
      <c r="AA138" s="14">
        <v>13281.49</v>
      </c>
      <c r="AB138" s="14">
        <v>0</v>
      </c>
      <c r="AC138" s="14">
        <f>+Z138*2.87%</f>
        <v>3013.5</v>
      </c>
      <c r="AD138" s="14">
        <f>Z138*7.1%</f>
        <v>7454.9999999999991</v>
      </c>
      <c r="AE138" s="14">
        <f>Z138*1.15%</f>
        <v>1207.5</v>
      </c>
      <c r="AF138" s="14">
        <f>Z138*3.04%</f>
        <v>3192</v>
      </c>
      <c r="AG138" s="14">
        <f>Z138*7.09%</f>
        <v>7444.5000000000009</v>
      </c>
      <c r="AH138" s="14">
        <v>0</v>
      </c>
      <c r="AI138" s="14">
        <f>AC138+AD138+AE138+AF138+AG138</f>
        <v>22312.5</v>
      </c>
      <c r="AJ138" s="15">
        <v>13214.25</v>
      </c>
      <c r="AK138" s="14">
        <f>+AC138+AF138+AH138+AJ138+AA138+AB138</f>
        <v>32701.239999999998</v>
      </c>
      <c r="AL138" s="14">
        <f>+AG138+AE138+AD138</f>
        <v>16107</v>
      </c>
      <c r="AM138" s="14">
        <f>+Z138-AK138</f>
        <v>72298.760000000009</v>
      </c>
    </row>
    <row r="139" spans="1:39" s="7" customFormat="1" ht="15.95" customHeight="1" x14ac:dyDescent="0.25">
      <c r="A139" s="11">
        <f t="shared" si="2"/>
        <v>123</v>
      </c>
      <c r="B139" s="12" t="s">
        <v>158</v>
      </c>
      <c r="C139" s="13" t="s">
        <v>205</v>
      </c>
      <c r="D139" s="13" t="s">
        <v>192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>+G139*2.87%</f>
        <v>631.4</v>
      </c>
      <c r="K139" s="14">
        <f>G139*7.1%</f>
        <v>1561.9999999999998</v>
      </c>
      <c r="L139" s="14">
        <f>G139*1.15%</f>
        <v>253</v>
      </c>
      <c r="M139" s="14">
        <f>G139*3.04%</f>
        <v>668.8</v>
      </c>
      <c r="N139" s="14">
        <f>G139*7.09%</f>
        <v>1559.8000000000002</v>
      </c>
      <c r="O139" s="14">
        <v>0</v>
      </c>
      <c r="P139" s="14">
        <f>J139+K139+L139+M139+N139</f>
        <v>4675</v>
      </c>
      <c r="Q139" s="15">
        <v>7271</v>
      </c>
      <c r="R139" s="14">
        <f>+J139+M139+O139+Q139+H139+I139</f>
        <v>8571.2000000000007</v>
      </c>
      <c r="S139" s="14">
        <f>+N139+L139+K139</f>
        <v>3374.8</v>
      </c>
      <c r="T139" s="14">
        <f>+G139-R139</f>
        <v>13428.8</v>
      </c>
      <c r="U139" t="b">
        <f t="shared" si="3"/>
        <v>1</v>
      </c>
      <c r="V139" s="13" t="s">
        <v>205</v>
      </c>
      <c r="W139" s="13" t="s">
        <v>192</v>
      </c>
      <c r="X139" s="13" t="s">
        <v>29</v>
      </c>
      <c r="Y139" s="13" t="s">
        <v>35</v>
      </c>
      <c r="Z139" s="14">
        <v>22000</v>
      </c>
      <c r="AA139" s="14">
        <v>0</v>
      </c>
      <c r="AB139" s="14">
        <v>0</v>
      </c>
      <c r="AC139" s="14">
        <f>+Z139*2.87%</f>
        <v>631.4</v>
      </c>
      <c r="AD139" s="14">
        <f>Z139*7.1%</f>
        <v>1561.9999999999998</v>
      </c>
      <c r="AE139" s="14">
        <f>Z139*1.15%</f>
        <v>253</v>
      </c>
      <c r="AF139" s="14">
        <f>Z139*3.04%</f>
        <v>668.8</v>
      </c>
      <c r="AG139" s="14">
        <f>Z139*7.09%</f>
        <v>1559.8000000000002</v>
      </c>
      <c r="AH139" s="14">
        <v>0</v>
      </c>
      <c r="AI139" s="14">
        <f>AC139+AD139+AE139+AF139+AG139</f>
        <v>4675</v>
      </c>
      <c r="AJ139" s="15">
        <v>3090</v>
      </c>
      <c r="AK139" s="14">
        <f>+AC139+AF139+AH139+AJ139+AA139+AB139</f>
        <v>4390.2</v>
      </c>
      <c r="AL139" s="14">
        <f>+AG139+AE139+AD139</f>
        <v>3374.8</v>
      </c>
      <c r="AM139" s="14">
        <f>+Z139-AK139</f>
        <v>17609.8</v>
      </c>
    </row>
    <row r="140" spans="1:39" s="7" customFormat="1" ht="15.95" customHeight="1" x14ac:dyDescent="0.25">
      <c r="A140" s="11">
        <f t="shared" si="2"/>
        <v>124</v>
      </c>
      <c r="B140" s="12" t="s">
        <v>158</v>
      </c>
      <c r="C140" s="13" t="s">
        <v>206</v>
      </c>
      <c r="D140" s="13" t="s">
        <v>166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G140*7.1%</f>
        <v>1561.9999999999998</v>
      </c>
      <c r="L140" s="14">
        <f>G140*1.15%</f>
        <v>253</v>
      </c>
      <c r="M140" s="14">
        <f>G140*3.04%</f>
        <v>668.8</v>
      </c>
      <c r="N140" s="14">
        <f>G140*7.09%</f>
        <v>1559.8000000000002</v>
      </c>
      <c r="O140" s="14">
        <v>0</v>
      </c>
      <c r="P140" s="14">
        <f>J140+K140+L140+M140+N140</f>
        <v>4675</v>
      </c>
      <c r="Q140" s="15">
        <v>14862.05</v>
      </c>
      <c r="R140" s="14">
        <f>+J140+M140+O140+Q140+H140+I140</f>
        <v>16162.25</v>
      </c>
      <c r="S140" s="14">
        <f>+N140+L140+K140</f>
        <v>3374.8</v>
      </c>
      <c r="T140" s="14">
        <f>+G140-R140</f>
        <v>5837.75</v>
      </c>
      <c r="U140" t="b">
        <f t="shared" si="3"/>
        <v>1</v>
      </c>
      <c r="V140" s="13" t="s">
        <v>206</v>
      </c>
      <c r="W140" s="13" t="s">
        <v>166</v>
      </c>
      <c r="X140" s="13" t="s">
        <v>29</v>
      </c>
      <c r="Y140" s="13" t="s">
        <v>30</v>
      </c>
      <c r="Z140" s="14">
        <v>22000</v>
      </c>
      <c r="AA140" s="14">
        <v>0</v>
      </c>
      <c r="AB140" s="14">
        <v>0</v>
      </c>
      <c r="AC140" s="14">
        <f>+Z140*2.87%</f>
        <v>631.4</v>
      </c>
      <c r="AD140" s="14">
        <f>Z140*7.1%</f>
        <v>1561.9999999999998</v>
      </c>
      <c r="AE140" s="14">
        <f>Z140*1.15%</f>
        <v>253</v>
      </c>
      <c r="AF140" s="14">
        <f>Z140*3.04%</f>
        <v>668.8</v>
      </c>
      <c r="AG140" s="14">
        <f>Z140*7.09%</f>
        <v>1559.8000000000002</v>
      </c>
      <c r="AH140" s="14">
        <v>0</v>
      </c>
      <c r="AI140" s="14">
        <f>AC140+AD140+AE140+AF140+AG140</f>
        <v>4675</v>
      </c>
      <c r="AJ140" s="15">
        <v>14862.05</v>
      </c>
      <c r="AK140" s="14">
        <f>+AC140+AF140+AH140+AJ140+AA140+AB140</f>
        <v>16162.25</v>
      </c>
      <c r="AL140" s="14">
        <f>+AG140+AE140+AD140</f>
        <v>3374.8</v>
      </c>
      <c r="AM140" s="14">
        <f>+Z140-AK140</f>
        <v>5837.75</v>
      </c>
    </row>
    <row r="141" spans="1:39" s="7" customFormat="1" ht="15.95" customHeight="1" x14ac:dyDescent="0.25">
      <c r="A141" s="11">
        <f t="shared" si="2"/>
        <v>125</v>
      </c>
      <c r="B141" s="12" t="s">
        <v>158</v>
      </c>
      <c r="C141" s="13" t="s">
        <v>207</v>
      </c>
      <c r="D141" s="13" t="s">
        <v>222</v>
      </c>
      <c r="E141" s="13" t="s">
        <v>29</v>
      </c>
      <c r="F141" s="13" t="s">
        <v>35</v>
      </c>
      <c r="G141" s="14">
        <v>34000</v>
      </c>
      <c r="H141" s="14">
        <v>0</v>
      </c>
      <c r="I141" s="14">
        <v>0</v>
      </c>
      <c r="J141" s="14">
        <f>+G141*2.87%</f>
        <v>975.8</v>
      </c>
      <c r="K141" s="14">
        <f>G141*7.1%</f>
        <v>2414</v>
      </c>
      <c r="L141" s="14">
        <f>G141*1.15%</f>
        <v>391</v>
      </c>
      <c r="M141" s="14">
        <f>G141*3.04%</f>
        <v>1033.5999999999999</v>
      </c>
      <c r="N141" s="14">
        <f>G141*7.09%</f>
        <v>2410.6000000000004</v>
      </c>
      <c r="O141" s="14">
        <v>0</v>
      </c>
      <c r="P141" s="14">
        <f>J141+K141+L141+M141+N141</f>
        <v>7225</v>
      </c>
      <c r="Q141" s="15">
        <v>25409.95</v>
      </c>
      <c r="R141" s="14">
        <f>+J141+M141+O141+Q141+H141+I141</f>
        <v>27419.350000000002</v>
      </c>
      <c r="S141" s="14">
        <f>+N141+L141+K141</f>
        <v>5215.6000000000004</v>
      </c>
      <c r="T141" s="14">
        <f>+G141-R141</f>
        <v>6580.6499999999978</v>
      </c>
      <c r="U141" t="b">
        <f t="shared" si="3"/>
        <v>1</v>
      </c>
      <c r="V141" s="13" t="s">
        <v>207</v>
      </c>
      <c r="W141" s="13" t="s">
        <v>222</v>
      </c>
      <c r="X141" s="13" t="s">
        <v>29</v>
      </c>
      <c r="Y141" s="13" t="s">
        <v>35</v>
      </c>
      <c r="Z141" s="14">
        <v>34000</v>
      </c>
      <c r="AA141" s="14">
        <v>0</v>
      </c>
      <c r="AB141" s="14">
        <v>0</v>
      </c>
      <c r="AC141" s="14">
        <f>+Z141*2.87%</f>
        <v>975.8</v>
      </c>
      <c r="AD141" s="14">
        <f>Z141*7.1%</f>
        <v>2414</v>
      </c>
      <c r="AE141" s="14">
        <f>Z141*1.15%</f>
        <v>391</v>
      </c>
      <c r="AF141" s="14">
        <f>Z141*3.04%</f>
        <v>1033.5999999999999</v>
      </c>
      <c r="AG141" s="14">
        <f>Z141*7.09%</f>
        <v>2410.6000000000004</v>
      </c>
      <c r="AH141" s="14">
        <v>0</v>
      </c>
      <c r="AI141" s="14">
        <f>AC141+AD141+AE141+AF141+AG141</f>
        <v>7225</v>
      </c>
      <c r="AJ141" s="15">
        <v>26109.95</v>
      </c>
      <c r="AK141" s="14">
        <f>+AC141+AF141+AH141+AJ141+AA141+AB141</f>
        <v>28119.350000000002</v>
      </c>
      <c r="AL141" s="14">
        <f>+AG141+AE141+AD141</f>
        <v>5215.6000000000004</v>
      </c>
      <c r="AM141" s="14">
        <f>+Z141-AK141</f>
        <v>5880.6499999999978</v>
      </c>
    </row>
    <row r="142" spans="1:39" s="7" customFormat="1" ht="15.95" customHeight="1" x14ac:dyDescent="0.25">
      <c r="A142" s="11">
        <f t="shared" si="2"/>
        <v>126</v>
      </c>
      <c r="B142" s="12" t="s">
        <v>158</v>
      </c>
      <c r="C142" s="13" t="s">
        <v>208</v>
      </c>
      <c r="D142" s="13" t="s">
        <v>164</v>
      </c>
      <c r="E142" s="13" t="s">
        <v>29</v>
      </c>
      <c r="F142" s="13" t="s">
        <v>35</v>
      </c>
      <c r="G142" s="14">
        <v>30000</v>
      </c>
      <c r="H142" s="14">
        <v>0</v>
      </c>
      <c r="I142" s="14">
        <v>0</v>
      </c>
      <c r="J142" s="14">
        <f>+G142*2.87%</f>
        <v>861</v>
      </c>
      <c r="K142" s="14">
        <f>G142*7.1%</f>
        <v>2130</v>
      </c>
      <c r="L142" s="14">
        <f>G142*1.15%</f>
        <v>345</v>
      </c>
      <c r="M142" s="14">
        <f>G142*3.04%</f>
        <v>912</v>
      </c>
      <c r="N142" s="14">
        <f>G142*7.09%</f>
        <v>2127</v>
      </c>
      <c r="O142" s="14">
        <v>0</v>
      </c>
      <c r="P142" s="14">
        <f>J142+K142+L142+M142+N142</f>
        <v>6375</v>
      </c>
      <c r="Q142" s="15">
        <v>13527.74</v>
      </c>
      <c r="R142" s="14">
        <f>+J142+M142+O142+Q142+H142+I142</f>
        <v>15300.74</v>
      </c>
      <c r="S142" s="14">
        <f>+N142+L142+K142</f>
        <v>4602</v>
      </c>
      <c r="T142" s="14">
        <f>+G142-R142</f>
        <v>14699.26</v>
      </c>
      <c r="U142" t="b">
        <f t="shared" si="3"/>
        <v>1</v>
      </c>
      <c r="V142" s="13" t="s">
        <v>208</v>
      </c>
      <c r="W142" s="13" t="s">
        <v>164</v>
      </c>
      <c r="X142" s="13" t="s">
        <v>29</v>
      </c>
      <c r="Y142" s="13" t="s">
        <v>35</v>
      </c>
      <c r="Z142" s="14">
        <v>30000</v>
      </c>
      <c r="AA142" s="14">
        <v>0</v>
      </c>
      <c r="AB142" s="14">
        <v>0</v>
      </c>
      <c r="AC142" s="14">
        <f>+Z142*2.87%</f>
        <v>861</v>
      </c>
      <c r="AD142" s="14">
        <f>Z142*7.1%</f>
        <v>2130</v>
      </c>
      <c r="AE142" s="14">
        <f>Z142*1.15%</f>
        <v>345</v>
      </c>
      <c r="AF142" s="14">
        <f>Z142*3.04%</f>
        <v>912</v>
      </c>
      <c r="AG142" s="14">
        <f>Z142*7.09%</f>
        <v>2127</v>
      </c>
      <c r="AH142" s="14">
        <v>0</v>
      </c>
      <c r="AI142" s="14">
        <f>AC142+AD142+AE142+AF142+AG142</f>
        <v>6375</v>
      </c>
      <c r="AJ142" s="15">
        <v>13527.74</v>
      </c>
      <c r="AK142" s="14">
        <f>+AC142+AF142+AH142+AJ142+AA142+AB142</f>
        <v>15300.74</v>
      </c>
      <c r="AL142" s="14">
        <f>+AG142+AE142+AD142</f>
        <v>4602</v>
      </c>
      <c r="AM142" s="14">
        <f>+Z142-AK142</f>
        <v>14699.26</v>
      </c>
    </row>
    <row r="143" spans="1:39" s="7" customFormat="1" ht="15.95" customHeight="1" x14ac:dyDescent="0.25">
      <c r="A143" s="11">
        <f t="shared" si="2"/>
        <v>127</v>
      </c>
      <c r="B143" s="12" t="s">
        <v>158</v>
      </c>
      <c r="C143" s="13" t="s">
        <v>209</v>
      </c>
      <c r="D143" s="13" t="s">
        <v>159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>+G143*2.87%</f>
        <v>631.4</v>
      </c>
      <c r="K143" s="14">
        <f>G143*7.1%</f>
        <v>1561.9999999999998</v>
      </c>
      <c r="L143" s="14">
        <f>G143*1.15%</f>
        <v>253</v>
      </c>
      <c r="M143" s="14">
        <f>G143*3.04%</f>
        <v>668.8</v>
      </c>
      <c r="N143" s="14">
        <f>G143*7.09%</f>
        <v>1559.8000000000002</v>
      </c>
      <c r="O143" s="14">
        <v>0</v>
      </c>
      <c r="P143" s="14">
        <f>J143+K143+L143+M143+N143</f>
        <v>4675</v>
      </c>
      <c r="Q143" s="15">
        <v>4942.34</v>
      </c>
      <c r="R143" s="14">
        <f>+J143+M143+O143+Q143+H143+I143</f>
        <v>6242.54</v>
      </c>
      <c r="S143" s="14">
        <f>+N143+L143+K143</f>
        <v>3374.8</v>
      </c>
      <c r="T143" s="14">
        <f>+G143-R143</f>
        <v>15757.46</v>
      </c>
      <c r="U143" t="b">
        <f t="shared" si="3"/>
        <v>1</v>
      </c>
      <c r="V143" s="13" t="s">
        <v>209</v>
      </c>
      <c r="W143" s="13" t="s">
        <v>159</v>
      </c>
      <c r="X143" s="13" t="s">
        <v>29</v>
      </c>
      <c r="Y143" s="13" t="s">
        <v>35</v>
      </c>
      <c r="Z143" s="14">
        <v>22000</v>
      </c>
      <c r="AA143" s="14">
        <v>0</v>
      </c>
      <c r="AB143" s="14">
        <v>0</v>
      </c>
      <c r="AC143" s="14">
        <f>+Z143*2.87%</f>
        <v>631.4</v>
      </c>
      <c r="AD143" s="14">
        <f>Z143*7.1%</f>
        <v>1561.9999999999998</v>
      </c>
      <c r="AE143" s="14">
        <f>Z143*1.15%</f>
        <v>253</v>
      </c>
      <c r="AF143" s="14">
        <f>Z143*3.04%</f>
        <v>668.8</v>
      </c>
      <c r="AG143" s="14">
        <f>Z143*7.09%</f>
        <v>1559.8000000000002</v>
      </c>
      <c r="AH143" s="14">
        <v>0</v>
      </c>
      <c r="AI143" s="14">
        <f>AC143+AD143+AE143+AF143+AG143</f>
        <v>4675</v>
      </c>
      <c r="AJ143" s="15">
        <v>4942.34</v>
      </c>
      <c r="AK143" s="14">
        <f>+AC143+AF143+AH143+AJ143+AA143+AB143</f>
        <v>6242.54</v>
      </c>
      <c r="AL143" s="14">
        <f>+AG143+AE143+AD143</f>
        <v>3374.8</v>
      </c>
      <c r="AM143" s="14">
        <f>+Z143-AK143</f>
        <v>15757.46</v>
      </c>
    </row>
    <row r="144" spans="1:39" s="7" customFormat="1" ht="15.95" customHeight="1" x14ac:dyDescent="0.25">
      <c r="A144" s="11">
        <f t="shared" si="2"/>
        <v>128</v>
      </c>
      <c r="B144" s="12" t="s">
        <v>158</v>
      </c>
      <c r="C144" s="13" t="s">
        <v>210</v>
      </c>
      <c r="D144" s="13" t="s">
        <v>37</v>
      </c>
      <c r="E144" s="13" t="s">
        <v>29</v>
      </c>
      <c r="F144" s="13" t="s">
        <v>35</v>
      </c>
      <c r="G144" s="14">
        <v>40000</v>
      </c>
      <c r="H144" s="14">
        <v>442.65</v>
      </c>
      <c r="I144" s="14">
        <v>0</v>
      </c>
      <c r="J144" s="14">
        <f>+G144*2.87%</f>
        <v>1148</v>
      </c>
      <c r="K144" s="14">
        <f>G144*7.1%</f>
        <v>2839.9999999999995</v>
      </c>
      <c r="L144" s="14">
        <f>G144*1.15%</f>
        <v>460</v>
      </c>
      <c r="M144" s="14">
        <f>G144*3.04%</f>
        <v>1216</v>
      </c>
      <c r="N144" s="14">
        <f>G144*7.09%</f>
        <v>2836</v>
      </c>
      <c r="O144" s="14">
        <v>0</v>
      </c>
      <c r="P144" s="14">
        <f>J144+K144+L144+M144+N144</f>
        <v>8500</v>
      </c>
      <c r="Q144" s="15">
        <v>21396.799999999999</v>
      </c>
      <c r="R144" s="14">
        <f>+J144+M144+O144+Q144+H144+I144</f>
        <v>24203.45</v>
      </c>
      <c r="S144" s="14">
        <f>+N144+L144+K144</f>
        <v>6136</v>
      </c>
      <c r="T144" s="14">
        <f>+G144-R144</f>
        <v>15796.55</v>
      </c>
      <c r="U144" t="b">
        <f t="shared" si="3"/>
        <v>1</v>
      </c>
      <c r="V144" s="13" t="s">
        <v>210</v>
      </c>
      <c r="W144" s="13" t="s">
        <v>37</v>
      </c>
      <c r="X144" s="13" t="s">
        <v>29</v>
      </c>
      <c r="Y144" s="13" t="s">
        <v>35</v>
      </c>
      <c r="Z144" s="14">
        <v>40000</v>
      </c>
      <c r="AA144" s="14">
        <v>442.65</v>
      </c>
      <c r="AB144" s="14">
        <v>0</v>
      </c>
      <c r="AC144" s="14">
        <f>+Z144*2.87%</f>
        <v>1148</v>
      </c>
      <c r="AD144" s="14">
        <f>Z144*7.1%</f>
        <v>2839.9999999999995</v>
      </c>
      <c r="AE144" s="14">
        <f>Z144*1.15%</f>
        <v>460</v>
      </c>
      <c r="AF144" s="14">
        <f>Z144*3.04%</f>
        <v>1216</v>
      </c>
      <c r="AG144" s="14">
        <f>Z144*7.09%</f>
        <v>2836</v>
      </c>
      <c r="AH144" s="14">
        <v>0</v>
      </c>
      <c r="AI144" s="14">
        <f>AC144+AD144+AE144+AF144+AG144</f>
        <v>8500</v>
      </c>
      <c r="AJ144" s="15">
        <v>9111.82</v>
      </c>
      <c r="AK144" s="14">
        <f>+AC144+AF144+AH144+AJ144+AA144+AB144</f>
        <v>11918.47</v>
      </c>
      <c r="AL144" s="14">
        <f>+AG144+AE144+AD144</f>
        <v>6136</v>
      </c>
      <c r="AM144" s="14">
        <f>+Z144-AK144</f>
        <v>28081.53</v>
      </c>
    </row>
    <row r="145" spans="1:39" s="7" customFormat="1" ht="15.95" customHeight="1" x14ac:dyDescent="0.25">
      <c r="A145" s="11">
        <f t="shared" si="2"/>
        <v>129</v>
      </c>
      <c r="B145" s="12" t="s">
        <v>158</v>
      </c>
      <c r="C145" s="13" t="s">
        <v>211</v>
      </c>
      <c r="D145" s="13" t="s">
        <v>166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>+G145*2.87%</f>
        <v>631.4</v>
      </c>
      <c r="K145" s="14">
        <f>G145*7.1%</f>
        <v>1561.9999999999998</v>
      </c>
      <c r="L145" s="14">
        <f>G145*1.15%</f>
        <v>253</v>
      </c>
      <c r="M145" s="14">
        <f>G145*3.04%</f>
        <v>668.8</v>
      </c>
      <c r="N145" s="14">
        <f>G145*7.09%</f>
        <v>1559.8000000000002</v>
      </c>
      <c r="O145" s="14">
        <v>0</v>
      </c>
      <c r="P145" s="14">
        <f>J145+K145+L145+M145+N145</f>
        <v>4675</v>
      </c>
      <c r="Q145" s="15">
        <v>7382.97</v>
      </c>
      <c r="R145" s="14">
        <f>+J145+M145+O145+Q145+H145+I145</f>
        <v>8683.17</v>
      </c>
      <c r="S145" s="14">
        <f>+N145+L145+K145</f>
        <v>3374.8</v>
      </c>
      <c r="T145" s="14">
        <f>+G145-R145</f>
        <v>13316.83</v>
      </c>
      <c r="U145" t="b">
        <f t="shared" si="3"/>
        <v>1</v>
      </c>
      <c r="V145" s="13" t="s">
        <v>211</v>
      </c>
      <c r="W145" s="13" t="s">
        <v>166</v>
      </c>
      <c r="X145" s="13" t="s">
        <v>29</v>
      </c>
      <c r="Y145" s="13" t="s">
        <v>30</v>
      </c>
      <c r="Z145" s="14">
        <v>22000</v>
      </c>
      <c r="AA145" s="14">
        <v>0</v>
      </c>
      <c r="AB145" s="14">
        <v>0</v>
      </c>
      <c r="AC145" s="14">
        <f>+Z145*2.87%</f>
        <v>631.4</v>
      </c>
      <c r="AD145" s="14">
        <f>Z145*7.1%</f>
        <v>1561.9999999999998</v>
      </c>
      <c r="AE145" s="14">
        <f>Z145*1.15%</f>
        <v>253</v>
      </c>
      <c r="AF145" s="14">
        <f>Z145*3.04%</f>
        <v>668.8</v>
      </c>
      <c r="AG145" s="14">
        <f>Z145*7.09%</f>
        <v>1559.8000000000002</v>
      </c>
      <c r="AH145" s="14">
        <v>0</v>
      </c>
      <c r="AI145" s="14">
        <f>AC145+AD145+AE145+AF145+AG145</f>
        <v>4675</v>
      </c>
      <c r="AJ145" s="15">
        <v>7382.97</v>
      </c>
      <c r="AK145" s="14">
        <f>+AC145+AF145+AH145+AJ145+AA145+AB145</f>
        <v>8683.17</v>
      </c>
      <c r="AL145" s="14">
        <f>+AG145+AE145+AD145</f>
        <v>3374.8</v>
      </c>
      <c r="AM145" s="14">
        <f>+Z145-AK145</f>
        <v>13316.83</v>
      </c>
    </row>
    <row r="146" spans="1:39" s="7" customFormat="1" ht="15.95" customHeight="1" x14ac:dyDescent="0.25">
      <c r="A146" s="11">
        <f t="shared" si="2"/>
        <v>130</v>
      </c>
      <c r="B146" s="12" t="s">
        <v>158</v>
      </c>
      <c r="C146" s="13" t="s">
        <v>212</v>
      </c>
      <c r="D146" s="13" t="s">
        <v>166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>+G146*2.87%</f>
        <v>631.4</v>
      </c>
      <c r="K146" s="14">
        <f>G146*7.1%</f>
        <v>1561.9999999999998</v>
      </c>
      <c r="L146" s="14">
        <f>G146*1.15%</f>
        <v>253</v>
      </c>
      <c r="M146" s="14">
        <f>G146*3.04%</f>
        <v>668.8</v>
      </c>
      <c r="N146" s="14">
        <f>G146*7.09%</f>
        <v>1559.8000000000002</v>
      </c>
      <c r="O146" s="14">
        <v>0</v>
      </c>
      <c r="P146" s="14">
        <f>J146+K146+L146+M146+N146</f>
        <v>4675</v>
      </c>
      <c r="Q146" s="15">
        <v>5046</v>
      </c>
      <c r="R146" s="14">
        <f>+J146+M146+O146+Q146+H146+I146</f>
        <v>6346.2</v>
      </c>
      <c r="S146" s="14">
        <f>+N146+L146+K146</f>
        <v>3374.8</v>
      </c>
      <c r="T146" s="14">
        <f>+G146-R146</f>
        <v>15653.8</v>
      </c>
      <c r="U146" t="b">
        <f t="shared" si="3"/>
        <v>1</v>
      </c>
      <c r="V146" s="13" t="s">
        <v>212</v>
      </c>
      <c r="W146" s="13" t="s">
        <v>166</v>
      </c>
      <c r="X146" s="13" t="s">
        <v>29</v>
      </c>
      <c r="Y146" s="13" t="s">
        <v>30</v>
      </c>
      <c r="Z146" s="14">
        <v>22000</v>
      </c>
      <c r="AA146" s="14">
        <v>0</v>
      </c>
      <c r="AB146" s="14">
        <v>0</v>
      </c>
      <c r="AC146" s="14">
        <f>+Z146*2.87%</f>
        <v>631.4</v>
      </c>
      <c r="AD146" s="14">
        <f>Z146*7.1%</f>
        <v>1561.9999999999998</v>
      </c>
      <c r="AE146" s="14">
        <f>Z146*1.15%</f>
        <v>253</v>
      </c>
      <c r="AF146" s="14">
        <f>Z146*3.04%</f>
        <v>668.8</v>
      </c>
      <c r="AG146" s="14">
        <f>Z146*7.09%</f>
        <v>1559.8000000000002</v>
      </c>
      <c r="AH146" s="14">
        <v>0</v>
      </c>
      <c r="AI146" s="14">
        <f>AC146+AD146+AE146+AF146+AG146</f>
        <v>4675</v>
      </c>
      <c r="AJ146" s="15">
        <v>5046</v>
      </c>
      <c r="AK146" s="14">
        <f>+AC146+AF146+AH146+AJ146+AA146+AB146</f>
        <v>6346.2</v>
      </c>
      <c r="AL146" s="14">
        <f>+AG146+AE146+AD146</f>
        <v>3374.8</v>
      </c>
      <c r="AM146" s="14">
        <f>+Z146-AK146</f>
        <v>15653.8</v>
      </c>
    </row>
    <row r="147" spans="1:39" s="7" customFormat="1" ht="15.95" customHeight="1" x14ac:dyDescent="0.25">
      <c r="A147" s="11">
        <f t="shared" ref="A147:A210" si="4">1+A146</f>
        <v>131</v>
      </c>
      <c r="B147" s="12" t="s">
        <v>213</v>
      </c>
      <c r="C147" s="13" t="s">
        <v>214</v>
      </c>
      <c r="D147" s="13" t="s">
        <v>164</v>
      </c>
      <c r="E147" s="13" t="s">
        <v>29</v>
      </c>
      <c r="F147" s="13" t="s">
        <v>35</v>
      </c>
      <c r="G147" s="14">
        <v>22000</v>
      </c>
      <c r="H147" s="14">
        <v>0</v>
      </c>
      <c r="I147" s="14">
        <v>0</v>
      </c>
      <c r="J147" s="14">
        <f>+G147*2.87%</f>
        <v>631.4</v>
      </c>
      <c r="K147" s="14">
        <f>G147*7.1%</f>
        <v>1561.9999999999998</v>
      </c>
      <c r="L147" s="14">
        <f>G147*1.15%</f>
        <v>253</v>
      </c>
      <c r="M147" s="14">
        <f>G147*3.04%</f>
        <v>668.8</v>
      </c>
      <c r="N147" s="14">
        <f>G147*7.09%</f>
        <v>1559.8000000000002</v>
      </c>
      <c r="O147" s="14">
        <v>0</v>
      </c>
      <c r="P147" s="14">
        <f>J147+K147+L147+M147+N147</f>
        <v>4675</v>
      </c>
      <c r="Q147" s="15">
        <v>7699.7</v>
      </c>
      <c r="R147" s="14">
        <f>+J147+M147+O147+Q147+H147+I147</f>
        <v>8999.9</v>
      </c>
      <c r="S147" s="14">
        <f>+N147+L147+K147</f>
        <v>3374.8</v>
      </c>
      <c r="T147" s="14">
        <f>+G147-R147</f>
        <v>13000.1</v>
      </c>
      <c r="U147" t="b">
        <f t="shared" ref="U147:U211" si="5">+V147=C147</f>
        <v>1</v>
      </c>
      <c r="V147" s="13" t="s">
        <v>214</v>
      </c>
      <c r="W147" s="13" t="s">
        <v>164</v>
      </c>
      <c r="X147" s="13" t="s">
        <v>29</v>
      </c>
      <c r="Y147" s="13" t="s">
        <v>35</v>
      </c>
      <c r="Z147" s="14">
        <v>30000</v>
      </c>
      <c r="AA147" s="14">
        <v>0</v>
      </c>
      <c r="AB147" s="14">
        <v>0</v>
      </c>
      <c r="AC147" s="14">
        <f>+Z147*2.87%</f>
        <v>861</v>
      </c>
      <c r="AD147" s="14">
        <f>Z147*7.1%</f>
        <v>2130</v>
      </c>
      <c r="AE147" s="14">
        <f>Z147*1.15%</f>
        <v>345</v>
      </c>
      <c r="AF147" s="14">
        <f>Z147*3.04%</f>
        <v>912</v>
      </c>
      <c r="AG147" s="14">
        <f>Z147*7.09%</f>
        <v>2127</v>
      </c>
      <c r="AH147" s="14">
        <v>0</v>
      </c>
      <c r="AI147" s="14">
        <f>AC147+AD147+AE147+AF147+AG147</f>
        <v>6375</v>
      </c>
      <c r="AJ147" s="15">
        <v>7699.7</v>
      </c>
      <c r="AK147" s="14">
        <f>+AC147+AF147+AH147+AJ147+AA147+AB147</f>
        <v>9472.7000000000007</v>
      </c>
      <c r="AL147" s="14">
        <f>+AG147+AE147+AD147</f>
        <v>4602</v>
      </c>
      <c r="AM147" s="14">
        <f>+Z147-AK147</f>
        <v>20527.3</v>
      </c>
    </row>
    <row r="148" spans="1:39" s="7" customFormat="1" ht="15.95" customHeight="1" x14ac:dyDescent="0.25">
      <c r="A148" s="11">
        <f t="shared" si="4"/>
        <v>132</v>
      </c>
      <c r="B148" s="12" t="s">
        <v>213</v>
      </c>
      <c r="C148" s="13" t="s">
        <v>215</v>
      </c>
      <c r="D148" s="13" t="s">
        <v>166</v>
      </c>
      <c r="E148" s="13" t="s">
        <v>29</v>
      </c>
      <c r="F148" s="13" t="s">
        <v>30</v>
      </c>
      <c r="G148" s="14">
        <v>22000</v>
      </c>
      <c r="H148" s="14">
        <v>0</v>
      </c>
      <c r="I148" s="14">
        <v>0</v>
      </c>
      <c r="J148" s="14">
        <f>+G148*2.87%</f>
        <v>631.4</v>
      </c>
      <c r="K148" s="14">
        <f>G148*7.1%</f>
        <v>1561.9999999999998</v>
      </c>
      <c r="L148" s="14">
        <f>G148*1.15%</f>
        <v>253</v>
      </c>
      <c r="M148" s="14">
        <f>G148*3.04%</f>
        <v>668.8</v>
      </c>
      <c r="N148" s="14">
        <f>G148*7.09%</f>
        <v>1559.8000000000002</v>
      </c>
      <c r="O148" s="14"/>
      <c r="P148" s="14">
        <f>J148+K148+L148+M148+N148</f>
        <v>4675</v>
      </c>
      <c r="Q148" s="15">
        <v>0</v>
      </c>
      <c r="R148" s="14">
        <f>+J148+M148+O148+Q148+H148+I148</f>
        <v>1300.1999999999998</v>
      </c>
      <c r="S148" s="14">
        <f>+N148+L148+K148</f>
        <v>3374.8</v>
      </c>
      <c r="T148" s="14">
        <f>+G148-R148</f>
        <v>20699.8</v>
      </c>
      <c r="U148" t="b">
        <f t="shared" si="5"/>
        <v>1</v>
      </c>
      <c r="V148" s="13" t="s">
        <v>215</v>
      </c>
      <c r="W148" s="13" t="s">
        <v>166</v>
      </c>
      <c r="X148" s="13" t="s">
        <v>29</v>
      </c>
      <c r="Y148" s="13" t="s">
        <v>30</v>
      </c>
      <c r="Z148" s="14">
        <v>22000</v>
      </c>
      <c r="AA148" s="14">
        <v>0</v>
      </c>
      <c r="AB148" s="14">
        <v>0</v>
      </c>
      <c r="AC148" s="14">
        <f>+Z148*2.87%</f>
        <v>631.4</v>
      </c>
      <c r="AD148" s="14">
        <f>Z148*7.1%</f>
        <v>1561.9999999999998</v>
      </c>
      <c r="AE148" s="14">
        <f>Z148*1.15%</f>
        <v>253</v>
      </c>
      <c r="AF148" s="14">
        <f>Z148*3.04%</f>
        <v>668.8</v>
      </c>
      <c r="AG148" s="14">
        <f>Z148*7.09%</f>
        <v>1559.8000000000002</v>
      </c>
      <c r="AH148" s="14"/>
      <c r="AI148" s="14">
        <f>AC148+AD148+AE148+AF148+AG148</f>
        <v>4675</v>
      </c>
      <c r="AJ148" s="15">
        <v>0</v>
      </c>
      <c r="AK148" s="14">
        <f>+AC148+AF148+AH148+AJ148+AA148+AB148</f>
        <v>1300.1999999999998</v>
      </c>
      <c r="AL148" s="14">
        <f>+AG148+AE148+AD148</f>
        <v>3374.8</v>
      </c>
      <c r="AM148" s="14">
        <f>+Z148-AK148</f>
        <v>20699.8</v>
      </c>
    </row>
    <row r="149" spans="1:39" s="7" customFormat="1" ht="15.95" customHeight="1" x14ac:dyDescent="0.25">
      <c r="A149" s="11">
        <f t="shared" si="4"/>
        <v>133</v>
      </c>
      <c r="B149" s="12" t="s">
        <v>213</v>
      </c>
      <c r="C149" s="13" t="s">
        <v>1018</v>
      </c>
      <c r="D149" s="13" t="s">
        <v>166</v>
      </c>
      <c r="E149" s="13" t="s">
        <v>29</v>
      </c>
      <c r="F149" s="13" t="s">
        <v>35</v>
      </c>
      <c r="G149" s="14">
        <v>22000</v>
      </c>
      <c r="H149" s="14">
        <v>0</v>
      </c>
      <c r="I149" s="14">
        <v>0</v>
      </c>
      <c r="J149" s="14">
        <f>+G149*2.87%</f>
        <v>631.4</v>
      </c>
      <c r="K149" s="14">
        <f>G149*7.1%</f>
        <v>1561.9999999999998</v>
      </c>
      <c r="L149" s="14">
        <f>G149*1.15%</f>
        <v>253</v>
      </c>
      <c r="M149" s="14">
        <f>G149*3.04%</f>
        <v>668.8</v>
      </c>
      <c r="N149" s="14">
        <f>G149*7.09%</f>
        <v>1559.8000000000002</v>
      </c>
      <c r="O149" s="14">
        <v>0</v>
      </c>
      <c r="P149" s="14">
        <f>J149+K149+L149+M149+N149</f>
        <v>4675</v>
      </c>
      <c r="Q149" s="15">
        <v>0</v>
      </c>
      <c r="R149" s="14">
        <f>+J149+M149+O149+Q149+H149+I149</f>
        <v>1300.1999999999998</v>
      </c>
      <c r="S149" s="14">
        <f>+N149+L149+K149</f>
        <v>3374.8</v>
      </c>
      <c r="T149" s="14">
        <f>+G149-R149</f>
        <v>20699.8</v>
      </c>
      <c r="U149" t="b">
        <f t="shared" si="5"/>
        <v>1</v>
      </c>
      <c r="V149" s="13" t="s">
        <v>1018</v>
      </c>
      <c r="W149" s="13" t="s">
        <v>166</v>
      </c>
      <c r="X149" s="13" t="s">
        <v>29</v>
      </c>
      <c r="Y149" s="13" t="s">
        <v>35</v>
      </c>
      <c r="Z149" s="14">
        <v>22000</v>
      </c>
      <c r="AA149" s="14">
        <v>0</v>
      </c>
      <c r="AB149" s="14">
        <v>0</v>
      </c>
      <c r="AC149" s="14">
        <f>+Z149*2.87%</f>
        <v>631.4</v>
      </c>
      <c r="AD149" s="14">
        <f>Z149*7.1%</f>
        <v>1561.9999999999998</v>
      </c>
      <c r="AE149" s="14">
        <f>Z149*1.15%</f>
        <v>253</v>
      </c>
      <c r="AF149" s="14">
        <f>Z149*3.04%</f>
        <v>668.8</v>
      </c>
      <c r="AG149" s="14">
        <f>Z149*7.09%</f>
        <v>1559.8000000000002</v>
      </c>
      <c r="AH149" s="14">
        <v>0</v>
      </c>
      <c r="AI149" s="14">
        <f>AC149+AD149+AE149+AF149+AG149</f>
        <v>4675</v>
      </c>
      <c r="AJ149" s="15">
        <v>0</v>
      </c>
      <c r="AK149" s="14">
        <f>+AC149+AF149+AH149+AJ149+AA149+AB149</f>
        <v>1300.1999999999998</v>
      </c>
      <c r="AL149" s="14">
        <f>+AG149+AE149+AD149</f>
        <v>3374.8</v>
      </c>
      <c r="AM149" s="14">
        <f>+Z149-AK149</f>
        <v>20699.8</v>
      </c>
    </row>
    <row r="150" spans="1:39" s="7" customFormat="1" ht="15.95" customHeight="1" x14ac:dyDescent="0.25">
      <c r="A150" s="11">
        <f t="shared" si="4"/>
        <v>134</v>
      </c>
      <c r="B150" s="12" t="s">
        <v>213</v>
      </c>
      <c r="C150" s="13" t="s">
        <v>1024</v>
      </c>
      <c r="D150" s="13" t="s">
        <v>104</v>
      </c>
      <c r="E150" s="13" t="s">
        <v>29</v>
      </c>
      <c r="F150" s="13" t="s">
        <v>30</v>
      </c>
      <c r="G150" s="14">
        <v>30000</v>
      </c>
      <c r="H150" s="14">
        <v>0</v>
      </c>
      <c r="I150" s="14">
        <v>0</v>
      </c>
      <c r="J150" s="14">
        <f>+G150*2.87%</f>
        <v>861</v>
      </c>
      <c r="K150" s="14">
        <f>G150*7.1%</f>
        <v>2130</v>
      </c>
      <c r="L150" s="14">
        <f>G150*1.15%</f>
        <v>345</v>
      </c>
      <c r="M150" s="14">
        <f>G150*3.04%</f>
        <v>912</v>
      </c>
      <c r="N150" s="14">
        <f>G150*7.09%</f>
        <v>2127</v>
      </c>
      <c r="O150" s="14">
        <v>0</v>
      </c>
      <c r="P150" s="14">
        <f>J150+K150+L150+M150+N150</f>
        <v>6375</v>
      </c>
      <c r="Q150" s="15">
        <v>0</v>
      </c>
      <c r="R150" s="14">
        <f>+J150+M150+O150+Q150+H150+I150</f>
        <v>1773</v>
      </c>
      <c r="S150" s="14">
        <f>+N150+L150+K150</f>
        <v>4602</v>
      </c>
      <c r="T150" s="14">
        <f>+G150-R150</f>
        <v>28227</v>
      </c>
      <c r="U150" t="b">
        <f t="shared" si="5"/>
        <v>1</v>
      </c>
      <c r="V150" s="13" t="s">
        <v>1024</v>
      </c>
      <c r="W150" s="13" t="s">
        <v>104</v>
      </c>
      <c r="X150" s="13" t="s">
        <v>29</v>
      </c>
      <c r="Y150" s="13" t="s">
        <v>30</v>
      </c>
      <c r="Z150" s="14">
        <v>30000</v>
      </c>
      <c r="AA150" s="14">
        <v>0</v>
      </c>
      <c r="AB150" s="14">
        <v>0</v>
      </c>
      <c r="AC150" s="14">
        <f>+Z150*2.87%</f>
        <v>861</v>
      </c>
      <c r="AD150" s="14">
        <f>Z150*7.1%</f>
        <v>2130</v>
      </c>
      <c r="AE150" s="14">
        <f>Z150*1.15%</f>
        <v>345</v>
      </c>
      <c r="AF150" s="14">
        <f>Z150*3.04%</f>
        <v>912</v>
      </c>
      <c r="AG150" s="14">
        <f>Z150*7.09%</f>
        <v>2127</v>
      </c>
      <c r="AH150" s="14">
        <v>0</v>
      </c>
      <c r="AI150" s="14">
        <f>AC150+AD150+AE150+AF150+AG150</f>
        <v>6375</v>
      </c>
      <c r="AJ150" s="15">
        <v>0</v>
      </c>
      <c r="AK150" s="14">
        <f>+AC150+AF150+AH150+AJ150+AA150+AB150</f>
        <v>1773</v>
      </c>
      <c r="AL150" s="14">
        <f>+AG150+AE150+AD150</f>
        <v>4602</v>
      </c>
      <c r="AM150" s="14">
        <f>+Z150-AK150</f>
        <v>28227</v>
      </c>
    </row>
    <row r="151" spans="1:39" s="7" customFormat="1" ht="15.95" customHeight="1" x14ac:dyDescent="0.25">
      <c r="A151" s="11">
        <f t="shared" si="4"/>
        <v>135</v>
      </c>
      <c r="B151" s="12" t="s">
        <v>213</v>
      </c>
      <c r="C151" s="13" t="s">
        <v>1039</v>
      </c>
      <c r="D151" s="13" t="s">
        <v>166</v>
      </c>
      <c r="E151" s="13" t="s">
        <v>29</v>
      </c>
      <c r="F151" s="13" t="s">
        <v>35</v>
      </c>
      <c r="G151" s="14">
        <v>22000</v>
      </c>
      <c r="H151" s="14">
        <v>0</v>
      </c>
      <c r="I151" s="14">
        <v>0</v>
      </c>
      <c r="J151" s="14">
        <f>+G151*2.87%</f>
        <v>631.4</v>
      </c>
      <c r="K151" s="14">
        <f>G151*7.1%</f>
        <v>1561.9999999999998</v>
      </c>
      <c r="L151" s="14">
        <f>G151*1.15%</f>
        <v>253</v>
      </c>
      <c r="M151" s="14">
        <f>G151*3.04%</f>
        <v>668.8</v>
      </c>
      <c r="N151" s="14">
        <f>G151*7.09%</f>
        <v>1559.8000000000002</v>
      </c>
      <c r="O151" s="14">
        <v>0</v>
      </c>
      <c r="P151" s="14">
        <f>J151+K151+L151+M151+N151</f>
        <v>4675</v>
      </c>
      <c r="Q151" s="15">
        <v>0</v>
      </c>
      <c r="R151" s="14">
        <f>+J151+M151+O151+Q151+H151+I151</f>
        <v>1300.1999999999998</v>
      </c>
      <c r="S151" s="14">
        <f>+N151+L151+K151</f>
        <v>3374.8</v>
      </c>
      <c r="T151" s="14">
        <f>+G151-R151</f>
        <v>20699.8</v>
      </c>
      <c r="U151" t="b">
        <f t="shared" si="5"/>
        <v>1</v>
      </c>
      <c r="V151" s="13" t="s">
        <v>1039</v>
      </c>
      <c r="W151" s="13" t="s">
        <v>166</v>
      </c>
      <c r="X151" s="13" t="s">
        <v>29</v>
      </c>
      <c r="Y151" s="13" t="s">
        <v>35</v>
      </c>
      <c r="Z151" s="14">
        <v>22000</v>
      </c>
      <c r="AA151" s="14">
        <v>0</v>
      </c>
      <c r="AB151" s="14">
        <v>0</v>
      </c>
      <c r="AC151" s="14">
        <f>+Z151*2.87%</f>
        <v>631.4</v>
      </c>
      <c r="AD151" s="14">
        <f>Z151*7.1%</f>
        <v>1561.9999999999998</v>
      </c>
      <c r="AE151" s="14">
        <f>Z151*1.15%</f>
        <v>253</v>
      </c>
      <c r="AF151" s="14">
        <f>Z151*3.04%</f>
        <v>668.8</v>
      </c>
      <c r="AG151" s="14">
        <f>Z151*7.09%</f>
        <v>1559.8000000000002</v>
      </c>
      <c r="AH151" s="14">
        <v>0</v>
      </c>
      <c r="AI151" s="14">
        <f>AC151+AD151+AE151+AF151+AG151</f>
        <v>4675</v>
      </c>
      <c r="AJ151" s="15">
        <v>1046</v>
      </c>
      <c r="AK151" s="14">
        <f>+AC151+AF151+AH151+AJ151+AA151+AB151</f>
        <v>2346.1999999999998</v>
      </c>
      <c r="AL151" s="14">
        <f>+AG151+AE151+AD151</f>
        <v>3374.8</v>
      </c>
      <c r="AM151" s="14">
        <f>+Z151-AK151</f>
        <v>19653.8</v>
      </c>
    </row>
    <row r="152" spans="1:39" s="7" customFormat="1" ht="15.95" customHeight="1" x14ac:dyDescent="0.25">
      <c r="A152" s="11">
        <f t="shared" si="4"/>
        <v>136</v>
      </c>
      <c r="B152" s="12" t="s">
        <v>216</v>
      </c>
      <c r="C152" s="13" t="s">
        <v>217</v>
      </c>
      <c r="D152" s="13" t="s">
        <v>159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>+G152*2.87%</f>
        <v>574</v>
      </c>
      <c r="K152" s="14">
        <f>G152*7.1%</f>
        <v>1419.9999999999998</v>
      </c>
      <c r="L152" s="14">
        <f>G152*1.15%</f>
        <v>230</v>
      </c>
      <c r="M152" s="14">
        <f>G152*3.04%</f>
        <v>608</v>
      </c>
      <c r="N152" s="14">
        <f>G152*7.09%</f>
        <v>1418</v>
      </c>
      <c r="O152" s="14">
        <v>0</v>
      </c>
      <c r="P152" s="14">
        <f>J152+K152+L152+M152+N152</f>
        <v>4250</v>
      </c>
      <c r="Q152" s="15">
        <v>2046</v>
      </c>
      <c r="R152" s="14">
        <f>+J152+M152+O152+Q152+H152+I152</f>
        <v>3228</v>
      </c>
      <c r="S152" s="14">
        <f>+N152+L152+K152</f>
        <v>3068</v>
      </c>
      <c r="T152" s="14">
        <f>+G152-R152</f>
        <v>16772</v>
      </c>
      <c r="U152" t="b">
        <f t="shared" si="5"/>
        <v>1</v>
      </c>
      <c r="V152" s="13" t="s">
        <v>217</v>
      </c>
      <c r="W152" s="13" t="s">
        <v>159</v>
      </c>
      <c r="X152" s="13" t="s">
        <v>29</v>
      </c>
      <c r="Y152" s="13" t="s">
        <v>35</v>
      </c>
      <c r="Z152" s="14">
        <v>20000</v>
      </c>
      <c r="AA152" s="14">
        <v>0</v>
      </c>
      <c r="AB152" s="14">
        <v>0</v>
      </c>
      <c r="AC152" s="14">
        <f>+Z152*2.87%</f>
        <v>574</v>
      </c>
      <c r="AD152" s="14">
        <f>Z152*7.1%</f>
        <v>1419.9999999999998</v>
      </c>
      <c r="AE152" s="14">
        <f>Z152*1.15%</f>
        <v>230</v>
      </c>
      <c r="AF152" s="14">
        <f>Z152*3.04%</f>
        <v>608</v>
      </c>
      <c r="AG152" s="14">
        <f>Z152*7.09%</f>
        <v>1418</v>
      </c>
      <c r="AH152" s="14">
        <v>0</v>
      </c>
      <c r="AI152" s="14">
        <f>AC152+AD152+AE152+AF152+AG152</f>
        <v>4250</v>
      </c>
      <c r="AJ152" s="15">
        <v>2046</v>
      </c>
      <c r="AK152" s="14">
        <f>+AC152+AF152+AH152+AJ152+AA152+AB152</f>
        <v>3228</v>
      </c>
      <c r="AL152" s="14">
        <f>+AG152+AE152+AD152</f>
        <v>3068</v>
      </c>
      <c r="AM152" s="14">
        <f>+Z152-AK152</f>
        <v>16772</v>
      </c>
    </row>
    <row r="153" spans="1:39" s="7" customFormat="1" ht="15.95" customHeight="1" x14ac:dyDescent="0.25">
      <c r="A153" s="11">
        <f t="shared" si="4"/>
        <v>137</v>
      </c>
      <c r="B153" s="12" t="s">
        <v>218</v>
      </c>
      <c r="C153" s="13" t="s">
        <v>219</v>
      </c>
      <c r="D153" s="13" t="s">
        <v>220</v>
      </c>
      <c r="E153" s="13" t="s">
        <v>29</v>
      </c>
      <c r="F153" s="13" t="s">
        <v>35</v>
      </c>
      <c r="G153" s="14">
        <v>26000</v>
      </c>
      <c r="H153" s="14">
        <v>0</v>
      </c>
      <c r="I153" s="14">
        <v>0</v>
      </c>
      <c r="J153" s="14">
        <f>+G153*2.87%</f>
        <v>746.2</v>
      </c>
      <c r="K153" s="14">
        <f>G153*7.1%</f>
        <v>1845.9999999999998</v>
      </c>
      <c r="L153" s="14">
        <f>G153*1.15%</f>
        <v>299</v>
      </c>
      <c r="M153" s="14">
        <f>G153*3.04%</f>
        <v>790.4</v>
      </c>
      <c r="N153" s="14">
        <f>G153*7.09%</f>
        <v>1843.4</v>
      </c>
      <c r="O153" s="14">
        <v>1577.4509</v>
      </c>
      <c r="P153" s="14">
        <f>J153+K153+L153+M153+N153</f>
        <v>5525</v>
      </c>
      <c r="Q153" s="15">
        <v>9638</v>
      </c>
      <c r="R153" s="14">
        <f>+J153+M153+O153+Q153+H153+I153</f>
        <v>12752.0509</v>
      </c>
      <c r="S153" s="14">
        <f>+N153+L153+K153</f>
        <v>3988.3999999999996</v>
      </c>
      <c r="T153" s="14">
        <f>+G153-R153</f>
        <v>13247.9491</v>
      </c>
      <c r="U153" t="b">
        <f t="shared" si="5"/>
        <v>1</v>
      </c>
      <c r="V153" s="13" t="s">
        <v>219</v>
      </c>
      <c r="W153" s="13" t="s">
        <v>220</v>
      </c>
      <c r="X153" s="13" t="s">
        <v>29</v>
      </c>
      <c r="Y153" s="13" t="s">
        <v>35</v>
      </c>
      <c r="Z153" s="14">
        <v>26000</v>
      </c>
      <c r="AA153" s="14">
        <v>0</v>
      </c>
      <c r="AB153" s="14">
        <v>0</v>
      </c>
      <c r="AC153" s="14">
        <f>+Z153*2.87%</f>
        <v>746.2</v>
      </c>
      <c r="AD153" s="14">
        <f>Z153*7.1%</f>
        <v>1845.9999999999998</v>
      </c>
      <c r="AE153" s="14">
        <f>Z153*1.15%</f>
        <v>299</v>
      </c>
      <c r="AF153" s="14">
        <f>Z153*3.04%</f>
        <v>790.4</v>
      </c>
      <c r="AG153" s="14">
        <f>Z153*7.09%</f>
        <v>1843.4</v>
      </c>
      <c r="AH153" s="14">
        <v>1577.4509</v>
      </c>
      <c r="AI153" s="14">
        <f>AC153+AD153+AE153+AF153+AG153</f>
        <v>5525</v>
      </c>
      <c r="AJ153" s="15">
        <v>1418</v>
      </c>
      <c r="AK153" s="14">
        <f>+AC153+AF153+AH153+AJ153+AA153+AB153</f>
        <v>4532.0509000000002</v>
      </c>
      <c r="AL153" s="14">
        <f>+AG153+AE153+AD153</f>
        <v>3988.3999999999996</v>
      </c>
      <c r="AM153" s="14">
        <f>+Z153-AK153</f>
        <v>21467.949099999998</v>
      </c>
    </row>
    <row r="154" spans="1:39" ht="15" x14ac:dyDescent="0.25">
      <c r="A154" s="11">
        <f t="shared" si="4"/>
        <v>138</v>
      </c>
      <c r="B154" s="12" t="s">
        <v>218</v>
      </c>
      <c r="C154" s="13" t="s">
        <v>221</v>
      </c>
      <c r="D154" s="13" t="s">
        <v>222</v>
      </c>
      <c r="E154" s="13" t="s">
        <v>29</v>
      </c>
      <c r="F154" s="13" t="s">
        <v>35</v>
      </c>
      <c r="G154" s="14">
        <v>22000</v>
      </c>
      <c r="H154" s="14">
        <v>0</v>
      </c>
      <c r="I154" s="14">
        <v>0</v>
      </c>
      <c r="J154" s="14">
        <f>+G154*2.87%</f>
        <v>631.4</v>
      </c>
      <c r="K154" s="14">
        <f>G154*7.1%</f>
        <v>1561.9999999999998</v>
      </c>
      <c r="L154" s="14">
        <f>G154*1.15%</f>
        <v>253</v>
      </c>
      <c r="M154" s="14">
        <f>G154*3.04%</f>
        <v>668.8</v>
      </c>
      <c r="N154" s="14">
        <f>G154*7.09%</f>
        <v>1559.8000000000002</v>
      </c>
      <c r="O154" s="14">
        <v>0</v>
      </c>
      <c r="P154" s="14">
        <f>J154+K154+L154+M154+N154</f>
        <v>4675</v>
      </c>
      <c r="Q154" s="15">
        <v>7142.67</v>
      </c>
      <c r="R154" s="14">
        <f>+J154+M154+O154+Q154+H154+I154</f>
        <v>8442.869999999999</v>
      </c>
      <c r="S154" s="14">
        <f>+N154+L154+K154</f>
        <v>3374.8</v>
      </c>
      <c r="T154" s="14">
        <f>+G154-R154</f>
        <v>13557.130000000001</v>
      </c>
      <c r="U154" t="b">
        <f t="shared" si="5"/>
        <v>1</v>
      </c>
      <c r="V154" s="13" t="s">
        <v>221</v>
      </c>
      <c r="W154" s="13" t="s">
        <v>222</v>
      </c>
      <c r="X154" s="13" t="s">
        <v>29</v>
      </c>
      <c r="Y154" s="13" t="s">
        <v>35</v>
      </c>
      <c r="Z154" s="14">
        <v>22000</v>
      </c>
      <c r="AA154" s="14">
        <v>0</v>
      </c>
      <c r="AB154" s="14">
        <v>0</v>
      </c>
      <c r="AC154" s="14">
        <f>+Z154*2.87%</f>
        <v>631.4</v>
      </c>
      <c r="AD154" s="14">
        <f>Z154*7.1%</f>
        <v>1561.9999999999998</v>
      </c>
      <c r="AE154" s="14">
        <f>Z154*1.15%</f>
        <v>253</v>
      </c>
      <c r="AF154" s="14">
        <f>Z154*3.04%</f>
        <v>668.8</v>
      </c>
      <c r="AG154" s="14">
        <f>Z154*7.09%</f>
        <v>1559.8000000000002</v>
      </c>
      <c r="AH154" s="14">
        <v>0</v>
      </c>
      <c r="AI154" s="14">
        <f>AC154+AD154+AE154+AF154+AG154</f>
        <v>4675</v>
      </c>
      <c r="AJ154" s="15">
        <v>7142.67</v>
      </c>
      <c r="AK154" s="14">
        <f>+AC154+AF154+AH154+AJ154+AA154+AB154</f>
        <v>8442.869999999999</v>
      </c>
      <c r="AL154" s="14">
        <f>+AG154+AE154+AD154</f>
        <v>3374.8</v>
      </c>
      <c r="AM154" s="14">
        <f>+Z154-AK154</f>
        <v>13557.130000000001</v>
      </c>
    </row>
    <row r="155" spans="1:39" ht="12.75" customHeight="1" x14ac:dyDescent="0.25">
      <c r="A155" s="11">
        <f t="shared" si="4"/>
        <v>139</v>
      </c>
      <c r="B155" s="12" t="s">
        <v>218</v>
      </c>
      <c r="C155" s="13" t="s">
        <v>223</v>
      </c>
      <c r="D155" s="13" t="s">
        <v>224</v>
      </c>
      <c r="E155" s="13" t="s">
        <v>29</v>
      </c>
      <c r="F155" s="13" t="s">
        <v>30</v>
      </c>
      <c r="G155" s="14">
        <v>73716.100000000006</v>
      </c>
      <c r="H155" s="14">
        <v>5752.28</v>
      </c>
      <c r="I155" s="14">
        <v>0</v>
      </c>
      <c r="J155" s="14">
        <f>+G155*2.87%</f>
        <v>2115.6520700000001</v>
      </c>
      <c r="K155" s="14">
        <f>G155*7.1%</f>
        <v>5233.8431</v>
      </c>
      <c r="L155" s="14">
        <f>G155*1.15%</f>
        <v>847.73515000000009</v>
      </c>
      <c r="M155" s="14">
        <f>G155*3.04%</f>
        <v>2240.9694400000003</v>
      </c>
      <c r="N155" s="14">
        <f>G155*7.09%</f>
        <v>5226.4714900000008</v>
      </c>
      <c r="O155" s="14">
        <v>1577.4509</v>
      </c>
      <c r="P155" s="14">
        <f>J155+K155+L155+M155+N155</f>
        <v>15664.671250000003</v>
      </c>
      <c r="Q155" s="15">
        <v>10503.38</v>
      </c>
      <c r="R155" s="14">
        <f>+J155+M155+O155+Q155+H155+I155</f>
        <v>22189.732409999997</v>
      </c>
      <c r="S155" s="14">
        <f>+N155+L155+K155</f>
        <v>11308.049740000002</v>
      </c>
      <c r="T155" s="14">
        <f>+G155-R155</f>
        <v>51526.367590000009</v>
      </c>
      <c r="U155" t="b">
        <f t="shared" si="5"/>
        <v>1</v>
      </c>
      <c r="V155" s="13" t="s">
        <v>223</v>
      </c>
      <c r="W155" s="13" t="s">
        <v>224</v>
      </c>
      <c r="X155" s="13" t="s">
        <v>29</v>
      </c>
      <c r="Y155" s="13" t="s">
        <v>30</v>
      </c>
      <c r="Z155" s="14">
        <v>73716.100000000006</v>
      </c>
      <c r="AA155" s="14">
        <v>5752.28</v>
      </c>
      <c r="AB155" s="14">
        <v>0</v>
      </c>
      <c r="AC155" s="14">
        <f>+Z155*2.87%</f>
        <v>2115.6520700000001</v>
      </c>
      <c r="AD155" s="14">
        <f>Z155*7.1%</f>
        <v>5233.8431</v>
      </c>
      <c r="AE155" s="14">
        <f>Z155*1.15%</f>
        <v>847.73515000000009</v>
      </c>
      <c r="AF155" s="14">
        <f>Z155*3.04%</f>
        <v>2240.9694400000003</v>
      </c>
      <c r="AG155" s="14">
        <f>Z155*7.09%</f>
        <v>5226.4714900000008</v>
      </c>
      <c r="AH155" s="14">
        <v>1577.4509</v>
      </c>
      <c r="AI155" s="14">
        <f>AC155+AD155+AE155+AF155+AG155</f>
        <v>15664.671250000003</v>
      </c>
      <c r="AJ155" s="15">
        <v>11455.87</v>
      </c>
      <c r="AK155" s="14">
        <f>+AC155+AF155+AH155+AJ155+AA155+AB155</f>
        <v>23142.222410000002</v>
      </c>
      <c r="AL155" s="14">
        <f>+AG155+AE155+AD155</f>
        <v>11308.049740000002</v>
      </c>
      <c r="AM155" s="14">
        <f>+Z155-AK155</f>
        <v>50573.877590000004</v>
      </c>
    </row>
    <row r="156" spans="1:39" ht="12.75" customHeight="1" x14ac:dyDescent="0.25">
      <c r="A156" s="11">
        <f t="shared" si="4"/>
        <v>140</v>
      </c>
      <c r="B156" s="12" t="s">
        <v>218</v>
      </c>
      <c r="C156" s="13" t="s">
        <v>225</v>
      </c>
      <c r="D156" s="13" t="s">
        <v>220</v>
      </c>
      <c r="E156" s="13" t="s">
        <v>29</v>
      </c>
      <c r="F156" s="13" t="s">
        <v>35</v>
      </c>
      <c r="G156" s="14">
        <v>22000</v>
      </c>
      <c r="H156" s="14">
        <v>0</v>
      </c>
      <c r="I156" s="14">
        <v>0</v>
      </c>
      <c r="J156" s="14">
        <f>+G156*2.87%</f>
        <v>631.4</v>
      </c>
      <c r="K156" s="14">
        <f>G156*7.1%</f>
        <v>1561.9999999999998</v>
      </c>
      <c r="L156" s="14">
        <f>G156*1.15%</f>
        <v>253</v>
      </c>
      <c r="M156" s="14">
        <f>G156*3.04%</f>
        <v>668.8</v>
      </c>
      <c r="N156" s="14">
        <f>G156*7.09%</f>
        <v>1559.8000000000002</v>
      </c>
      <c r="O156" s="14">
        <v>0</v>
      </c>
      <c r="P156" s="14">
        <f>J156+K156+L156+M156+N156</f>
        <v>4675</v>
      </c>
      <c r="Q156" s="15">
        <v>3046</v>
      </c>
      <c r="R156" s="14">
        <f>+J156+M156+O156+Q156+H156+I156</f>
        <v>4346.2</v>
      </c>
      <c r="S156" s="14">
        <f>+N156+L156+K156</f>
        <v>3374.8</v>
      </c>
      <c r="T156" s="14">
        <f>+G156-R156</f>
        <v>17653.8</v>
      </c>
      <c r="U156" t="b">
        <f t="shared" si="5"/>
        <v>1</v>
      </c>
      <c r="V156" s="13" t="s">
        <v>225</v>
      </c>
      <c r="W156" s="13" t="s">
        <v>220</v>
      </c>
      <c r="X156" s="13" t="s">
        <v>29</v>
      </c>
      <c r="Y156" s="13" t="s">
        <v>35</v>
      </c>
      <c r="Z156" s="14">
        <v>22000</v>
      </c>
      <c r="AA156" s="14">
        <v>0</v>
      </c>
      <c r="AB156" s="14">
        <v>0</v>
      </c>
      <c r="AC156" s="14">
        <f>+Z156*2.87%</f>
        <v>631.4</v>
      </c>
      <c r="AD156" s="14">
        <f>Z156*7.1%</f>
        <v>1561.9999999999998</v>
      </c>
      <c r="AE156" s="14">
        <f>Z156*1.15%</f>
        <v>253</v>
      </c>
      <c r="AF156" s="14">
        <f>Z156*3.04%</f>
        <v>668.8</v>
      </c>
      <c r="AG156" s="14">
        <f>Z156*7.09%</f>
        <v>1559.8000000000002</v>
      </c>
      <c r="AH156" s="14">
        <v>0</v>
      </c>
      <c r="AI156" s="14">
        <f>AC156+AD156+AE156+AF156+AG156</f>
        <v>4675</v>
      </c>
      <c r="AJ156" s="15">
        <v>15732.02</v>
      </c>
      <c r="AK156" s="14">
        <f>+AC156+AF156+AH156+AJ156+AA156+AB156</f>
        <v>17032.22</v>
      </c>
      <c r="AL156" s="14">
        <f>+AG156+AE156+AD156</f>
        <v>3374.8</v>
      </c>
      <c r="AM156" s="14">
        <f>+Z156-AK156</f>
        <v>4967.7799999999988</v>
      </c>
    </row>
    <row r="157" spans="1:39" s="7" customFormat="1" ht="15.95" customHeight="1" x14ac:dyDescent="0.25">
      <c r="A157" s="11">
        <f t="shared" si="4"/>
        <v>141</v>
      </c>
      <c r="B157" s="12" t="s">
        <v>226</v>
      </c>
      <c r="C157" s="13" t="s">
        <v>227</v>
      </c>
      <c r="D157" s="13" t="s">
        <v>228</v>
      </c>
      <c r="E157" s="13" t="s">
        <v>29</v>
      </c>
      <c r="F157" s="13" t="s">
        <v>35</v>
      </c>
      <c r="G157" s="14">
        <v>30000</v>
      </c>
      <c r="H157" s="14">
        <v>0</v>
      </c>
      <c r="I157" s="14">
        <v>0</v>
      </c>
      <c r="J157" s="14">
        <f>+G157*2.87%</f>
        <v>861</v>
      </c>
      <c r="K157" s="14">
        <f>G157*7.1%</f>
        <v>2130</v>
      </c>
      <c r="L157" s="14">
        <f>G157*1.15%</f>
        <v>345</v>
      </c>
      <c r="M157" s="14">
        <f>G157*3.04%</f>
        <v>912</v>
      </c>
      <c r="N157" s="14">
        <f>G157*7.09%</f>
        <v>2127</v>
      </c>
      <c r="O157" s="14">
        <v>0</v>
      </c>
      <c r="P157" s="14">
        <f>J157+K157+L157+M157+N157</f>
        <v>6375</v>
      </c>
      <c r="Q157" s="15">
        <v>9323.5</v>
      </c>
      <c r="R157" s="14">
        <f>+J157+M157+O157+Q157+H157+I157</f>
        <v>11096.5</v>
      </c>
      <c r="S157" s="14">
        <f>+N157+L157+K157</f>
        <v>4602</v>
      </c>
      <c r="T157" s="14">
        <f>+G157-R157</f>
        <v>18903.5</v>
      </c>
      <c r="U157" t="b">
        <f t="shared" si="5"/>
        <v>1</v>
      </c>
      <c r="V157" s="13" t="s">
        <v>227</v>
      </c>
      <c r="W157" s="13" t="s">
        <v>228</v>
      </c>
      <c r="X157" s="13" t="s">
        <v>29</v>
      </c>
      <c r="Y157" s="13" t="s">
        <v>35</v>
      </c>
      <c r="Z157" s="14">
        <v>30000</v>
      </c>
      <c r="AA157" s="14">
        <v>0</v>
      </c>
      <c r="AB157" s="14">
        <v>0</v>
      </c>
      <c r="AC157" s="14">
        <f>+Z157*2.87%</f>
        <v>861</v>
      </c>
      <c r="AD157" s="14">
        <f>Z157*7.1%</f>
        <v>2130</v>
      </c>
      <c r="AE157" s="14">
        <f>Z157*1.15%</f>
        <v>345</v>
      </c>
      <c r="AF157" s="14">
        <f>Z157*3.04%</f>
        <v>912</v>
      </c>
      <c r="AG157" s="14">
        <f>Z157*7.09%</f>
        <v>2127</v>
      </c>
      <c r="AH157" s="14">
        <v>0</v>
      </c>
      <c r="AI157" s="14">
        <f>AC157+AD157+AE157+AF157+AG157</f>
        <v>6375</v>
      </c>
      <c r="AJ157" s="15">
        <v>6823.5</v>
      </c>
      <c r="AK157" s="14">
        <f>+AC157+AF157+AH157+AJ157+AA157+AB157</f>
        <v>8596.5</v>
      </c>
      <c r="AL157" s="14">
        <f>+AG157+AE157+AD157</f>
        <v>4602</v>
      </c>
      <c r="AM157" s="14">
        <f>+Z157-AK157</f>
        <v>21403.5</v>
      </c>
    </row>
    <row r="158" spans="1:39" s="7" customFormat="1" ht="15.95" customHeight="1" x14ac:dyDescent="0.25">
      <c r="A158" s="11">
        <f t="shared" si="4"/>
        <v>142</v>
      </c>
      <c r="B158" s="12" t="s">
        <v>226</v>
      </c>
      <c r="C158" s="13" t="s">
        <v>229</v>
      </c>
      <c r="D158" s="13" t="s">
        <v>230</v>
      </c>
      <c r="E158" s="13" t="s">
        <v>29</v>
      </c>
      <c r="F158" s="13" t="s">
        <v>35</v>
      </c>
      <c r="G158" s="14">
        <v>51750</v>
      </c>
      <c r="H158" s="14">
        <v>2100.9899999999998</v>
      </c>
      <c r="I158" s="14">
        <v>0</v>
      </c>
      <c r="J158" s="14">
        <f>+G158*2.87%</f>
        <v>1485.2249999999999</v>
      </c>
      <c r="K158" s="14">
        <f>G158*7.1%</f>
        <v>3674.2499999999995</v>
      </c>
      <c r="L158" s="14">
        <f>G158*1.15%</f>
        <v>595.125</v>
      </c>
      <c r="M158" s="14">
        <f>G158*3.04%</f>
        <v>1573.2</v>
      </c>
      <c r="N158" s="14">
        <f>G158*7.09%</f>
        <v>3669.0750000000003</v>
      </c>
      <c r="O158" s="14">
        <v>0</v>
      </c>
      <c r="P158" s="14">
        <f>J158+K158+L158+M158+N158</f>
        <v>10996.875</v>
      </c>
      <c r="Q158" s="15">
        <v>5753.49</v>
      </c>
      <c r="R158" s="14">
        <f>+J158+M158+O158+Q158+H158+I158</f>
        <v>10912.905000000001</v>
      </c>
      <c r="S158" s="14">
        <f>+N158+L158+K158</f>
        <v>7938.4500000000007</v>
      </c>
      <c r="T158" s="14">
        <f>+G158-R158</f>
        <v>40837.095000000001</v>
      </c>
      <c r="U158" t="b">
        <f t="shared" si="5"/>
        <v>1</v>
      </c>
      <c r="V158" s="13" t="s">
        <v>229</v>
      </c>
      <c r="W158" s="13" t="s">
        <v>230</v>
      </c>
      <c r="X158" s="13" t="s">
        <v>29</v>
      </c>
      <c r="Y158" s="13" t="s">
        <v>35</v>
      </c>
      <c r="Z158" s="14">
        <v>51750</v>
      </c>
      <c r="AA158" s="14">
        <v>2100.9899999999998</v>
      </c>
      <c r="AB158" s="14">
        <v>0</v>
      </c>
      <c r="AC158" s="14">
        <f>+Z158*2.87%</f>
        <v>1485.2249999999999</v>
      </c>
      <c r="AD158" s="14">
        <f>Z158*7.1%</f>
        <v>3674.2499999999995</v>
      </c>
      <c r="AE158" s="14">
        <f>Z158*1.15%</f>
        <v>595.125</v>
      </c>
      <c r="AF158" s="14">
        <f>Z158*3.04%</f>
        <v>1573.2</v>
      </c>
      <c r="AG158" s="14">
        <f>Z158*7.09%</f>
        <v>3669.0750000000003</v>
      </c>
      <c r="AH158" s="14">
        <v>0</v>
      </c>
      <c r="AI158" s="14">
        <f>AC158+AD158+AE158+AF158+AG158</f>
        <v>10996.875</v>
      </c>
      <c r="AJ158" s="15">
        <v>5753.49</v>
      </c>
      <c r="AK158" s="14">
        <f>+AC158+AF158+AH158+AJ158+AA158+AB158</f>
        <v>10912.905000000001</v>
      </c>
      <c r="AL158" s="14">
        <f>+AG158+AE158+AD158</f>
        <v>7938.4500000000007</v>
      </c>
      <c r="AM158" s="14">
        <f>+Z158-AK158</f>
        <v>40837.095000000001</v>
      </c>
    </row>
    <row r="159" spans="1:39" s="7" customFormat="1" ht="15.95" customHeight="1" x14ac:dyDescent="0.25">
      <c r="A159" s="11">
        <f t="shared" si="4"/>
        <v>143</v>
      </c>
      <c r="B159" s="12" t="s">
        <v>231</v>
      </c>
      <c r="C159" s="13" t="s">
        <v>232</v>
      </c>
      <c r="D159" s="13" t="s">
        <v>1088</v>
      </c>
      <c r="E159" s="13" t="s">
        <v>44</v>
      </c>
      <c r="F159" s="13" t="s">
        <v>30</v>
      </c>
      <c r="G159" s="14">
        <v>65000</v>
      </c>
      <c r="H159" s="14">
        <v>4427.58</v>
      </c>
      <c r="I159" s="14">
        <v>0</v>
      </c>
      <c r="J159" s="14">
        <f>+G159*2.87%</f>
        <v>1865.5</v>
      </c>
      <c r="K159" s="14">
        <f>G159*7.1%</f>
        <v>4615</v>
      </c>
      <c r="L159" s="14">
        <f>G159*1.15%</f>
        <v>747.5</v>
      </c>
      <c r="M159" s="14">
        <f>G159*3.04%</f>
        <v>1976</v>
      </c>
      <c r="N159" s="14">
        <f>G159*7.09%</f>
        <v>4608.5</v>
      </c>
      <c r="O159" s="14">
        <v>0</v>
      </c>
      <c r="P159" s="14">
        <f>J159+K159+L159+M159+N159</f>
        <v>13812.5</v>
      </c>
      <c r="Q159" s="15">
        <v>9096</v>
      </c>
      <c r="R159" s="14">
        <f>+J159+M159+O159+Q159+H159+I159</f>
        <v>17365.080000000002</v>
      </c>
      <c r="S159" s="14">
        <f>+N159+L159+K159</f>
        <v>9971</v>
      </c>
      <c r="T159" s="14">
        <f>+G159-R159</f>
        <v>47634.92</v>
      </c>
      <c r="U159" t="b">
        <f t="shared" si="5"/>
        <v>1</v>
      </c>
      <c r="V159" s="13" t="s">
        <v>232</v>
      </c>
      <c r="W159" s="13" t="s">
        <v>1088</v>
      </c>
      <c r="X159" s="13" t="s">
        <v>44</v>
      </c>
      <c r="Y159" s="13" t="s">
        <v>30</v>
      </c>
      <c r="Z159" s="14">
        <v>65000</v>
      </c>
      <c r="AA159" s="14">
        <v>4427.58</v>
      </c>
      <c r="AB159" s="14">
        <v>0</v>
      </c>
      <c r="AC159" s="14">
        <f>+Z159*2.87%</f>
        <v>1865.5</v>
      </c>
      <c r="AD159" s="14">
        <f>Z159*7.1%</f>
        <v>4615</v>
      </c>
      <c r="AE159" s="14">
        <f>Z159*1.15%</f>
        <v>747.5</v>
      </c>
      <c r="AF159" s="14">
        <f>Z159*3.04%</f>
        <v>1976</v>
      </c>
      <c r="AG159" s="14">
        <f>Z159*7.09%</f>
        <v>4608.5</v>
      </c>
      <c r="AH159" s="14">
        <v>0</v>
      </c>
      <c r="AI159" s="14">
        <f>AC159+AD159+AE159+AF159+AG159</f>
        <v>13812.5</v>
      </c>
      <c r="AJ159" s="15">
        <v>9096</v>
      </c>
      <c r="AK159" s="14">
        <f>+AC159+AF159+AH159+AJ159+AA159+AB159</f>
        <v>17365.080000000002</v>
      </c>
      <c r="AL159" s="14">
        <f>+AG159+AE159+AD159</f>
        <v>9971</v>
      </c>
      <c r="AM159" s="14">
        <f>+Z159-AK159</f>
        <v>47634.92</v>
      </c>
    </row>
    <row r="160" spans="1:39" ht="12.75" customHeight="1" x14ac:dyDescent="0.25">
      <c r="A160" s="11">
        <f t="shared" si="4"/>
        <v>144</v>
      </c>
      <c r="B160" s="12" t="s">
        <v>233</v>
      </c>
      <c r="C160" s="13" t="s">
        <v>234</v>
      </c>
      <c r="D160" s="13" t="s">
        <v>1080</v>
      </c>
      <c r="E160" s="13" t="s">
        <v>29</v>
      </c>
      <c r="F160" s="13" t="s">
        <v>35</v>
      </c>
      <c r="G160" s="14">
        <v>155000</v>
      </c>
      <c r="H160" s="14">
        <v>25042.74</v>
      </c>
      <c r="I160" s="14">
        <v>0</v>
      </c>
      <c r="J160" s="14">
        <f>+G160*2.87%</f>
        <v>4448.5</v>
      </c>
      <c r="K160" s="14">
        <f>G160*7.1%</f>
        <v>11004.999999999998</v>
      </c>
      <c r="L160" s="14">
        <f>G160*1.15%</f>
        <v>1782.5</v>
      </c>
      <c r="M160" s="14">
        <f>G160*3.04%</f>
        <v>4712</v>
      </c>
      <c r="N160" s="14">
        <f>G160*7.09%</f>
        <v>10989.5</v>
      </c>
      <c r="O160" s="14">
        <v>0</v>
      </c>
      <c r="P160" s="14">
        <f>J160+K160+L160+M160+N160</f>
        <v>32937.5</v>
      </c>
      <c r="Q160" s="15">
        <v>4696</v>
      </c>
      <c r="R160" s="14">
        <f>+J160+M160+O160+Q160+H160+I160</f>
        <v>38899.240000000005</v>
      </c>
      <c r="S160" s="14">
        <f>+N160+L160+K160</f>
        <v>23777</v>
      </c>
      <c r="T160" s="14">
        <f>+G160-R160</f>
        <v>116100.76</v>
      </c>
      <c r="U160" t="b">
        <f t="shared" si="5"/>
        <v>1</v>
      </c>
      <c r="V160" s="13" t="s">
        <v>234</v>
      </c>
      <c r="W160" s="13" t="s">
        <v>1080</v>
      </c>
      <c r="X160" s="13" t="s">
        <v>29</v>
      </c>
      <c r="Y160" s="13" t="s">
        <v>35</v>
      </c>
      <c r="Z160" s="14">
        <v>155000</v>
      </c>
      <c r="AA160" s="14">
        <v>25042.74</v>
      </c>
      <c r="AB160" s="14">
        <v>0</v>
      </c>
      <c r="AC160" s="14">
        <f>+Z160*2.87%</f>
        <v>4448.5</v>
      </c>
      <c r="AD160" s="14">
        <f>Z160*7.1%</f>
        <v>11004.999999999998</v>
      </c>
      <c r="AE160" s="14">
        <f>Z160*1.15%</f>
        <v>1782.5</v>
      </c>
      <c r="AF160" s="14">
        <f>Z160*3.04%</f>
        <v>4712</v>
      </c>
      <c r="AG160" s="14">
        <f>Z160*7.09%</f>
        <v>10989.5</v>
      </c>
      <c r="AH160" s="14">
        <v>0</v>
      </c>
      <c r="AI160" s="14">
        <f>AC160+AD160+AE160+AF160+AG160</f>
        <v>32937.5</v>
      </c>
      <c r="AJ160" s="15">
        <v>4696</v>
      </c>
      <c r="AK160" s="14">
        <f>+AC160+AF160+AH160+AJ160+AA160+AB160</f>
        <v>38899.240000000005</v>
      </c>
      <c r="AL160" s="14">
        <f>+AG160+AE160+AD160</f>
        <v>23777</v>
      </c>
      <c r="AM160" s="14">
        <f>+Z160-AK160</f>
        <v>116100.76</v>
      </c>
    </row>
    <row r="161" spans="1:39" s="7" customFormat="1" ht="15.95" customHeight="1" x14ac:dyDescent="0.25">
      <c r="A161" s="11">
        <f t="shared" si="4"/>
        <v>145</v>
      </c>
      <c r="B161" s="12" t="s">
        <v>235</v>
      </c>
      <c r="C161" s="13" t="s">
        <v>236</v>
      </c>
      <c r="D161" s="13" t="s">
        <v>237</v>
      </c>
      <c r="E161" s="13" t="s">
        <v>29</v>
      </c>
      <c r="F161" s="13" t="s">
        <v>30</v>
      </c>
      <c r="G161" s="14">
        <v>80000</v>
      </c>
      <c r="H161" s="14">
        <v>7400.87</v>
      </c>
      <c r="I161" s="14">
        <v>0</v>
      </c>
      <c r="J161" s="14">
        <f>+G161*2.87%</f>
        <v>2296</v>
      </c>
      <c r="K161" s="14">
        <f>G161*7.1%</f>
        <v>5679.9999999999991</v>
      </c>
      <c r="L161" s="14">
        <f>G161*1.15%</f>
        <v>920</v>
      </c>
      <c r="M161" s="14">
        <f>G161*3.04%</f>
        <v>2432</v>
      </c>
      <c r="N161" s="14">
        <f>G161*7.09%</f>
        <v>5672</v>
      </c>
      <c r="O161" s="14">
        <v>0</v>
      </c>
      <c r="P161" s="14">
        <f>J161+K161+L161+M161+N161</f>
        <v>17000</v>
      </c>
      <c r="Q161" s="15">
        <v>28488.55</v>
      </c>
      <c r="R161" s="14">
        <f>+J161+M161+O161+Q161+H161+I161</f>
        <v>40617.420000000006</v>
      </c>
      <c r="S161" s="14">
        <f>+N161+L161+K161</f>
        <v>12272</v>
      </c>
      <c r="T161" s="14">
        <f>+G161-R161</f>
        <v>39382.579999999994</v>
      </c>
      <c r="U161" t="b">
        <f t="shared" si="5"/>
        <v>1</v>
      </c>
      <c r="V161" s="13" t="s">
        <v>236</v>
      </c>
      <c r="W161" s="13" t="s">
        <v>237</v>
      </c>
      <c r="X161" s="13" t="s">
        <v>29</v>
      </c>
      <c r="Y161" s="13" t="s">
        <v>30</v>
      </c>
      <c r="Z161" s="14">
        <v>80000</v>
      </c>
      <c r="AA161" s="14">
        <v>7400.87</v>
      </c>
      <c r="AB161" s="14">
        <v>0</v>
      </c>
      <c r="AC161" s="14">
        <f>+Z161*2.87%</f>
        <v>2296</v>
      </c>
      <c r="AD161" s="14">
        <f>Z161*7.1%</f>
        <v>5679.9999999999991</v>
      </c>
      <c r="AE161" s="14">
        <f>Z161*1.15%</f>
        <v>920</v>
      </c>
      <c r="AF161" s="14">
        <f>Z161*3.04%</f>
        <v>2432</v>
      </c>
      <c r="AG161" s="14">
        <f>Z161*7.09%</f>
        <v>5672</v>
      </c>
      <c r="AH161" s="14">
        <v>0</v>
      </c>
      <c r="AI161" s="14">
        <f>AC161+AD161+AE161+AF161+AG161</f>
        <v>17000</v>
      </c>
      <c r="AJ161" s="15">
        <v>28488.55</v>
      </c>
      <c r="AK161" s="14">
        <f>+AC161+AF161+AH161+AJ161+AA161+AB161</f>
        <v>40617.420000000006</v>
      </c>
      <c r="AL161" s="14">
        <f>+AG161+AE161+AD161</f>
        <v>12272</v>
      </c>
      <c r="AM161" s="14">
        <f>+Z161-AK161</f>
        <v>39382.579999999994</v>
      </c>
    </row>
    <row r="162" spans="1:39" s="7" customFormat="1" ht="15.95" customHeight="1" x14ac:dyDescent="0.25">
      <c r="A162" s="11">
        <f t="shared" si="4"/>
        <v>146</v>
      </c>
      <c r="B162" s="12" t="s">
        <v>235</v>
      </c>
      <c r="C162" s="13" t="s">
        <v>238</v>
      </c>
      <c r="D162" s="13" t="s">
        <v>239</v>
      </c>
      <c r="E162" s="13" t="s">
        <v>44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>+G162*2.87%</f>
        <v>1865.5</v>
      </c>
      <c r="K162" s="14">
        <f>G162*7.1%</f>
        <v>4615</v>
      </c>
      <c r="L162" s="14">
        <f>G162*1.15%</f>
        <v>747.5</v>
      </c>
      <c r="M162" s="14">
        <f>G162*3.04%</f>
        <v>1976</v>
      </c>
      <c r="N162" s="14">
        <f>G162*7.09%</f>
        <v>4608.5</v>
      </c>
      <c r="O162" s="19"/>
      <c r="P162" s="14">
        <f>J162+K162+L162+M162+N162</f>
        <v>13812.5</v>
      </c>
      <c r="Q162" s="15">
        <v>0</v>
      </c>
      <c r="R162" s="14">
        <f>+J162+M162+O162+Q162+H162+I162</f>
        <v>8269.08</v>
      </c>
      <c r="S162" s="14">
        <f>+N162+L162+K162</f>
        <v>9971</v>
      </c>
      <c r="T162" s="14">
        <f>+G162-R162</f>
        <v>56730.92</v>
      </c>
      <c r="U162" t="b">
        <f t="shared" si="5"/>
        <v>1</v>
      </c>
      <c r="V162" s="13" t="s">
        <v>238</v>
      </c>
      <c r="W162" s="13" t="s">
        <v>239</v>
      </c>
      <c r="X162" s="13" t="s">
        <v>44</v>
      </c>
      <c r="Y162" s="13" t="s">
        <v>30</v>
      </c>
      <c r="Z162" s="14">
        <v>65000</v>
      </c>
      <c r="AA162" s="14">
        <v>4427.58</v>
      </c>
      <c r="AB162" s="14">
        <v>0</v>
      </c>
      <c r="AC162" s="14">
        <f>+Z162*2.87%</f>
        <v>1865.5</v>
      </c>
      <c r="AD162" s="14">
        <f>Z162*7.1%</f>
        <v>4615</v>
      </c>
      <c r="AE162" s="14">
        <f>Z162*1.15%</f>
        <v>747.5</v>
      </c>
      <c r="AF162" s="14">
        <f>Z162*3.04%</f>
        <v>1976</v>
      </c>
      <c r="AG162" s="14">
        <f>Z162*7.09%</f>
        <v>4608.5</v>
      </c>
      <c r="AH162" s="14"/>
      <c r="AI162" s="14">
        <f>AC162+AD162+AE162+AF162+AG162</f>
        <v>13812.5</v>
      </c>
      <c r="AJ162" s="15">
        <v>0</v>
      </c>
      <c r="AK162" s="14">
        <f>+AC162+AF162+AH162+AJ162+AA162+AB162</f>
        <v>8269.08</v>
      </c>
      <c r="AL162" s="14">
        <f>+AG162+AE162+AD162</f>
        <v>9971</v>
      </c>
      <c r="AM162" s="14">
        <f>+Z162-AK162</f>
        <v>56730.92</v>
      </c>
    </row>
    <row r="163" spans="1:39" s="7" customFormat="1" ht="15.95" customHeight="1" x14ac:dyDescent="0.25">
      <c r="A163" s="11">
        <f t="shared" si="4"/>
        <v>147</v>
      </c>
      <c r="B163" s="12" t="s">
        <v>240</v>
      </c>
      <c r="C163" s="13" t="s">
        <v>241</v>
      </c>
      <c r="D163" s="13" t="s">
        <v>239</v>
      </c>
      <c r="E163" s="13" t="s">
        <v>44</v>
      </c>
      <c r="F163" s="13" t="s">
        <v>30</v>
      </c>
      <c r="G163" s="14">
        <v>65000</v>
      </c>
      <c r="H163" s="14">
        <v>4112.09</v>
      </c>
      <c r="I163" s="14">
        <v>0</v>
      </c>
      <c r="J163" s="14">
        <f>+G163*2.87%</f>
        <v>1865.5</v>
      </c>
      <c r="K163" s="14">
        <f>G163*7.1%</f>
        <v>4615</v>
      </c>
      <c r="L163" s="14">
        <f>G163*1.15%</f>
        <v>747.5</v>
      </c>
      <c r="M163" s="14">
        <f>G163*3.04%</f>
        <v>1976</v>
      </c>
      <c r="N163" s="14">
        <f>G163*7.09%</f>
        <v>4608.5</v>
      </c>
      <c r="O163" s="14">
        <v>1577.4509</v>
      </c>
      <c r="P163" s="14">
        <f>J163+K163+L163+M163+N163</f>
        <v>13812.5</v>
      </c>
      <c r="Q163" s="15">
        <v>0</v>
      </c>
      <c r="R163" s="14">
        <f>+J163+M163+O163+Q163+H163+I163</f>
        <v>9531.0409</v>
      </c>
      <c r="S163" s="14">
        <f>+N163+L163+K163</f>
        <v>9971</v>
      </c>
      <c r="T163" s="14">
        <f>+G163-R163</f>
        <v>55468.9591</v>
      </c>
      <c r="U163" t="b">
        <f t="shared" si="5"/>
        <v>1</v>
      </c>
      <c r="V163" s="13" t="s">
        <v>241</v>
      </c>
      <c r="W163" s="13" t="s">
        <v>239</v>
      </c>
      <c r="X163" s="13" t="s">
        <v>44</v>
      </c>
      <c r="Y163" s="13" t="s">
        <v>30</v>
      </c>
      <c r="Z163" s="14">
        <v>65000</v>
      </c>
      <c r="AA163" s="14">
        <v>4112.09</v>
      </c>
      <c r="AB163" s="14">
        <v>0</v>
      </c>
      <c r="AC163" s="14">
        <f>+Z163*2.87%</f>
        <v>1865.5</v>
      </c>
      <c r="AD163" s="14">
        <f>Z163*7.1%</f>
        <v>4615</v>
      </c>
      <c r="AE163" s="14">
        <f>Z163*1.15%</f>
        <v>747.5</v>
      </c>
      <c r="AF163" s="14">
        <f>Z163*3.04%</f>
        <v>1976</v>
      </c>
      <c r="AG163" s="14">
        <f>Z163*7.09%</f>
        <v>4608.5</v>
      </c>
      <c r="AH163" s="14">
        <v>1577.4509</v>
      </c>
      <c r="AI163" s="14">
        <f>AC163+AD163+AE163+AF163+AG163</f>
        <v>13812.5</v>
      </c>
      <c r="AJ163" s="15">
        <v>0</v>
      </c>
      <c r="AK163" s="14">
        <f>+AC163+AF163+AH163+AJ163+AA163+AB163</f>
        <v>9531.0409</v>
      </c>
      <c r="AL163" s="14">
        <f>+AG163+AE163+AD163</f>
        <v>9971</v>
      </c>
      <c r="AM163" s="14">
        <f>+Z163-AK163</f>
        <v>55468.9591</v>
      </c>
    </row>
    <row r="164" spans="1:39" s="7" customFormat="1" ht="15.95" customHeight="1" x14ac:dyDescent="0.25">
      <c r="A164" s="11">
        <f t="shared" si="4"/>
        <v>148</v>
      </c>
      <c r="B164" s="12" t="s">
        <v>240</v>
      </c>
      <c r="C164" s="13" t="s">
        <v>242</v>
      </c>
      <c r="D164" s="13" t="s">
        <v>243</v>
      </c>
      <c r="E164" s="13" t="s">
        <v>44</v>
      </c>
      <c r="F164" s="13" t="s">
        <v>35</v>
      </c>
      <c r="G164" s="14">
        <v>90000</v>
      </c>
      <c r="H164" s="14">
        <v>9358.76</v>
      </c>
      <c r="I164" s="14">
        <v>0</v>
      </c>
      <c r="J164" s="14">
        <f>+G164*2.87%</f>
        <v>2583</v>
      </c>
      <c r="K164" s="14">
        <f>G164*7.1%</f>
        <v>6389.9999999999991</v>
      </c>
      <c r="L164" s="14">
        <f>G164*1.15%</f>
        <v>1035</v>
      </c>
      <c r="M164" s="14">
        <f>G164*3.04%</f>
        <v>2736</v>
      </c>
      <c r="N164" s="14">
        <f>G164*7.09%</f>
        <v>6381</v>
      </c>
      <c r="O164" s="14">
        <v>1577.4509</v>
      </c>
      <c r="P164" s="14">
        <f>J164+K164+L164+M164+N164</f>
        <v>19125</v>
      </c>
      <c r="Q164" s="15">
        <v>31442.319999999996</v>
      </c>
      <c r="R164" s="14">
        <f>+J164+M164+O164+Q164+H164+I164</f>
        <v>47697.530899999998</v>
      </c>
      <c r="S164" s="14">
        <f>+N164+L164+K164</f>
        <v>13806</v>
      </c>
      <c r="T164" s="14">
        <f>+G164-R164</f>
        <v>42302.469100000002</v>
      </c>
      <c r="U164" t="b">
        <f t="shared" si="5"/>
        <v>1</v>
      </c>
      <c r="V164" s="13" t="s">
        <v>242</v>
      </c>
      <c r="W164" s="13" t="s">
        <v>243</v>
      </c>
      <c r="X164" s="13" t="s">
        <v>44</v>
      </c>
      <c r="Y164" s="13" t="s">
        <v>35</v>
      </c>
      <c r="Z164" s="14">
        <v>90000</v>
      </c>
      <c r="AA164" s="14">
        <v>9358.76</v>
      </c>
      <c r="AB164" s="14">
        <v>0</v>
      </c>
      <c r="AC164" s="14">
        <f>+Z164*2.87%</f>
        <v>2583</v>
      </c>
      <c r="AD164" s="14">
        <f>Z164*7.1%</f>
        <v>6389.9999999999991</v>
      </c>
      <c r="AE164" s="14">
        <f>Z164*1.15%</f>
        <v>1035</v>
      </c>
      <c r="AF164" s="14">
        <f>Z164*3.04%</f>
        <v>2736</v>
      </c>
      <c r="AG164" s="14">
        <f>Z164*7.09%</f>
        <v>6381</v>
      </c>
      <c r="AH164" s="14">
        <v>1577.4509</v>
      </c>
      <c r="AI164" s="14">
        <f>AC164+AD164+AE164+AF164+AG164</f>
        <v>19125</v>
      </c>
      <c r="AJ164" s="15">
        <v>31442.319999999996</v>
      </c>
      <c r="AK164" s="14">
        <f>+AC164+AF164+AH164+AJ164+AA164+AB164</f>
        <v>47697.530899999998</v>
      </c>
      <c r="AL164" s="14">
        <f>+AG164+AE164+AD164</f>
        <v>13806</v>
      </c>
      <c r="AM164" s="14">
        <f>+Z164-AK164</f>
        <v>42302.469100000002</v>
      </c>
    </row>
    <row r="165" spans="1:39" s="7" customFormat="1" ht="15.95" customHeight="1" x14ac:dyDescent="0.25">
      <c r="A165" s="11">
        <f t="shared" si="4"/>
        <v>149</v>
      </c>
      <c r="B165" s="12" t="s">
        <v>240</v>
      </c>
      <c r="C165" s="13" t="s">
        <v>244</v>
      </c>
      <c r="D165" s="13" t="s">
        <v>239</v>
      </c>
      <c r="E165" s="13" t="s">
        <v>44</v>
      </c>
      <c r="F165" s="13" t="s">
        <v>30</v>
      </c>
      <c r="G165" s="14">
        <v>65000</v>
      </c>
      <c r="H165" s="14">
        <v>4112.09</v>
      </c>
      <c r="I165" s="14">
        <v>0</v>
      </c>
      <c r="J165" s="14">
        <f>+G165*2.87%</f>
        <v>1865.5</v>
      </c>
      <c r="K165" s="14">
        <f>G165*7.1%</f>
        <v>4615</v>
      </c>
      <c r="L165" s="14">
        <f>G165*1.15%</f>
        <v>747.5</v>
      </c>
      <c r="M165" s="14">
        <f>G165*3.04%</f>
        <v>1976</v>
      </c>
      <c r="N165" s="14">
        <f>G165*7.09%</f>
        <v>4608.5</v>
      </c>
      <c r="O165" s="14">
        <v>1577.4509</v>
      </c>
      <c r="P165" s="14">
        <f>J165+K165+L165+M165+N165</f>
        <v>13812.5</v>
      </c>
      <c r="Q165" s="15">
        <v>19254.719099999998</v>
      </c>
      <c r="R165" s="14">
        <f>+J165+M165+O165+Q165+H165+I165</f>
        <v>28785.759999999998</v>
      </c>
      <c r="S165" s="14">
        <f>+N165+L165+K165</f>
        <v>9971</v>
      </c>
      <c r="T165" s="14">
        <f>+G165-R165</f>
        <v>36214.240000000005</v>
      </c>
      <c r="U165" t="b">
        <f t="shared" si="5"/>
        <v>1</v>
      </c>
      <c r="V165" s="13" t="s">
        <v>244</v>
      </c>
      <c r="W165" s="13" t="s">
        <v>239</v>
      </c>
      <c r="X165" s="13" t="s">
        <v>44</v>
      </c>
      <c r="Y165" s="13" t="s">
        <v>30</v>
      </c>
      <c r="Z165" s="14">
        <v>65000</v>
      </c>
      <c r="AA165" s="14">
        <v>4112.09</v>
      </c>
      <c r="AB165" s="14">
        <v>0</v>
      </c>
      <c r="AC165" s="14">
        <f>+Z165*2.87%</f>
        <v>1865.5</v>
      </c>
      <c r="AD165" s="14">
        <f>Z165*7.1%</f>
        <v>4615</v>
      </c>
      <c r="AE165" s="14">
        <f>Z165*1.15%</f>
        <v>747.5</v>
      </c>
      <c r="AF165" s="14">
        <f>Z165*3.04%</f>
        <v>1976</v>
      </c>
      <c r="AG165" s="14">
        <f>Z165*7.09%</f>
        <v>4608.5</v>
      </c>
      <c r="AH165" s="14">
        <v>1577.4509</v>
      </c>
      <c r="AI165" s="14">
        <f>AC165+AD165+AE165+AF165+AG165</f>
        <v>13812.5</v>
      </c>
      <c r="AJ165" s="15">
        <v>19254.719099999998</v>
      </c>
      <c r="AK165" s="14">
        <f>+AC165+AF165+AH165+AJ165+AA165+AB165</f>
        <v>28785.759999999998</v>
      </c>
      <c r="AL165" s="14">
        <f>+AG165+AE165+AD165</f>
        <v>9971</v>
      </c>
      <c r="AM165" s="14">
        <f>+Z165-AK165</f>
        <v>36214.240000000005</v>
      </c>
    </row>
    <row r="166" spans="1:39" s="7" customFormat="1" ht="15.95" customHeight="1" x14ac:dyDescent="0.25">
      <c r="A166" s="11">
        <f t="shared" si="4"/>
        <v>150</v>
      </c>
      <c r="B166" s="12" t="s">
        <v>240</v>
      </c>
      <c r="C166" s="13" t="s">
        <v>245</v>
      </c>
      <c r="D166" s="13" t="s">
        <v>239</v>
      </c>
      <c r="E166" s="13" t="s">
        <v>29</v>
      </c>
      <c r="F166" s="13" t="s">
        <v>30</v>
      </c>
      <c r="G166" s="14">
        <v>85800</v>
      </c>
      <c r="H166" s="14">
        <v>8765.17</v>
      </c>
      <c r="I166" s="14">
        <v>0</v>
      </c>
      <c r="J166" s="14">
        <f>+G166*2.87%</f>
        <v>2462.46</v>
      </c>
      <c r="K166" s="14">
        <f>G166*7.1%</f>
        <v>6091.7999999999993</v>
      </c>
      <c r="L166" s="14">
        <f>G166*1.15%</f>
        <v>986.69999999999993</v>
      </c>
      <c r="M166" s="14">
        <f>G166*3.04%</f>
        <v>2608.3200000000002</v>
      </c>
      <c r="N166" s="14">
        <f>G166*7.09%</f>
        <v>6083.22</v>
      </c>
      <c r="O166" s="14">
        <v>0</v>
      </c>
      <c r="P166" s="14">
        <f>J166+K166+L166+M166+N166</f>
        <v>18232.5</v>
      </c>
      <c r="Q166" s="15">
        <v>4620</v>
      </c>
      <c r="R166" s="14">
        <f>+J166+M166+O166+Q166+H166+I166</f>
        <v>18455.95</v>
      </c>
      <c r="S166" s="14">
        <f>+N166+L166+K166</f>
        <v>13161.72</v>
      </c>
      <c r="T166" s="14">
        <f>+G166-R166</f>
        <v>67344.05</v>
      </c>
      <c r="U166" t="b">
        <f t="shared" si="5"/>
        <v>1</v>
      </c>
      <c r="V166" s="13" t="s">
        <v>245</v>
      </c>
      <c r="W166" s="13" t="s">
        <v>239</v>
      </c>
      <c r="X166" s="13" t="s">
        <v>29</v>
      </c>
      <c r="Y166" s="13" t="s">
        <v>30</v>
      </c>
      <c r="Z166" s="14">
        <v>85800</v>
      </c>
      <c r="AA166" s="14">
        <v>8765.17</v>
      </c>
      <c r="AB166" s="14">
        <v>0</v>
      </c>
      <c r="AC166" s="14">
        <f>+Z166*2.87%</f>
        <v>2462.46</v>
      </c>
      <c r="AD166" s="14">
        <f>Z166*7.1%</f>
        <v>6091.7999999999993</v>
      </c>
      <c r="AE166" s="14">
        <f>Z166*1.15%</f>
        <v>986.69999999999993</v>
      </c>
      <c r="AF166" s="14">
        <f>Z166*3.04%</f>
        <v>2608.3200000000002</v>
      </c>
      <c r="AG166" s="14">
        <f>Z166*7.09%</f>
        <v>6083.22</v>
      </c>
      <c r="AH166" s="14">
        <v>0</v>
      </c>
      <c r="AI166" s="14">
        <f>AC166+AD166+AE166+AF166+AG166</f>
        <v>18232.5</v>
      </c>
      <c r="AJ166" s="15">
        <v>4620</v>
      </c>
      <c r="AK166" s="14">
        <f>+AC166+AF166+AH166+AJ166+AA166+AB166</f>
        <v>18455.95</v>
      </c>
      <c r="AL166" s="14">
        <f>+AG166+AE166+AD166</f>
        <v>13161.72</v>
      </c>
      <c r="AM166" s="14">
        <f>+Z166-AK166</f>
        <v>67344.05</v>
      </c>
    </row>
    <row r="167" spans="1:39" s="7" customFormat="1" ht="15.95" customHeight="1" x14ac:dyDescent="0.25">
      <c r="A167" s="11">
        <f t="shared" si="4"/>
        <v>151</v>
      </c>
      <c r="B167" s="12" t="s">
        <v>240</v>
      </c>
      <c r="C167" s="13" t="s">
        <v>246</v>
      </c>
      <c r="D167" s="13" t="s">
        <v>247</v>
      </c>
      <c r="E167" s="13" t="s">
        <v>29</v>
      </c>
      <c r="F167" s="13" t="s">
        <v>35</v>
      </c>
      <c r="G167" s="14">
        <v>46530</v>
      </c>
      <c r="H167" s="14">
        <v>1364.26</v>
      </c>
      <c r="I167" s="14">
        <v>0</v>
      </c>
      <c r="J167" s="14">
        <f>+G167*2.87%</f>
        <v>1335.4110000000001</v>
      </c>
      <c r="K167" s="14">
        <f>G167*7.1%</f>
        <v>3303.6299999999997</v>
      </c>
      <c r="L167" s="14">
        <f>G167*1.15%</f>
        <v>535.09500000000003</v>
      </c>
      <c r="M167" s="14">
        <f>G167*3.04%</f>
        <v>1414.5119999999999</v>
      </c>
      <c r="N167" s="14">
        <f>G167*7.09%</f>
        <v>3298.9770000000003</v>
      </c>
      <c r="O167" s="14">
        <v>0</v>
      </c>
      <c r="P167" s="14">
        <f>J167+K167+L167+M167+N167</f>
        <v>9887.625</v>
      </c>
      <c r="Q167" s="15">
        <v>29898.26</v>
      </c>
      <c r="R167" s="14">
        <f>+J167+M167+O167+Q167+H167+I167</f>
        <v>34012.442999999999</v>
      </c>
      <c r="S167" s="14">
        <f>+N167+L167+K167</f>
        <v>7137.7019999999993</v>
      </c>
      <c r="T167" s="14">
        <f>+G167-R167</f>
        <v>12517.557000000001</v>
      </c>
      <c r="U167" t="b">
        <f t="shared" si="5"/>
        <v>1</v>
      </c>
      <c r="V167" s="13" t="s">
        <v>246</v>
      </c>
      <c r="W167" s="13" t="s">
        <v>247</v>
      </c>
      <c r="X167" s="13" t="s">
        <v>29</v>
      </c>
      <c r="Y167" s="13" t="s">
        <v>35</v>
      </c>
      <c r="Z167" s="14">
        <v>46530</v>
      </c>
      <c r="AA167" s="14">
        <v>1364.26</v>
      </c>
      <c r="AB167" s="14">
        <v>0</v>
      </c>
      <c r="AC167" s="14">
        <f>+Z167*2.87%</f>
        <v>1335.4110000000001</v>
      </c>
      <c r="AD167" s="14">
        <f>Z167*7.1%</f>
        <v>3303.6299999999997</v>
      </c>
      <c r="AE167" s="14">
        <f>Z167*1.15%</f>
        <v>535.09500000000003</v>
      </c>
      <c r="AF167" s="14">
        <f>Z167*3.04%</f>
        <v>1414.5119999999999</v>
      </c>
      <c r="AG167" s="14">
        <f>Z167*7.09%</f>
        <v>3298.9770000000003</v>
      </c>
      <c r="AH167" s="14">
        <v>0</v>
      </c>
      <c r="AI167" s="14">
        <f>AC167+AD167+AE167+AF167+AG167</f>
        <v>9887.625</v>
      </c>
      <c r="AJ167" s="15">
        <v>29898.26</v>
      </c>
      <c r="AK167" s="14">
        <f>+AC167+AF167+AH167+AJ167+AA167+AB167</f>
        <v>34012.442999999999</v>
      </c>
      <c r="AL167" s="14">
        <f>+AG167+AE167+AD167</f>
        <v>7137.7019999999993</v>
      </c>
      <c r="AM167" s="14">
        <f>+Z167-AK167</f>
        <v>12517.557000000001</v>
      </c>
    </row>
    <row r="168" spans="1:39" s="7" customFormat="1" ht="15.95" customHeight="1" x14ac:dyDescent="0.25">
      <c r="A168" s="11">
        <f t="shared" si="4"/>
        <v>152</v>
      </c>
      <c r="B168" s="12" t="s">
        <v>248</v>
      </c>
      <c r="C168" s="13" t="s">
        <v>249</v>
      </c>
      <c r="D168" s="13" t="s">
        <v>1072</v>
      </c>
      <c r="E168" s="13" t="s">
        <v>44</v>
      </c>
      <c r="F168" s="13" t="s">
        <v>30</v>
      </c>
      <c r="G168" s="14">
        <v>115000</v>
      </c>
      <c r="H168" s="14">
        <v>15633.74</v>
      </c>
      <c r="I168" s="14">
        <v>0</v>
      </c>
      <c r="J168" s="14">
        <f>+G168*2.87%</f>
        <v>3300.5</v>
      </c>
      <c r="K168" s="14">
        <f>G168*7.1%</f>
        <v>8164.9999999999991</v>
      </c>
      <c r="L168" s="14">
        <f>G168*1.15%</f>
        <v>1322.5</v>
      </c>
      <c r="M168" s="14">
        <f>G168*3.04%</f>
        <v>3496</v>
      </c>
      <c r="N168" s="14">
        <f>G168*7.09%</f>
        <v>8153.5000000000009</v>
      </c>
      <c r="O168" s="14">
        <v>0</v>
      </c>
      <c r="P168" s="14">
        <f>J168+K168+L168+M168+N168</f>
        <v>24437.5</v>
      </c>
      <c r="Q168" s="15">
        <v>0</v>
      </c>
      <c r="R168" s="14">
        <f>+J168+M168+O168+Q168+H168+I168</f>
        <v>22430.239999999998</v>
      </c>
      <c r="S168" s="14">
        <f>+N168+L168+K168</f>
        <v>17641</v>
      </c>
      <c r="T168" s="14">
        <f>+G168-R168</f>
        <v>92569.760000000009</v>
      </c>
      <c r="U168" t="b">
        <f t="shared" si="5"/>
        <v>1</v>
      </c>
      <c r="V168" s="13" t="s">
        <v>249</v>
      </c>
      <c r="W168" s="13" t="s">
        <v>1072</v>
      </c>
      <c r="X168" s="13" t="s">
        <v>44</v>
      </c>
      <c r="Y168" s="13" t="s">
        <v>30</v>
      </c>
      <c r="Z168" s="14">
        <v>115000</v>
      </c>
      <c r="AA168" s="14">
        <v>15633.74</v>
      </c>
      <c r="AB168" s="14">
        <v>0</v>
      </c>
      <c r="AC168" s="14">
        <f>+Z168*2.87%</f>
        <v>3300.5</v>
      </c>
      <c r="AD168" s="14">
        <f>Z168*7.1%</f>
        <v>8164.9999999999991</v>
      </c>
      <c r="AE168" s="14">
        <f>Z168*1.15%</f>
        <v>1322.5</v>
      </c>
      <c r="AF168" s="14">
        <f>Z168*3.04%</f>
        <v>3496</v>
      </c>
      <c r="AG168" s="14">
        <f>Z168*7.09%</f>
        <v>8153.5000000000009</v>
      </c>
      <c r="AH168" s="14">
        <v>0</v>
      </c>
      <c r="AI168" s="14">
        <f>AC168+AD168+AE168+AF168+AG168</f>
        <v>24437.5</v>
      </c>
      <c r="AJ168" s="15">
        <v>0</v>
      </c>
      <c r="AK168" s="14">
        <f>+AC168+AF168+AH168+AJ168+AA168+AB168</f>
        <v>22430.239999999998</v>
      </c>
      <c r="AL168" s="14">
        <f>+AG168+AE168+AD168</f>
        <v>17641</v>
      </c>
      <c r="AM168" s="14">
        <f>+Z168-AK168</f>
        <v>92569.760000000009</v>
      </c>
    </row>
    <row r="169" spans="1:39" s="7" customFormat="1" ht="15.95" customHeight="1" x14ac:dyDescent="0.25">
      <c r="A169" s="11">
        <f t="shared" si="4"/>
        <v>153</v>
      </c>
      <c r="B169" s="12" t="s">
        <v>248</v>
      </c>
      <c r="C169" s="13" t="s">
        <v>250</v>
      </c>
      <c r="D169" s="13" t="s">
        <v>1057</v>
      </c>
      <c r="E169" s="13" t="s">
        <v>44</v>
      </c>
      <c r="F169" s="13" t="s">
        <v>30</v>
      </c>
      <c r="G169" s="14">
        <v>65000</v>
      </c>
      <c r="H169" s="14">
        <v>4427.58</v>
      </c>
      <c r="I169" s="14">
        <v>0</v>
      </c>
      <c r="J169" s="14">
        <f>+G169*2.87%</f>
        <v>1865.5</v>
      </c>
      <c r="K169" s="14">
        <f>G169*7.1%</f>
        <v>4615</v>
      </c>
      <c r="L169" s="14">
        <f>G169*1.15%</f>
        <v>747.5</v>
      </c>
      <c r="M169" s="14">
        <f>G169*3.04%</f>
        <v>1976</v>
      </c>
      <c r="N169" s="14">
        <f>G169*7.09%</f>
        <v>4608.5</v>
      </c>
      <c r="O169" s="14">
        <v>0</v>
      </c>
      <c r="P169" s="14">
        <f>J169+K169+L169+M169+N169</f>
        <v>13812.5</v>
      </c>
      <c r="Q169" s="15">
        <v>8046</v>
      </c>
      <c r="R169" s="14">
        <f>+J169+M169+O169+Q169+H169+I169</f>
        <v>16315.08</v>
      </c>
      <c r="S169" s="14">
        <f>+N169+L169+K169</f>
        <v>9971</v>
      </c>
      <c r="T169" s="14">
        <f>+G169-R169</f>
        <v>48684.92</v>
      </c>
      <c r="U169" t="b">
        <f t="shared" si="5"/>
        <v>1</v>
      </c>
      <c r="V169" s="13" t="s">
        <v>250</v>
      </c>
      <c r="W169" s="13" t="s">
        <v>1057</v>
      </c>
      <c r="X169" s="13" t="s">
        <v>44</v>
      </c>
      <c r="Y169" s="13" t="s">
        <v>30</v>
      </c>
      <c r="Z169" s="14">
        <v>65000</v>
      </c>
      <c r="AA169" s="14">
        <v>4427.58</v>
      </c>
      <c r="AB169" s="14">
        <v>0</v>
      </c>
      <c r="AC169" s="14">
        <f>+Z169*2.87%</f>
        <v>1865.5</v>
      </c>
      <c r="AD169" s="14">
        <f>Z169*7.1%</f>
        <v>4615</v>
      </c>
      <c r="AE169" s="14">
        <f>Z169*1.15%</f>
        <v>747.5</v>
      </c>
      <c r="AF169" s="14">
        <f>Z169*3.04%</f>
        <v>1976</v>
      </c>
      <c r="AG169" s="14">
        <f>Z169*7.09%</f>
        <v>4608.5</v>
      </c>
      <c r="AH169" s="14">
        <v>0</v>
      </c>
      <c r="AI169" s="14">
        <f>AC169+AD169+AE169+AF169+AG169</f>
        <v>13812.5</v>
      </c>
      <c r="AJ169" s="15">
        <v>8446</v>
      </c>
      <c r="AK169" s="14">
        <f>+AC169+AF169+AH169+AJ169+AA169+AB169</f>
        <v>16715.080000000002</v>
      </c>
      <c r="AL169" s="14">
        <f>+AG169+AE169+AD169</f>
        <v>9971</v>
      </c>
      <c r="AM169" s="14">
        <f>+Z169-AK169</f>
        <v>48284.92</v>
      </c>
    </row>
    <row r="170" spans="1:39" s="7" customFormat="1" ht="15.95" customHeight="1" x14ac:dyDescent="0.25">
      <c r="A170" s="11">
        <f t="shared" si="4"/>
        <v>154</v>
      </c>
      <c r="B170" s="12" t="s">
        <v>248</v>
      </c>
      <c r="C170" s="13" t="s">
        <v>251</v>
      </c>
      <c r="D170" s="13" t="s">
        <v>1078</v>
      </c>
      <c r="E170" s="13" t="s">
        <v>44</v>
      </c>
      <c r="F170" s="13" t="s">
        <v>30</v>
      </c>
      <c r="G170" s="14">
        <v>90000</v>
      </c>
      <c r="H170" s="14">
        <v>9753.1200000000008</v>
      </c>
      <c r="I170" s="14">
        <v>0</v>
      </c>
      <c r="J170" s="14">
        <f>+G170*2.87%</f>
        <v>2583</v>
      </c>
      <c r="K170" s="14">
        <f>G170*7.1%</f>
        <v>6389.9999999999991</v>
      </c>
      <c r="L170" s="14">
        <f>G170*1.15%</f>
        <v>1035</v>
      </c>
      <c r="M170" s="14">
        <f>G170*3.04%</f>
        <v>2736</v>
      </c>
      <c r="N170" s="14">
        <f>G170*7.09%</f>
        <v>6381</v>
      </c>
      <c r="O170" s="14">
        <v>0</v>
      </c>
      <c r="P170" s="14">
        <f>J170+K170+L170+M170+N170</f>
        <v>19125</v>
      </c>
      <c r="Q170" s="15">
        <v>1996</v>
      </c>
      <c r="R170" s="14">
        <f>+J170+M170+O170+Q170+H170+I170</f>
        <v>17068.120000000003</v>
      </c>
      <c r="S170" s="14">
        <f>+N170+L170+K170</f>
        <v>13806</v>
      </c>
      <c r="T170" s="14">
        <f>+G170-R170</f>
        <v>72931.88</v>
      </c>
      <c r="U170" t="b">
        <f t="shared" si="5"/>
        <v>1</v>
      </c>
      <c r="V170" s="13" t="s">
        <v>251</v>
      </c>
      <c r="W170" s="13" t="s">
        <v>1078</v>
      </c>
      <c r="X170" s="13" t="s">
        <v>44</v>
      </c>
      <c r="Y170" s="13" t="s">
        <v>30</v>
      </c>
      <c r="Z170" s="14">
        <v>90000</v>
      </c>
      <c r="AA170" s="14">
        <v>9753.1200000000008</v>
      </c>
      <c r="AB170" s="14">
        <v>0</v>
      </c>
      <c r="AC170" s="14">
        <f>+Z170*2.87%</f>
        <v>2583</v>
      </c>
      <c r="AD170" s="14">
        <f>Z170*7.1%</f>
        <v>6389.9999999999991</v>
      </c>
      <c r="AE170" s="14">
        <f>Z170*1.15%</f>
        <v>1035</v>
      </c>
      <c r="AF170" s="14">
        <f>Z170*3.04%</f>
        <v>2736</v>
      </c>
      <c r="AG170" s="14">
        <f>Z170*7.09%</f>
        <v>6381</v>
      </c>
      <c r="AH170" s="14">
        <v>0</v>
      </c>
      <c r="AI170" s="14">
        <f>AC170+AD170+AE170+AF170+AG170</f>
        <v>19125</v>
      </c>
      <c r="AJ170" s="15">
        <v>2746</v>
      </c>
      <c r="AK170" s="14">
        <f>+AC170+AF170+AH170+AJ170+AA170+AB170</f>
        <v>17818.120000000003</v>
      </c>
      <c r="AL170" s="14">
        <f>+AG170+AE170+AD170</f>
        <v>13806</v>
      </c>
      <c r="AM170" s="14">
        <f>+Z170-AK170</f>
        <v>72181.88</v>
      </c>
    </row>
    <row r="171" spans="1:39" s="7" customFormat="1" ht="15.95" customHeight="1" x14ac:dyDescent="0.25">
      <c r="A171" s="11">
        <f t="shared" si="4"/>
        <v>155</v>
      </c>
      <c r="B171" s="12" t="s">
        <v>248</v>
      </c>
      <c r="C171" s="13" t="s">
        <v>252</v>
      </c>
      <c r="D171" s="13" t="s">
        <v>1079</v>
      </c>
      <c r="E171" s="13" t="s">
        <v>29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>+G171*2.87%</f>
        <v>1865.5</v>
      </c>
      <c r="K171" s="14">
        <f>G171*7.1%</f>
        <v>4615</v>
      </c>
      <c r="L171" s="14">
        <f>G171*1.15%</f>
        <v>747.5</v>
      </c>
      <c r="M171" s="14">
        <f>G171*3.04%</f>
        <v>1976</v>
      </c>
      <c r="N171" s="14">
        <f>G171*7.09%</f>
        <v>4608.5</v>
      </c>
      <c r="O171" s="14">
        <v>0</v>
      </c>
      <c r="P171" s="14">
        <f>J171+K171+L171+M171+N171</f>
        <v>13812.5</v>
      </c>
      <c r="Q171" s="15">
        <v>0</v>
      </c>
      <c r="R171" s="14">
        <f>+J171+M171+O171+Q171+H171+I171</f>
        <v>8269.08</v>
      </c>
      <c r="S171" s="14">
        <f>+N171+L171+K171</f>
        <v>9971</v>
      </c>
      <c r="T171" s="14">
        <f>+G171-R171</f>
        <v>56730.92</v>
      </c>
      <c r="U171" t="b">
        <f t="shared" si="5"/>
        <v>1</v>
      </c>
      <c r="V171" s="13" t="s">
        <v>252</v>
      </c>
      <c r="W171" s="13" t="s">
        <v>1079</v>
      </c>
      <c r="X171" s="13" t="s">
        <v>29</v>
      </c>
      <c r="Y171" s="13" t="s">
        <v>30</v>
      </c>
      <c r="Z171" s="14">
        <v>65000</v>
      </c>
      <c r="AA171" s="14">
        <v>4427.58</v>
      </c>
      <c r="AB171" s="14">
        <v>0</v>
      </c>
      <c r="AC171" s="14">
        <f>+Z171*2.87%</f>
        <v>1865.5</v>
      </c>
      <c r="AD171" s="14">
        <f>Z171*7.1%</f>
        <v>4615</v>
      </c>
      <c r="AE171" s="14">
        <f>Z171*1.15%</f>
        <v>747.5</v>
      </c>
      <c r="AF171" s="14">
        <f>Z171*3.04%</f>
        <v>1976</v>
      </c>
      <c r="AG171" s="14">
        <f>Z171*7.09%</f>
        <v>4608.5</v>
      </c>
      <c r="AH171" s="14">
        <v>0</v>
      </c>
      <c r="AI171" s="14">
        <f>AC171+AD171+AE171+AF171+AG171</f>
        <v>13812.5</v>
      </c>
      <c r="AJ171" s="15">
        <v>0</v>
      </c>
      <c r="AK171" s="14">
        <f>+AC171+AF171+AH171+AJ171+AA171+AB171</f>
        <v>8269.08</v>
      </c>
      <c r="AL171" s="14">
        <f>+AG171+AE171+AD171</f>
        <v>9971</v>
      </c>
      <c r="AM171" s="14">
        <f>+Z171-AK171</f>
        <v>56730.92</v>
      </c>
    </row>
    <row r="172" spans="1:39" s="7" customFormat="1" ht="15.95" customHeight="1" x14ac:dyDescent="0.25">
      <c r="A172" s="11">
        <f t="shared" si="4"/>
        <v>156</v>
      </c>
      <c r="B172" s="12" t="s">
        <v>248</v>
      </c>
      <c r="C172" s="13" t="s">
        <v>253</v>
      </c>
      <c r="D172" s="13" t="s">
        <v>1079</v>
      </c>
      <c r="E172" s="13" t="s">
        <v>44</v>
      </c>
      <c r="F172" s="13" t="s">
        <v>30</v>
      </c>
      <c r="G172" s="14">
        <v>65000</v>
      </c>
      <c r="H172" s="14">
        <v>4427.58</v>
      </c>
      <c r="I172" s="14">
        <v>0</v>
      </c>
      <c r="J172" s="14">
        <f>+G172*2.87%</f>
        <v>1865.5</v>
      </c>
      <c r="K172" s="14">
        <f>G172*7.1%</f>
        <v>4615</v>
      </c>
      <c r="L172" s="14">
        <f>G172*1.15%</f>
        <v>747.5</v>
      </c>
      <c r="M172" s="14">
        <f>G172*3.04%</f>
        <v>1976</v>
      </c>
      <c r="N172" s="14">
        <f>G172*7.09%</f>
        <v>4608.5</v>
      </c>
      <c r="O172" s="14">
        <v>0</v>
      </c>
      <c r="P172" s="14">
        <f>J172+K172+L172+M172+N172</f>
        <v>13812.5</v>
      </c>
      <c r="Q172" s="15">
        <v>0</v>
      </c>
      <c r="R172" s="14">
        <f>+J172+M172+O172+Q172+H172+I172</f>
        <v>8269.08</v>
      </c>
      <c r="S172" s="14">
        <f>+N172+L172+K172</f>
        <v>9971</v>
      </c>
      <c r="T172" s="14">
        <f>+G172-R172</f>
        <v>56730.92</v>
      </c>
      <c r="U172" t="b">
        <f t="shared" si="5"/>
        <v>1</v>
      </c>
      <c r="V172" s="13" t="s">
        <v>253</v>
      </c>
      <c r="W172" s="13" t="s">
        <v>1079</v>
      </c>
      <c r="X172" s="13" t="s">
        <v>44</v>
      </c>
      <c r="Y172" s="13" t="s">
        <v>30</v>
      </c>
      <c r="Z172" s="14">
        <v>65000</v>
      </c>
      <c r="AA172" s="14">
        <v>4427.58</v>
      </c>
      <c r="AB172" s="14">
        <v>0</v>
      </c>
      <c r="AC172" s="14">
        <f>+Z172*2.87%</f>
        <v>1865.5</v>
      </c>
      <c r="AD172" s="14">
        <f>Z172*7.1%</f>
        <v>4615</v>
      </c>
      <c r="AE172" s="14">
        <f>Z172*1.15%</f>
        <v>747.5</v>
      </c>
      <c r="AF172" s="14">
        <f>Z172*3.04%</f>
        <v>1976</v>
      </c>
      <c r="AG172" s="14">
        <f>Z172*7.09%</f>
        <v>4608.5</v>
      </c>
      <c r="AH172" s="14">
        <v>0</v>
      </c>
      <c r="AI172" s="14">
        <f>AC172+AD172+AE172+AF172+AG172</f>
        <v>13812.5</v>
      </c>
      <c r="AJ172" s="15">
        <v>0</v>
      </c>
      <c r="AK172" s="14">
        <f>+AC172+AF172+AH172+AJ172+AA172+AB172</f>
        <v>8269.08</v>
      </c>
      <c r="AL172" s="14">
        <f>+AG172+AE172+AD172</f>
        <v>9971</v>
      </c>
      <c r="AM172" s="14">
        <f>+Z172-AK172</f>
        <v>56730.92</v>
      </c>
    </row>
    <row r="173" spans="1:39" s="7" customFormat="1" ht="15.95" customHeight="1" x14ac:dyDescent="0.25">
      <c r="A173" s="11">
        <f t="shared" si="4"/>
        <v>157</v>
      </c>
      <c r="B173" s="12" t="s">
        <v>248</v>
      </c>
      <c r="C173" s="13" t="s">
        <v>254</v>
      </c>
      <c r="D173" s="13" t="s">
        <v>1079</v>
      </c>
      <c r="E173" s="13" t="s">
        <v>44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>+G173*2.87%</f>
        <v>1865.5</v>
      </c>
      <c r="K173" s="14">
        <f>G173*7.1%</f>
        <v>4615</v>
      </c>
      <c r="L173" s="14">
        <f>G173*1.15%</f>
        <v>747.5</v>
      </c>
      <c r="M173" s="14">
        <f>G173*3.04%</f>
        <v>1976</v>
      </c>
      <c r="N173" s="14">
        <f>G173*7.09%</f>
        <v>4608.5</v>
      </c>
      <c r="O173" s="14">
        <v>0</v>
      </c>
      <c r="P173" s="14">
        <f>J173+K173+L173+M173+N173</f>
        <v>13812.5</v>
      </c>
      <c r="Q173" s="15">
        <v>10046</v>
      </c>
      <c r="R173" s="14">
        <f>+J173+M173+O173+Q173+H173+I173</f>
        <v>18315.080000000002</v>
      </c>
      <c r="S173" s="14">
        <f>+N173+L173+K173</f>
        <v>9971</v>
      </c>
      <c r="T173" s="14">
        <f>+G173-R173</f>
        <v>46684.92</v>
      </c>
      <c r="U173" t="b">
        <f t="shared" si="5"/>
        <v>1</v>
      </c>
      <c r="V173" s="13" t="s">
        <v>254</v>
      </c>
      <c r="W173" s="13" t="s">
        <v>1079</v>
      </c>
      <c r="X173" s="13" t="s">
        <v>44</v>
      </c>
      <c r="Y173" s="13" t="s">
        <v>30</v>
      </c>
      <c r="Z173" s="14">
        <v>65000</v>
      </c>
      <c r="AA173" s="14">
        <v>4427.58</v>
      </c>
      <c r="AB173" s="14">
        <v>0</v>
      </c>
      <c r="AC173" s="14">
        <f>+Z173*2.87%</f>
        <v>1865.5</v>
      </c>
      <c r="AD173" s="14">
        <f>Z173*7.1%</f>
        <v>4615</v>
      </c>
      <c r="AE173" s="14">
        <f>Z173*1.15%</f>
        <v>747.5</v>
      </c>
      <c r="AF173" s="14">
        <f>Z173*3.04%</f>
        <v>1976</v>
      </c>
      <c r="AG173" s="14">
        <f>Z173*7.09%</f>
        <v>4608.5</v>
      </c>
      <c r="AH173" s="14">
        <v>0</v>
      </c>
      <c r="AI173" s="14">
        <f>AC173+AD173+AE173+AF173+AG173</f>
        <v>13812.5</v>
      </c>
      <c r="AJ173" s="15">
        <v>10046</v>
      </c>
      <c r="AK173" s="14">
        <f>+AC173+AF173+AH173+AJ173+AA173+AB173</f>
        <v>18315.080000000002</v>
      </c>
      <c r="AL173" s="14">
        <f>+AG173+AE173+AD173</f>
        <v>9971</v>
      </c>
      <c r="AM173" s="14">
        <f>+Z173-AK173</f>
        <v>46684.92</v>
      </c>
    </row>
    <row r="174" spans="1:39" s="7" customFormat="1" ht="15.95" customHeight="1" x14ac:dyDescent="0.25">
      <c r="A174" s="11">
        <f t="shared" si="4"/>
        <v>158</v>
      </c>
      <c r="B174" s="12" t="s">
        <v>255</v>
      </c>
      <c r="C174" s="13" t="s">
        <v>256</v>
      </c>
      <c r="D174" s="13" t="s">
        <v>96</v>
      </c>
      <c r="E174" s="13" t="s">
        <v>44</v>
      </c>
      <c r="F174" s="13" t="s">
        <v>30</v>
      </c>
      <c r="G174" s="14">
        <v>75000</v>
      </c>
      <c r="H174" s="14">
        <v>6309.38</v>
      </c>
      <c r="I174" s="14">
        <v>0</v>
      </c>
      <c r="J174" s="14">
        <f>+G174*2.87%</f>
        <v>2152.5</v>
      </c>
      <c r="K174" s="14">
        <f>G174*7.1%</f>
        <v>5324.9999999999991</v>
      </c>
      <c r="L174" s="14">
        <f>G174*1.15%</f>
        <v>862.5</v>
      </c>
      <c r="M174" s="14">
        <f>G174*3.04%</f>
        <v>2280</v>
      </c>
      <c r="N174" s="14">
        <f>G174*7.09%</f>
        <v>5317.5</v>
      </c>
      <c r="O174" s="14">
        <v>0</v>
      </c>
      <c r="P174" s="14">
        <f>J174+K174+L174+M174+N174</f>
        <v>15937.5</v>
      </c>
      <c r="Q174" s="15">
        <v>10891.36</v>
      </c>
      <c r="R174" s="14">
        <f>+J174+M174+O174+Q174+H174+I174</f>
        <v>21633.24</v>
      </c>
      <c r="S174" s="14">
        <f>+N174+L174+K174</f>
        <v>11505</v>
      </c>
      <c r="T174" s="14">
        <f>+G174-R174</f>
        <v>53366.759999999995</v>
      </c>
      <c r="U174" t="b">
        <f t="shared" si="5"/>
        <v>1</v>
      </c>
      <c r="V174" s="13" t="s">
        <v>256</v>
      </c>
      <c r="W174" s="13" t="s">
        <v>96</v>
      </c>
      <c r="X174" s="13" t="s">
        <v>44</v>
      </c>
      <c r="Y174" s="13" t="s">
        <v>30</v>
      </c>
      <c r="Z174" s="14">
        <v>75000</v>
      </c>
      <c r="AA174" s="14">
        <v>6309.38</v>
      </c>
      <c r="AB174" s="14">
        <v>0</v>
      </c>
      <c r="AC174" s="14">
        <f>+Z174*2.87%</f>
        <v>2152.5</v>
      </c>
      <c r="AD174" s="14">
        <f>Z174*7.1%</f>
        <v>5324.9999999999991</v>
      </c>
      <c r="AE174" s="14">
        <f>Z174*1.15%</f>
        <v>862.5</v>
      </c>
      <c r="AF174" s="14">
        <f>Z174*3.04%</f>
        <v>2280</v>
      </c>
      <c r="AG174" s="14">
        <f>Z174*7.09%</f>
        <v>5317.5</v>
      </c>
      <c r="AH174" s="14">
        <v>0</v>
      </c>
      <c r="AI174" s="14">
        <f>AC174+AD174+AE174+AF174+AG174</f>
        <v>15937.5</v>
      </c>
      <c r="AJ174" s="15">
        <v>13988.46</v>
      </c>
      <c r="AK174" s="14">
        <f>+AC174+AF174+AH174+AJ174+AA174+AB174</f>
        <v>24730.34</v>
      </c>
      <c r="AL174" s="14">
        <f>+AG174+AE174+AD174</f>
        <v>11505</v>
      </c>
      <c r="AM174" s="14">
        <f>+Z174-AK174</f>
        <v>50269.66</v>
      </c>
    </row>
    <row r="175" spans="1:39" s="7" customFormat="1" ht="15.95" customHeight="1" x14ac:dyDescent="0.25">
      <c r="A175" s="11">
        <f t="shared" si="4"/>
        <v>159</v>
      </c>
      <c r="B175" s="12" t="s">
        <v>255</v>
      </c>
      <c r="C175" s="13" t="s">
        <v>257</v>
      </c>
      <c r="D175" s="13" t="s">
        <v>32</v>
      </c>
      <c r="E175" s="13" t="s">
        <v>29</v>
      </c>
      <c r="F175" s="13" t="s">
        <v>30</v>
      </c>
      <c r="G175" s="14">
        <v>30000</v>
      </c>
      <c r="H175" s="14">
        <v>0</v>
      </c>
      <c r="I175" s="14">
        <v>0</v>
      </c>
      <c r="J175" s="14">
        <f>+G175*2.87%</f>
        <v>861</v>
      </c>
      <c r="K175" s="14">
        <f>G175*7.1%</f>
        <v>2130</v>
      </c>
      <c r="L175" s="14">
        <f>G175*1.15%</f>
        <v>345</v>
      </c>
      <c r="M175" s="14">
        <f>G175*3.04%</f>
        <v>912</v>
      </c>
      <c r="N175" s="14">
        <f>G175*7.09%</f>
        <v>2127</v>
      </c>
      <c r="O175" s="14">
        <v>0</v>
      </c>
      <c r="P175" s="14">
        <f>J175+K175+L175+M175+N175</f>
        <v>6375</v>
      </c>
      <c r="Q175" s="15">
        <v>0</v>
      </c>
      <c r="R175" s="14">
        <f>+J175+M175+O175+Q175+H175+I175</f>
        <v>1773</v>
      </c>
      <c r="S175" s="14">
        <f>+N175+L175+K175</f>
        <v>4602</v>
      </c>
      <c r="T175" s="14">
        <f>+G175-R175</f>
        <v>28227</v>
      </c>
      <c r="U175" t="b">
        <f t="shared" si="5"/>
        <v>1</v>
      </c>
      <c r="V175" s="13" t="s">
        <v>257</v>
      </c>
      <c r="W175" s="13" t="s">
        <v>32</v>
      </c>
      <c r="X175" s="13" t="s">
        <v>29</v>
      </c>
      <c r="Y175" s="13" t="s">
        <v>30</v>
      </c>
      <c r="Z175" s="14">
        <v>30000</v>
      </c>
      <c r="AA175" s="14">
        <v>0</v>
      </c>
      <c r="AB175" s="14">
        <v>0</v>
      </c>
      <c r="AC175" s="14">
        <f>+Z175*2.87%</f>
        <v>861</v>
      </c>
      <c r="AD175" s="14">
        <f>Z175*7.1%</f>
        <v>2130</v>
      </c>
      <c r="AE175" s="14">
        <f>Z175*1.15%</f>
        <v>345</v>
      </c>
      <c r="AF175" s="14">
        <f>Z175*3.04%</f>
        <v>912</v>
      </c>
      <c r="AG175" s="14">
        <f>Z175*7.09%</f>
        <v>2127</v>
      </c>
      <c r="AH175" s="14">
        <v>0</v>
      </c>
      <c r="AI175" s="14">
        <f>AC175+AD175+AE175+AF175+AG175</f>
        <v>6375</v>
      </c>
      <c r="AJ175" s="15">
        <v>0</v>
      </c>
      <c r="AK175" s="14">
        <f>+AC175+AF175+AH175+AJ175+AA175+AB175</f>
        <v>1773</v>
      </c>
      <c r="AL175" s="14">
        <f>+AG175+AE175+AD175</f>
        <v>4602</v>
      </c>
      <c r="AM175" s="14">
        <f>+Z175-AK175</f>
        <v>28227</v>
      </c>
    </row>
    <row r="176" spans="1:39" s="7" customFormat="1" ht="15.95" customHeight="1" x14ac:dyDescent="0.25">
      <c r="A176" s="11">
        <f t="shared" si="4"/>
        <v>160</v>
      </c>
      <c r="B176" s="12" t="s">
        <v>255</v>
      </c>
      <c r="C176" s="13" t="s">
        <v>258</v>
      </c>
      <c r="D176" s="13" t="s">
        <v>1093</v>
      </c>
      <c r="E176" s="13" t="s">
        <v>44</v>
      </c>
      <c r="F176" s="13" t="s">
        <v>30</v>
      </c>
      <c r="G176" s="14">
        <v>200000</v>
      </c>
      <c r="H176" s="14">
        <v>35726.519999999997</v>
      </c>
      <c r="I176" s="14">
        <v>0</v>
      </c>
      <c r="J176" s="14">
        <f>+G176*2.87%</f>
        <v>5740</v>
      </c>
      <c r="K176" s="14">
        <f>G176*7.1%</f>
        <v>14199.999999999998</v>
      </c>
      <c r="L176" s="14">
        <f>G176*1.15%</f>
        <v>2300</v>
      </c>
      <c r="M176" s="14">
        <v>5685.41</v>
      </c>
      <c r="N176" s="14">
        <f>G176*7.09%</f>
        <v>14180.000000000002</v>
      </c>
      <c r="O176" s="14">
        <v>0</v>
      </c>
      <c r="P176" s="14">
        <f>J176+K176+L176+M176+N176</f>
        <v>42105.41</v>
      </c>
      <c r="Q176" s="15">
        <v>0</v>
      </c>
      <c r="R176" s="14">
        <f>+J176+M176+O176+Q176+H176+I176</f>
        <v>47151.929999999993</v>
      </c>
      <c r="S176" s="14">
        <f>+N176+L176+K176</f>
        <v>30680</v>
      </c>
      <c r="T176" s="14">
        <f>+G176-R176</f>
        <v>152848.07</v>
      </c>
      <c r="U176" t="b">
        <f t="shared" si="5"/>
        <v>1</v>
      </c>
      <c r="V176" s="13" t="s">
        <v>258</v>
      </c>
      <c r="W176" s="13" t="s">
        <v>1093</v>
      </c>
      <c r="X176" s="13" t="s">
        <v>44</v>
      </c>
      <c r="Y176" s="13" t="s">
        <v>30</v>
      </c>
      <c r="Z176" s="14">
        <v>200000</v>
      </c>
      <c r="AA176" s="14">
        <v>35726.519999999997</v>
      </c>
      <c r="AB176" s="14">
        <v>0</v>
      </c>
      <c r="AC176" s="14">
        <f>+Z176*2.87%</f>
        <v>5740</v>
      </c>
      <c r="AD176" s="14">
        <f>Z176*7.1%</f>
        <v>14199.999999999998</v>
      </c>
      <c r="AE176" s="14">
        <f>Z176*1.15%</f>
        <v>2300</v>
      </c>
      <c r="AF176" s="14">
        <v>5685.41</v>
      </c>
      <c r="AG176" s="14">
        <f>Z176*7.09%</f>
        <v>14180.000000000002</v>
      </c>
      <c r="AH176" s="14">
        <v>0</v>
      </c>
      <c r="AI176" s="14">
        <f>AC176+AD176+AE176+AF176+AG176</f>
        <v>42105.41</v>
      </c>
      <c r="AJ176" s="15">
        <v>0</v>
      </c>
      <c r="AK176" s="14">
        <f>+AC176+AF176+AH176+AJ176+AA176+AB176</f>
        <v>47151.929999999993</v>
      </c>
      <c r="AL176" s="14">
        <f>+AG176+AE176+AD176</f>
        <v>30680</v>
      </c>
      <c r="AM176" s="14">
        <f>+Z176-AK176</f>
        <v>152848.07</v>
      </c>
    </row>
    <row r="177" spans="1:39" s="7" customFormat="1" ht="15.95" customHeight="1" x14ac:dyDescent="0.25">
      <c r="A177" s="11">
        <f t="shared" si="4"/>
        <v>161</v>
      </c>
      <c r="B177" s="12" t="s">
        <v>255</v>
      </c>
      <c r="C177" s="13" t="s">
        <v>259</v>
      </c>
      <c r="D177" s="13" t="s">
        <v>261</v>
      </c>
      <c r="E177" s="13" t="s">
        <v>260</v>
      </c>
      <c r="F177" s="13" t="s">
        <v>30</v>
      </c>
      <c r="G177" s="14">
        <v>40000</v>
      </c>
      <c r="H177" s="14">
        <v>442.65</v>
      </c>
      <c r="I177" s="14">
        <v>0</v>
      </c>
      <c r="J177" s="14">
        <f>+G177*2.87%</f>
        <v>1148</v>
      </c>
      <c r="K177" s="14">
        <f>G177*7.1%</f>
        <v>2839.9999999999995</v>
      </c>
      <c r="L177" s="14">
        <f>G177*1.15%</f>
        <v>460</v>
      </c>
      <c r="M177" s="14">
        <f>G177*3.04%</f>
        <v>1216</v>
      </c>
      <c r="N177" s="14">
        <f>G177*7.09%</f>
        <v>2836</v>
      </c>
      <c r="O177" s="14">
        <v>0</v>
      </c>
      <c r="P177" s="14">
        <f>J177+K177+L177+M177+N177</f>
        <v>8500</v>
      </c>
      <c r="Q177" s="15">
        <v>0</v>
      </c>
      <c r="R177" s="14">
        <f>+J177+M177+O177+Q177+H177+I177</f>
        <v>2806.65</v>
      </c>
      <c r="S177" s="14">
        <f>+N177+L177+K177</f>
        <v>6136</v>
      </c>
      <c r="T177" s="14">
        <f>+G177-R177</f>
        <v>37193.35</v>
      </c>
      <c r="U177" t="b">
        <f t="shared" si="5"/>
        <v>1</v>
      </c>
      <c r="V177" s="13" t="s">
        <v>259</v>
      </c>
      <c r="W177" s="13" t="s">
        <v>261</v>
      </c>
      <c r="X177" s="13" t="s">
        <v>260</v>
      </c>
      <c r="Y177" s="13" t="s">
        <v>30</v>
      </c>
      <c r="Z177" s="14">
        <v>40000</v>
      </c>
      <c r="AA177" s="14">
        <v>442.65</v>
      </c>
      <c r="AB177" s="14">
        <v>0</v>
      </c>
      <c r="AC177" s="14">
        <f>+Z177*2.87%</f>
        <v>1148</v>
      </c>
      <c r="AD177" s="14">
        <f>Z177*7.1%</f>
        <v>2839.9999999999995</v>
      </c>
      <c r="AE177" s="14">
        <f>Z177*1.15%</f>
        <v>460</v>
      </c>
      <c r="AF177" s="14">
        <f>Z177*3.04%</f>
        <v>1216</v>
      </c>
      <c r="AG177" s="14">
        <f>Z177*7.09%</f>
        <v>2836</v>
      </c>
      <c r="AH177" s="14">
        <v>0</v>
      </c>
      <c r="AI177" s="14">
        <f>AC177+AD177+AE177+AF177+AG177</f>
        <v>8500</v>
      </c>
      <c r="AJ177" s="15">
        <v>0</v>
      </c>
      <c r="AK177" s="14">
        <f>+AC177+AF177+AH177+AJ177+AA177+AB177</f>
        <v>2806.65</v>
      </c>
      <c r="AL177" s="14">
        <f>+AG177+AE177+AD177</f>
        <v>6136</v>
      </c>
      <c r="AM177" s="14">
        <f>+Z177-AK177</f>
        <v>37193.35</v>
      </c>
    </row>
    <row r="178" spans="1:39" s="7" customFormat="1" ht="15.95" customHeight="1" x14ac:dyDescent="0.25">
      <c r="A178" s="11">
        <f t="shared" si="4"/>
        <v>162</v>
      </c>
      <c r="B178" s="12" t="s">
        <v>262</v>
      </c>
      <c r="C178" s="13" t="s">
        <v>263</v>
      </c>
      <c r="D178" s="13" t="s">
        <v>264</v>
      </c>
      <c r="E178" s="13" t="s">
        <v>29</v>
      </c>
      <c r="F178" s="13" t="s">
        <v>35</v>
      </c>
      <c r="G178" s="14">
        <v>75000</v>
      </c>
      <c r="H178" s="14">
        <v>6309.38</v>
      </c>
      <c r="I178" s="14">
        <v>0</v>
      </c>
      <c r="J178" s="14">
        <f>+G178*2.87%</f>
        <v>2152.5</v>
      </c>
      <c r="K178" s="14">
        <f>G178*7.1%</f>
        <v>5324.9999999999991</v>
      </c>
      <c r="L178" s="14">
        <f>G178*1.15%</f>
        <v>862.5</v>
      </c>
      <c r="M178" s="14">
        <f>G178*3.04%</f>
        <v>2280</v>
      </c>
      <c r="N178" s="14">
        <f>G178*7.09%</f>
        <v>5317.5</v>
      </c>
      <c r="O178" s="14">
        <v>0</v>
      </c>
      <c r="P178" s="14">
        <f>J178+K178+L178+M178+N178</f>
        <v>15937.5</v>
      </c>
      <c r="Q178" s="15">
        <v>25</v>
      </c>
      <c r="R178" s="14">
        <f>+J178+M178+O178+Q178+H178+I178</f>
        <v>10766.880000000001</v>
      </c>
      <c r="S178" s="14">
        <f>+N178+L178+K178</f>
        <v>11505</v>
      </c>
      <c r="T178" s="14">
        <f>+G178-R178</f>
        <v>64233.119999999995</v>
      </c>
      <c r="U178" t="b">
        <f t="shared" si="5"/>
        <v>1</v>
      </c>
      <c r="V178" s="13" t="s">
        <v>263</v>
      </c>
      <c r="W178" s="13" t="s">
        <v>264</v>
      </c>
      <c r="X178" s="13" t="s">
        <v>29</v>
      </c>
      <c r="Y178" s="13" t="s">
        <v>35</v>
      </c>
      <c r="Z178" s="14">
        <v>90000</v>
      </c>
      <c r="AA178" s="14">
        <v>9753.1200000000008</v>
      </c>
      <c r="AB178" s="14">
        <v>0</v>
      </c>
      <c r="AC178" s="14">
        <f>+Z178*2.87%</f>
        <v>2583</v>
      </c>
      <c r="AD178" s="14">
        <f>Z178*7.1%</f>
        <v>6389.9999999999991</v>
      </c>
      <c r="AE178" s="14">
        <f>Z178*1.15%</f>
        <v>1035</v>
      </c>
      <c r="AF178" s="14">
        <f>Z178*3.04%</f>
        <v>2736</v>
      </c>
      <c r="AG178" s="14">
        <f>Z178*7.09%</f>
        <v>6381</v>
      </c>
      <c r="AH178" s="14">
        <v>0</v>
      </c>
      <c r="AI178" s="14">
        <f>AC178+AD178+AE178+AF178+AG178</f>
        <v>19125</v>
      </c>
      <c r="AJ178" s="15">
        <v>25</v>
      </c>
      <c r="AK178" s="14">
        <f>+AC178+AF178+AH178+AJ178+AA178+AB178</f>
        <v>15097.12</v>
      </c>
      <c r="AL178" s="14">
        <f>+AG178+AE178+AD178</f>
        <v>13806</v>
      </c>
      <c r="AM178" s="14">
        <f>+Z178-AK178</f>
        <v>74902.880000000005</v>
      </c>
    </row>
    <row r="179" spans="1:39" s="7" customFormat="1" ht="15.95" customHeight="1" x14ac:dyDescent="0.25">
      <c r="A179" s="11">
        <f t="shared" si="4"/>
        <v>163</v>
      </c>
      <c r="B179" s="12" t="s">
        <v>262</v>
      </c>
      <c r="C179" s="13" t="s">
        <v>265</v>
      </c>
      <c r="D179" s="13" t="s">
        <v>266</v>
      </c>
      <c r="E179" s="13" t="s">
        <v>29</v>
      </c>
      <c r="F179" s="13" t="s">
        <v>35</v>
      </c>
      <c r="G179" s="14">
        <v>186462.98</v>
      </c>
      <c r="H179" s="14">
        <v>32443.62</v>
      </c>
      <c r="I179" s="14">
        <v>0</v>
      </c>
      <c r="J179" s="14">
        <f>+G179*2.87%</f>
        <v>5351.4875259999999</v>
      </c>
      <c r="K179" s="14">
        <f>G179*7.1%</f>
        <v>13238.871579999999</v>
      </c>
      <c r="L179" s="14">
        <f>G179*1.15%</f>
        <v>2144.3242700000001</v>
      </c>
      <c r="M179" s="14">
        <f>G179*3.04%</f>
        <v>5668.4745920000005</v>
      </c>
      <c r="N179" s="14">
        <f>G179*7.09%</f>
        <v>13220.225282000001</v>
      </c>
      <c r="O179" s="14">
        <v>0</v>
      </c>
      <c r="P179" s="14">
        <f>J179+K179+L179+M179+N179</f>
        <v>39623.383249999999</v>
      </c>
      <c r="Q179" s="15">
        <v>2826.95</v>
      </c>
      <c r="R179" s="14">
        <f>+J179+M179+O179+Q179+H179+I179</f>
        <v>46290.532118000003</v>
      </c>
      <c r="S179" s="14">
        <f>+N179+L179+K179</f>
        <v>28603.421131999999</v>
      </c>
      <c r="T179" s="14">
        <f>+G179-R179</f>
        <v>140172.44788200001</v>
      </c>
      <c r="U179" t="b">
        <f t="shared" si="5"/>
        <v>1</v>
      </c>
      <c r="V179" s="13" t="s">
        <v>265</v>
      </c>
      <c r="W179" s="13" t="s">
        <v>266</v>
      </c>
      <c r="X179" s="13" t="s">
        <v>29</v>
      </c>
      <c r="Y179" s="13" t="s">
        <v>35</v>
      </c>
      <c r="Z179" s="14">
        <v>186462.98</v>
      </c>
      <c r="AA179" s="14">
        <v>32443.62</v>
      </c>
      <c r="AB179" s="14">
        <v>0</v>
      </c>
      <c r="AC179" s="14">
        <f>+Z179*2.87%</f>
        <v>5351.4875259999999</v>
      </c>
      <c r="AD179" s="14">
        <f>Z179*7.1%</f>
        <v>13238.871579999999</v>
      </c>
      <c r="AE179" s="14">
        <f>Z179*1.15%</f>
        <v>2144.3242700000001</v>
      </c>
      <c r="AF179" s="14">
        <f>Z179*3.04%</f>
        <v>5668.4745920000005</v>
      </c>
      <c r="AG179" s="14">
        <f>Z179*7.09%</f>
        <v>13220.225282000001</v>
      </c>
      <c r="AH179" s="14">
        <v>0</v>
      </c>
      <c r="AI179" s="14">
        <f>AC179+AD179+AE179+AF179+AG179</f>
        <v>39623.383249999999</v>
      </c>
      <c r="AJ179" s="15">
        <v>2826.95</v>
      </c>
      <c r="AK179" s="14">
        <f>+AC179+AF179+AH179+AJ179+AA179+AB179</f>
        <v>46290.532118000003</v>
      </c>
      <c r="AL179" s="14">
        <f>+AG179+AE179+AD179</f>
        <v>28603.421131999999</v>
      </c>
      <c r="AM179" s="14">
        <f>+Z179-AK179</f>
        <v>140172.44788200001</v>
      </c>
    </row>
    <row r="180" spans="1:39" s="7" customFormat="1" ht="15.95" customHeight="1" x14ac:dyDescent="0.25">
      <c r="A180" s="11">
        <f t="shared" si="4"/>
        <v>164</v>
      </c>
      <c r="B180" s="12" t="s">
        <v>262</v>
      </c>
      <c r="C180" s="13" t="s">
        <v>267</v>
      </c>
      <c r="D180" s="13" t="s">
        <v>104</v>
      </c>
      <c r="E180" s="13" t="s">
        <v>29</v>
      </c>
      <c r="F180" s="13" t="s">
        <v>30</v>
      </c>
      <c r="G180" s="14">
        <v>30000</v>
      </c>
      <c r="H180" s="14">
        <v>0</v>
      </c>
      <c r="I180" s="14">
        <v>0</v>
      </c>
      <c r="J180" s="14">
        <f>+G180*2.87%</f>
        <v>861</v>
      </c>
      <c r="K180" s="14">
        <f>G180*7.1%</f>
        <v>2130</v>
      </c>
      <c r="L180" s="14">
        <f>G180*1.15%</f>
        <v>345</v>
      </c>
      <c r="M180" s="14">
        <f>G180*3.04%</f>
        <v>912</v>
      </c>
      <c r="N180" s="14">
        <f>G180*7.09%</f>
        <v>2127</v>
      </c>
      <c r="O180" s="14">
        <v>0</v>
      </c>
      <c r="P180" s="14">
        <f>J180+K180+L180+M180+N180</f>
        <v>6375</v>
      </c>
      <c r="Q180" s="15">
        <v>0</v>
      </c>
      <c r="R180" s="14">
        <f>+J180+M180+O180+Q180+H180+I180</f>
        <v>1773</v>
      </c>
      <c r="S180" s="14">
        <f>+N180+L180+K180</f>
        <v>4602</v>
      </c>
      <c r="T180" s="14">
        <f>+G180-R180</f>
        <v>28227</v>
      </c>
      <c r="U180" t="b">
        <f t="shared" si="5"/>
        <v>1</v>
      </c>
      <c r="V180" s="13" t="s">
        <v>267</v>
      </c>
      <c r="W180" s="13" t="s">
        <v>104</v>
      </c>
      <c r="X180" s="13" t="s">
        <v>29</v>
      </c>
      <c r="Y180" s="13" t="s">
        <v>30</v>
      </c>
      <c r="Z180" s="14">
        <v>30000</v>
      </c>
      <c r="AA180" s="14">
        <v>0</v>
      </c>
      <c r="AB180" s="14">
        <v>0</v>
      </c>
      <c r="AC180" s="14">
        <f>+Z180*2.87%</f>
        <v>861</v>
      </c>
      <c r="AD180" s="14">
        <f>Z180*7.1%</f>
        <v>2130</v>
      </c>
      <c r="AE180" s="14">
        <f>Z180*1.15%</f>
        <v>345</v>
      </c>
      <c r="AF180" s="14">
        <f>Z180*3.04%</f>
        <v>912</v>
      </c>
      <c r="AG180" s="14">
        <f>Z180*7.09%</f>
        <v>2127</v>
      </c>
      <c r="AH180" s="14">
        <v>0</v>
      </c>
      <c r="AI180" s="14">
        <f>AC180+AD180+AE180+AF180+AG180</f>
        <v>6375</v>
      </c>
      <c r="AJ180" s="15">
        <v>0</v>
      </c>
      <c r="AK180" s="14">
        <f>+AC180+AF180+AH180+AJ180+AA180+AB180</f>
        <v>1773</v>
      </c>
      <c r="AL180" s="14">
        <f>+AG180+AE180+AD180</f>
        <v>4602</v>
      </c>
      <c r="AM180" s="14">
        <f>+Z180-AK180</f>
        <v>28227</v>
      </c>
    </row>
    <row r="181" spans="1:39" s="7" customFormat="1" ht="15.95" customHeight="1" x14ac:dyDescent="0.25">
      <c r="A181" s="11">
        <f t="shared" si="4"/>
        <v>165</v>
      </c>
      <c r="B181" s="12" t="s">
        <v>262</v>
      </c>
      <c r="C181" s="13" t="s">
        <v>1034</v>
      </c>
      <c r="D181" s="13" t="s">
        <v>1017</v>
      </c>
      <c r="E181" s="13" t="s">
        <v>29</v>
      </c>
      <c r="F181" s="13" t="s">
        <v>35</v>
      </c>
      <c r="G181" s="14">
        <v>45000</v>
      </c>
      <c r="H181" s="14">
        <v>1148.33</v>
      </c>
      <c r="I181" s="14">
        <v>0</v>
      </c>
      <c r="J181" s="14">
        <f>+G181*2.87%</f>
        <v>1291.5</v>
      </c>
      <c r="K181" s="14">
        <f>G181*7.1%</f>
        <v>3194.9999999999995</v>
      </c>
      <c r="L181" s="14">
        <f>G181*1.15%</f>
        <v>517.5</v>
      </c>
      <c r="M181" s="14">
        <f>G181*3.04%</f>
        <v>1368</v>
      </c>
      <c r="N181" s="14">
        <f>G181*7.09%</f>
        <v>3190.5</v>
      </c>
      <c r="O181" s="14">
        <v>0</v>
      </c>
      <c r="P181" s="14">
        <f>J181+K181+L181+M181+N181</f>
        <v>9562.5</v>
      </c>
      <c r="Q181" s="15">
        <v>0</v>
      </c>
      <c r="R181" s="14">
        <f>+J181+M181+O181+Q181+H181+I181</f>
        <v>3807.83</v>
      </c>
      <c r="S181" s="14">
        <f>+N181+L181+K181</f>
        <v>6903</v>
      </c>
      <c r="T181" s="14">
        <f>+G181-R181</f>
        <v>41192.17</v>
      </c>
      <c r="U181" t="b">
        <f t="shared" si="5"/>
        <v>1</v>
      </c>
      <c r="V181" s="13" t="s">
        <v>1034</v>
      </c>
      <c r="W181" s="13" t="s">
        <v>1017</v>
      </c>
      <c r="X181" s="13" t="s">
        <v>29</v>
      </c>
      <c r="Y181" s="13" t="s">
        <v>35</v>
      </c>
      <c r="Z181" s="14">
        <v>45000</v>
      </c>
      <c r="AA181" s="14">
        <v>1148.33</v>
      </c>
      <c r="AB181" s="14">
        <v>0</v>
      </c>
      <c r="AC181" s="14">
        <f>+Z181*2.87%</f>
        <v>1291.5</v>
      </c>
      <c r="AD181" s="14">
        <f>Z181*7.1%</f>
        <v>3194.9999999999995</v>
      </c>
      <c r="AE181" s="14">
        <f>Z181*1.15%</f>
        <v>517.5</v>
      </c>
      <c r="AF181" s="14">
        <f>Z181*3.04%</f>
        <v>1368</v>
      </c>
      <c r="AG181" s="14">
        <f>Z181*7.09%</f>
        <v>3190.5</v>
      </c>
      <c r="AH181" s="14">
        <v>0</v>
      </c>
      <c r="AI181" s="14">
        <f>AC181+AD181+AE181+AF181+AG181</f>
        <v>9562.5</v>
      </c>
      <c r="AJ181" s="15">
        <v>0</v>
      </c>
      <c r="AK181" s="14">
        <f>+AC181+AF181+AH181+AJ181+AA181+AB181</f>
        <v>3807.83</v>
      </c>
      <c r="AL181" s="14">
        <f>+AG181+AE181+AD181</f>
        <v>6903</v>
      </c>
      <c r="AM181" s="14">
        <f>+Z181-AK181</f>
        <v>41192.17</v>
      </c>
    </row>
    <row r="182" spans="1:39" s="7" customFormat="1" ht="15.95" customHeight="1" x14ac:dyDescent="0.25">
      <c r="A182" s="11">
        <f t="shared" si="4"/>
        <v>166</v>
      </c>
      <c r="B182" s="12" t="s">
        <v>268</v>
      </c>
      <c r="C182" s="13" t="s">
        <v>269</v>
      </c>
      <c r="D182" s="13" t="s">
        <v>270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>+G182*2.87%</f>
        <v>861</v>
      </c>
      <c r="K182" s="14">
        <f>G182*7.1%</f>
        <v>2130</v>
      </c>
      <c r="L182" s="14">
        <f>G182*1.15%</f>
        <v>345</v>
      </c>
      <c r="M182" s="14">
        <f>G182*3.04%</f>
        <v>912</v>
      </c>
      <c r="N182" s="14">
        <f>G182*7.09%</f>
        <v>2127</v>
      </c>
      <c r="O182" s="14">
        <v>0</v>
      </c>
      <c r="P182" s="14">
        <f>J182+K182+L182+M182+N182</f>
        <v>6375</v>
      </c>
      <c r="Q182" s="15">
        <v>16886.97</v>
      </c>
      <c r="R182" s="14">
        <f>+J182+M182+O182+Q182+H182+I182</f>
        <v>18659.97</v>
      </c>
      <c r="S182" s="14">
        <f>+N182+L182+K182</f>
        <v>4602</v>
      </c>
      <c r="T182" s="14">
        <f>+G182-R182</f>
        <v>11340.029999999999</v>
      </c>
      <c r="U182" t="b">
        <f t="shared" si="5"/>
        <v>1</v>
      </c>
      <c r="V182" s="13" t="s">
        <v>269</v>
      </c>
      <c r="W182" s="13" t="s">
        <v>270</v>
      </c>
      <c r="X182" s="13" t="s">
        <v>29</v>
      </c>
      <c r="Y182" s="13" t="s">
        <v>30</v>
      </c>
      <c r="Z182" s="14">
        <v>30000</v>
      </c>
      <c r="AA182" s="14">
        <v>0</v>
      </c>
      <c r="AB182" s="14">
        <v>0</v>
      </c>
      <c r="AC182" s="14">
        <f>+Z182*2.87%</f>
        <v>861</v>
      </c>
      <c r="AD182" s="14">
        <f>Z182*7.1%</f>
        <v>2130</v>
      </c>
      <c r="AE182" s="14">
        <f>Z182*1.15%</f>
        <v>345</v>
      </c>
      <c r="AF182" s="14">
        <f>Z182*3.04%</f>
        <v>912</v>
      </c>
      <c r="AG182" s="14">
        <f>Z182*7.09%</f>
        <v>2127</v>
      </c>
      <c r="AH182" s="14">
        <v>0</v>
      </c>
      <c r="AI182" s="14">
        <f>AC182+AD182+AE182+AF182+AG182</f>
        <v>6375</v>
      </c>
      <c r="AJ182" s="15">
        <v>10331.969999999999</v>
      </c>
      <c r="AK182" s="14">
        <f>+AC182+AF182+AH182+AJ182+AA182+AB182</f>
        <v>12104.97</v>
      </c>
      <c r="AL182" s="14">
        <f>+AG182+AE182+AD182</f>
        <v>4602</v>
      </c>
      <c r="AM182" s="14">
        <f>+Z182-AK182</f>
        <v>17895.03</v>
      </c>
    </row>
    <row r="183" spans="1:39" s="7" customFormat="1" ht="15.95" customHeight="1" x14ac:dyDescent="0.25">
      <c r="A183" s="11">
        <f t="shared" si="4"/>
        <v>167</v>
      </c>
      <c r="B183" s="12" t="s">
        <v>268</v>
      </c>
      <c r="C183" s="13" t="s">
        <v>1059</v>
      </c>
      <c r="D183" s="13" t="s">
        <v>1086</v>
      </c>
      <c r="E183" s="13" t="s">
        <v>44</v>
      </c>
      <c r="F183" s="13" t="s">
        <v>30</v>
      </c>
      <c r="G183" s="14">
        <v>90000</v>
      </c>
      <c r="H183" s="14">
        <v>9753.1200000000008</v>
      </c>
      <c r="I183" s="14">
        <v>0</v>
      </c>
      <c r="J183" s="14">
        <f>+G183*2.87%</f>
        <v>2583</v>
      </c>
      <c r="K183" s="14">
        <f>G183*7.1%</f>
        <v>6389.9999999999991</v>
      </c>
      <c r="L183" s="14">
        <f>G183*1.15%</f>
        <v>1035</v>
      </c>
      <c r="M183" s="14">
        <f>G183*3.04%</f>
        <v>2736</v>
      </c>
      <c r="N183" s="14">
        <f>G183*7.09%</f>
        <v>6381</v>
      </c>
      <c r="O183" s="14">
        <v>0</v>
      </c>
      <c r="P183" s="14">
        <f>J183+K183+L183+M183+N183</f>
        <v>19125</v>
      </c>
      <c r="Q183" s="14">
        <v>0</v>
      </c>
      <c r="R183" s="14">
        <f>+J183+M183+O183+Q183+H183+I183</f>
        <v>15072.12</v>
      </c>
      <c r="S183" s="14">
        <f>+N183+L183+K183</f>
        <v>13806</v>
      </c>
      <c r="T183" s="14">
        <f>+G183-R183</f>
        <v>74927.88</v>
      </c>
      <c r="U183" t="b">
        <f t="shared" si="5"/>
        <v>1</v>
      </c>
      <c r="V183" s="13" t="s">
        <v>1059</v>
      </c>
      <c r="W183" s="13" t="s">
        <v>1086</v>
      </c>
      <c r="X183" s="13" t="s">
        <v>44</v>
      </c>
      <c r="Y183" s="13" t="s">
        <v>30</v>
      </c>
      <c r="Z183" s="14">
        <v>90000</v>
      </c>
      <c r="AA183" s="14">
        <v>9753.1200000000008</v>
      </c>
      <c r="AB183" s="14">
        <v>0</v>
      </c>
      <c r="AC183" s="14">
        <f>+Z183*2.87%</f>
        <v>2583</v>
      </c>
      <c r="AD183" s="14">
        <f>Z183*7.1%</f>
        <v>6389.9999999999991</v>
      </c>
      <c r="AE183" s="14">
        <f>Z183*1.15%</f>
        <v>1035</v>
      </c>
      <c r="AF183" s="14">
        <f>Z183*3.04%</f>
        <v>2736</v>
      </c>
      <c r="AG183" s="14">
        <f>Z183*7.09%</f>
        <v>6381</v>
      </c>
      <c r="AH183" s="14">
        <v>0</v>
      </c>
      <c r="AI183" s="14">
        <f>AC183+AD183+AE183+AF183+AG183</f>
        <v>19125</v>
      </c>
      <c r="AJ183" s="14">
        <v>0</v>
      </c>
      <c r="AK183" s="14">
        <f>+AC183+AF183+AH183+AJ183+AA183+AB183</f>
        <v>15072.12</v>
      </c>
      <c r="AL183" s="14">
        <f>+AG183+AE183+AD183</f>
        <v>13806</v>
      </c>
      <c r="AM183" s="14">
        <f>+Z183-AK183</f>
        <v>74927.88</v>
      </c>
    </row>
    <row r="184" spans="1:39" s="7" customFormat="1" ht="15.95" customHeight="1" x14ac:dyDescent="0.25">
      <c r="A184" s="11">
        <f t="shared" si="4"/>
        <v>168</v>
      </c>
      <c r="B184" s="12" t="s">
        <v>268</v>
      </c>
      <c r="C184" s="13" t="s">
        <v>1087</v>
      </c>
      <c r="D184" s="13" t="s">
        <v>270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>+G184*2.87%</f>
        <v>861</v>
      </c>
      <c r="K184" s="14">
        <f>G184*7.1%</f>
        <v>2130</v>
      </c>
      <c r="L184" s="14">
        <f>G184*1.15%</f>
        <v>345</v>
      </c>
      <c r="M184" s="14">
        <f>G184*3.04%</f>
        <v>912</v>
      </c>
      <c r="N184" s="14">
        <f>G184*7.09%</f>
        <v>2127</v>
      </c>
      <c r="O184" s="14">
        <v>0</v>
      </c>
      <c r="P184" s="14">
        <f>J184+K184+L184+M184+N184</f>
        <v>6375</v>
      </c>
      <c r="Q184" s="15">
        <v>0</v>
      </c>
      <c r="R184" s="14">
        <f>+J184+M184+O184+Q184+H184+I184</f>
        <v>1773</v>
      </c>
      <c r="S184" s="14">
        <f>+N184+L184+K184</f>
        <v>4602</v>
      </c>
      <c r="T184" s="14">
        <f>+G184-R184</f>
        <v>28227</v>
      </c>
      <c r="U184" t="b">
        <f>+V184=C184</f>
        <v>1</v>
      </c>
      <c r="V184" s="13" t="s">
        <v>1087</v>
      </c>
      <c r="W184" s="13" t="s">
        <v>270</v>
      </c>
      <c r="X184" s="13" t="s">
        <v>29</v>
      </c>
      <c r="Y184" s="13" t="s">
        <v>30</v>
      </c>
      <c r="Z184" s="14">
        <v>30000</v>
      </c>
      <c r="AA184" s="14">
        <v>0</v>
      </c>
      <c r="AB184" s="14">
        <v>0</v>
      </c>
      <c r="AC184" s="14">
        <f>+Z184*2.87%</f>
        <v>861</v>
      </c>
      <c r="AD184" s="14">
        <f>Z184*7.1%</f>
        <v>2130</v>
      </c>
      <c r="AE184" s="14">
        <f>Z184*1.15%</f>
        <v>345</v>
      </c>
      <c r="AF184" s="14">
        <f>Z184*3.04%</f>
        <v>912</v>
      </c>
      <c r="AG184" s="14">
        <f>Z184*7.09%</f>
        <v>2127</v>
      </c>
      <c r="AH184" s="14">
        <v>0</v>
      </c>
      <c r="AI184" s="14">
        <f>AC184+AD184+AE184+AF184+AG184</f>
        <v>6375</v>
      </c>
      <c r="AJ184" s="15">
        <v>0</v>
      </c>
      <c r="AK184" s="14">
        <f>+AC184+AF184+AH184+AJ184+AA184+AB184</f>
        <v>1773</v>
      </c>
      <c r="AL184" s="14">
        <f>+AG184+AE184+AD184</f>
        <v>4602</v>
      </c>
      <c r="AM184" s="14">
        <f>+Z184-AK184</f>
        <v>28227</v>
      </c>
    </row>
    <row r="185" spans="1:39" s="7" customFormat="1" ht="15.95" customHeight="1" x14ac:dyDescent="0.25">
      <c r="A185" s="11">
        <f t="shared" si="4"/>
        <v>169</v>
      </c>
      <c r="B185" s="12" t="s">
        <v>271</v>
      </c>
      <c r="C185" s="13" t="s">
        <v>272</v>
      </c>
      <c r="D185" s="13" t="s">
        <v>1084</v>
      </c>
      <c r="E185" s="13" t="s">
        <v>44</v>
      </c>
      <c r="F185" s="13" t="s">
        <v>35</v>
      </c>
      <c r="G185" s="14">
        <v>155000</v>
      </c>
      <c r="H185" s="14">
        <v>24254.02</v>
      </c>
      <c r="I185" s="14">
        <v>0</v>
      </c>
      <c r="J185" s="14">
        <f>+G185*2.87%</f>
        <v>4448.5</v>
      </c>
      <c r="K185" s="14">
        <f>G185*7.1%</f>
        <v>11004.999999999998</v>
      </c>
      <c r="L185" s="14">
        <f>G185*1.15%</f>
        <v>1782.5</v>
      </c>
      <c r="M185" s="14">
        <f>G185*3.04%</f>
        <v>4712</v>
      </c>
      <c r="N185" s="14">
        <f>G185*7.09%</f>
        <v>10989.5</v>
      </c>
      <c r="O185" s="14">
        <v>3154.9</v>
      </c>
      <c r="P185" s="14">
        <f>J185+K185+L185+M185+N185</f>
        <v>32937.5</v>
      </c>
      <c r="Q185" s="15">
        <v>0</v>
      </c>
      <c r="R185" s="14">
        <f>+J185+M185+O185+Q185+H185+I185</f>
        <v>36569.42</v>
      </c>
      <c r="S185" s="14">
        <f>+N185+L185+K185</f>
        <v>23777</v>
      </c>
      <c r="T185" s="14">
        <f>+G185-R185</f>
        <v>118430.58</v>
      </c>
      <c r="U185" t="b">
        <f t="shared" si="5"/>
        <v>1</v>
      </c>
      <c r="V185" s="13" t="s">
        <v>272</v>
      </c>
      <c r="W185" s="13" t="s">
        <v>1084</v>
      </c>
      <c r="X185" s="13" t="s">
        <v>44</v>
      </c>
      <c r="Y185" s="13" t="s">
        <v>35</v>
      </c>
      <c r="Z185" s="14">
        <v>155000</v>
      </c>
      <c r="AA185" s="14">
        <v>24254.02</v>
      </c>
      <c r="AB185" s="14">
        <v>0</v>
      </c>
      <c r="AC185" s="14">
        <f>+Z185*2.87%</f>
        <v>4448.5</v>
      </c>
      <c r="AD185" s="14">
        <f>Z185*7.1%</f>
        <v>11004.999999999998</v>
      </c>
      <c r="AE185" s="14">
        <f>Z185*1.15%</f>
        <v>1782.5</v>
      </c>
      <c r="AF185" s="14">
        <f>Z185*3.04%</f>
        <v>4712</v>
      </c>
      <c r="AG185" s="14">
        <f>Z185*7.09%</f>
        <v>10989.5</v>
      </c>
      <c r="AH185" s="14">
        <v>3154.9</v>
      </c>
      <c r="AI185" s="14">
        <f>AC185+AD185+AE185+AF185+AG185</f>
        <v>32937.5</v>
      </c>
      <c r="AJ185" s="15">
        <v>0</v>
      </c>
      <c r="AK185" s="14">
        <f>+AC185+AF185+AH185+AJ185+AA185+AB185</f>
        <v>36569.42</v>
      </c>
      <c r="AL185" s="14">
        <f>+AG185+AE185+AD185</f>
        <v>23777</v>
      </c>
      <c r="AM185" s="14">
        <f>+Z185-AK185</f>
        <v>118430.58</v>
      </c>
    </row>
    <row r="186" spans="1:39" s="7" customFormat="1" ht="15.95" customHeight="1" x14ac:dyDescent="0.25">
      <c r="A186" s="11">
        <f t="shared" si="4"/>
        <v>170</v>
      </c>
      <c r="B186" s="12" t="s">
        <v>271</v>
      </c>
      <c r="C186" s="13" t="s">
        <v>273</v>
      </c>
      <c r="D186" s="13" t="s">
        <v>274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>+G186*2.87%</f>
        <v>2296</v>
      </c>
      <c r="K186" s="14">
        <f>G186*7.1%</f>
        <v>5679.9999999999991</v>
      </c>
      <c r="L186" s="14">
        <f>G186*1.15%</f>
        <v>920</v>
      </c>
      <c r="M186" s="14">
        <f>G186*3.04%</f>
        <v>2432</v>
      </c>
      <c r="N186" s="14">
        <f>G186*7.09%</f>
        <v>5672</v>
      </c>
      <c r="O186" s="14">
        <v>0</v>
      </c>
      <c r="P186" s="14">
        <f>J186+K186+L186+M186+N186</f>
        <v>17000</v>
      </c>
      <c r="Q186" s="15">
        <v>0</v>
      </c>
      <c r="R186" s="14">
        <f>+J186+M186+O186+Q186+H186+I186</f>
        <v>12128.869999999999</v>
      </c>
      <c r="S186" s="14">
        <f>+N186+L186+K186</f>
        <v>12272</v>
      </c>
      <c r="T186" s="14">
        <f>+G186-R186</f>
        <v>67871.13</v>
      </c>
      <c r="U186" t="b">
        <f t="shared" si="5"/>
        <v>1</v>
      </c>
      <c r="V186" s="13" t="s">
        <v>273</v>
      </c>
      <c r="W186" s="13" t="s">
        <v>274</v>
      </c>
      <c r="X186" s="13" t="s">
        <v>29</v>
      </c>
      <c r="Y186" s="13" t="s">
        <v>30</v>
      </c>
      <c r="Z186" s="14">
        <v>80000</v>
      </c>
      <c r="AA186" s="14">
        <v>7400.87</v>
      </c>
      <c r="AB186" s="14">
        <v>0</v>
      </c>
      <c r="AC186" s="14">
        <f>+Z186*2.87%</f>
        <v>2296</v>
      </c>
      <c r="AD186" s="14">
        <f>Z186*7.1%</f>
        <v>5679.9999999999991</v>
      </c>
      <c r="AE186" s="14">
        <f>Z186*1.15%</f>
        <v>920</v>
      </c>
      <c r="AF186" s="14">
        <f>Z186*3.04%</f>
        <v>2432</v>
      </c>
      <c r="AG186" s="14">
        <f>Z186*7.09%</f>
        <v>5672</v>
      </c>
      <c r="AH186" s="14">
        <v>0</v>
      </c>
      <c r="AI186" s="14">
        <f>AC186+AD186+AE186+AF186+AG186</f>
        <v>17000</v>
      </c>
      <c r="AJ186" s="15">
        <v>0</v>
      </c>
      <c r="AK186" s="14">
        <f>+AC186+AF186+AH186+AJ186+AA186+AB186</f>
        <v>12128.869999999999</v>
      </c>
      <c r="AL186" s="14">
        <f>+AG186+AE186+AD186</f>
        <v>12272</v>
      </c>
      <c r="AM186" s="14">
        <f>+Z186-AK186</f>
        <v>67871.13</v>
      </c>
    </row>
    <row r="187" spans="1:39" s="7" customFormat="1" ht="15.95" customHeight="1" x14ac:dyDescent="0.25">
      <c r="A187" s="11">
        <f t="shared" si="4"/>
        <v>171</v>
      </c>
      <c r="B187" s="12" t="s">
        <v>275</v>
      </c>
      <c r="C187" s="13" t="s">
        <v>276</v>
      </c>
      <c r="D187" s="13" t="s">
        <v>1081</v>
      </c>
      <c r="E187" s="13" t="s">
        <v>29</v>
      </c>
      <c r="F187" s="13" t="s">
        <v>30</v>
      </c>
      <c r="G187" s="14">
        <v>90000</v>
      </c>
      <c r="H187" s="14">
        <v>13027.45</v>
      </c>
      <c r="I187" s="14">
        <v>0</v>
      </c>
      <c r="J187" s="14">
        <f>+G187*2.87%</f>
        <v>2583</v>
      </c>
      <c r="K187" s="14">
        <f>G187*7.1%</f>
        <v>6389.9999999999991</v>
      </c>
      <c r="L187" s="14">
        <f>G187*1.15%</f>
        <v>1035</v>
      </c>
      <c r="M187" s="14">
        <f>G187*3.04%</f>
        <v>2736</v>
      </c>
      <c r="N187" s="14">
        <f>G187*7.09%</f>
        <v>6381</v>
      </c>
      <c r="O187" s="14">
        <v>0</v>
      </c>
      <c r="P187" s="14">
        <f>J187+K187+L187+M187+N187</f>
        <v>19125</v>
      </c>
      <c r="Q187" s="15">
        <v>1421.01</v>
      </c>
      <c r="R187" s="14">
        <f>+J187+M187+O187+Q187+H187+I187</f>
        <v>19767.46</v>
      </c>
      <c r="S187" s="14">
        <f>+N187+L187+K187</f>
        <v>13806</v>
      </c>
      <c r="T187" s="14">
        <f>+G187-R187</f>
        <v>70232.540000000008</v>
      </c>
      <c r="U187" t="b">
        <f t="shared" si="5"/>
        <v>1</v>
      </c>
      <c r="V187" s="13" t="s">
        <v>276</v>
      </c>
      <c r="W187" s="13" t="s">
        <v>1081</v>
      </c>
      <c r="X187" s="13" t="s">
        <v>29</v>
      </c>
      <c r="Y187" s="13" t="s">
        <v>30</v>
      </c>
      <c r="Z187" s="14">
        <v>90000</v>
      </c>
      <c r="AA187" s="14">
        <v>13027.45</v>
      </c>
      <c r="AB187" s="14">
        <v>0</v>
      </c>
      <c r="AC187" s="14">
        <f>+Z187*2.87%</f>
        <v>2583</v>
      </c>
      <c r="AD187" s="14">
        <f>Z187*7.1%</f>
        <v>6389.9999999999991</v>
      </c>
      <c r="AE187" s="14">
        <f>Z187*1.15%</f>
        <v>1035</v>
      </c>
      <c r="AF187" s="14">
        <f>Z187*3.04%</f>
        <v>2736</v>
      </c>
      <c r="AG187" s="14">
        <f>Z187*7.09%</f>
        <v>6381</v>
      </c>
      <c r="AH187" s="14">
        <v>0</v>
      </c>
      <c r="AI187" s="14">
        <f>AC187+AD187+AE187+AF187+AG187</f>
        <v>19125</v>
      </c>
      <c r="AJ187" s="15">
        <v>1421.01</v>
      </c>
      <c r="AK187" s="14">
        <f>+AC187+AF187+AH187+AJ187+AA187+AB187</f>
        <v>19767.46</v>
      </c>
      <c r="AL187" s="14">
        <f>+AG187+AE187+AD187</f>
        <v>13806</v>
      </c>
      <c r="AM187" s="14">
        <f>+Z187-AK187</f>
        <v>70232.540000000008</v>
      </c>
    </row>
    <row r="188" spans="1:39" s="7" customFormat="1" ht="15.95" customHeight="1" x14ac:dyDescent="0.25">
      <c r="A188" s="11">
        <f t="shared" si="4"/>
        <v>172</v>
      </c>
      <c r="B188" s="12" t="s">
        <v>275</v>
      </c>
      <c r="C188" s="13" t="s">
        <v>277</v>
      </c>
      <c r="D188" s="13" t="s">
        <v>1090</v>
      </c>
      <c r="E188" s="13" t="s">
        <v>44</v>
      </c>
      <c r="F188" s="13" t="s">
        <v>35</v>
      </c>
      <c r="G188" s="14">
        <v>89100</v>
      </c>
      <c r="H188" s="14">
        <v>11724.3</v>
      </c>
      <c r="I188" s="14">
        <v>0</v>
      </c>
      <c r="J188" s="14">
        <f>+G188*2.87%</f>
        <v>2557.17</v>
      </c>
      <c r="K188" s="14">
        <f>G188*7.1%</f>
        <v>6326.0999999999995</v>
      </c>
      <c r="L188" s="14">
        <f>G188*1.15%</f>
        <v>1024.6500000000001</v>
      </c>
      <c r="M188" s="14">
        <f>G188*3.04%</f>
        <v>2708.64</v>
      </c>
      <c r="N188" s="14">
        <f>G188*7.09%</f>
        <v>6317.1900000000005</v>
      </c>
      <c r="O188" s="14">
        <v>0</v>
      </c>
      <c r="P188" s="14">
        <f>J188+K188+L188+M188+N188</f>
        <v>18933.75</v>
      </c>
      <c r="Q188" s="15">
        <v>1366.51</v>
      </c>
      <c r="R188" s="14">
        <f>+J188+M188+O188+Q188+H188+I188</f>
        <v>18356.62</v>
      </c>
      <c r="S188" s="14">
        <f>+N188+L188+K188</f>
        <v>13667.939999999999</v>
      </c>
      <c r="T188" s="14">
        <f>+G188-R188</f>
        <v>70743.38</v>
      </c>
      <c r="U188" t="b">
        <f t="shared" si="5"/>
        <v>1</v>
      </c>
      <c r="V188" s="13" t="s">
        <v>277</v>
      </c>
      <c r="W188" s="13" t="s">
        <v>1090</v>
      </c>
      <c r="X188" s="13" t="s">
        <v>44</v>
      </c>
      <c r="Y188" s="13" t="s">
        <v>35</v>
      </c>
      <c r="Z188" s="14">
        <v>89100</v>
      </c>
      <c r="AA188" s="14">
        <v>11724.3</v>
      </c>
      <c r="AB188" s="14">
        <v>0</v>
      </c>
      <c r="AC188" s="14">
        <f>+Z188*2.87%</f>
        <v>2557.17</v>
      </c>
      <c r="AD188" s="14">
        <f>Z188*7.1%</f>
        <v>6326.0999999999995</v>
      </c>
      <c r="AE188" s="14">
        <f>Z188*1.15%</f>
        <v>1024.6500000000001</v>
      </c>
      <c r="AF188" s="14">
        <f>Z188*3.04%</f>
        <v>2708.64</v>
      </c>
      <c r="AG188" s="14">
        <f>Z188*7.09%</f>
        <v>6317.1900000000005</v>
      </c>
      <c r="AH188" s="14">
        <v>0</v>
      </c>
      <c r="AI188" s="14">
        <f>AC188+AD188+AE188+AF188+AG188</f>
        <v>18933.75</v>
      </c>
      <c r="AJ188" s="15">
        <v>1366.51</v>
      </c>
      <c r="AK188" s="14">
        <f>+AC188+AF188+AH188+AJ188+AA188+AB188</f>
        <v>18356.62</v>
      </c>
      <c r="AL188" s="14">
        <f>+AG188+AE188+AD188</f>
        <v>13667.939999999999</v>
      </c>
      <c r="AM188" s="14">
        <f>+Z188-AK188</f>
        <v>70743.38</v>
      </c>
    </row>
    <row r="189" spans="1:39" ht="12.75" customHeight="1" x14ac:dyDescent="0.25">
      <c r="A189" s="11">
        <f t="shared" si="4"/>
        <v>173</v>
      </c>
      <c r="B189" s="12" t="s">
        <v>275</v>
      </c>
      <c r="C189" s="13" t="s">
        <v>278</v>
      </c>
      <c r="D189" s="13" t="s">
        <v>43</v>
      </c>
      <c r="E189" s="13" t="s">
        <v>29</v>
      </c>
      <c r="F189" s="13" t="s">
        <v>35</v>
      </c>
      <c r="G189" s="14">
        <v>86250</v>
      </c>
      <c r="H189" s="14">
        <v>9719.4699999999993</v>
      </c>
      <c r="I189" s="14">
        <v>0</v>
      </c>
      <c r="J189" s="14">
        <f>+G189*2.87%</f>
        <v>2475.375</v>
      </c>
      <c r="K189" s="14">
        <f>G189*7.1%</f>
        <v>6123.7499999999991</v>
      </c>
      <c r="L189" s="14">
        <f>G189*1.15%</f>
        <v>991.875</v>
      </c>
      <c r="M189" s="14">
        <f>G189*3.04%</f>
        <v>2622</v>
      </c>
      <c r="N189" s="14">
        <f>G189*7.09%</f>
        <v>6115.125</v>
      </c>
      <c r="O189" s="14">
        <v>3154.9</v>
      </c>
      <c r="P189" s="14">
        <f>J189+K189+L189+M189+N189</f>
        <v>18328.125</v>
      </c>
      <c r="Q189" s="15">
        <v>5993.5</v>
      </c>
      <c r="R189" s="14">
        <f>+J189+M189+O189+Q189+H189+I189</f>
        <v>23965.244999999999</v>
      </c>
      <c r="S189" s="14">
        <f>+N189+L189+K189</f>
        <v>13230.75</v>
      </c>
      <c r="T189" s="14">
        <f>+G189-R189</f>
        <v>62284.755000000005</v>
      </c>
      <c r="U189" t="b">
        <f t="shared" si="5"/>
        <v>1</v>
      </c>
      <c r="V189" s="13" t="s">
        <v>278</v>
      </c>
      <c r="W189" s="13" t="s">
        <v>43</v>
      </c>
      <c r="X189" s="13" t="s">
        <v>29</v>
      </c>
      <c r="Y189" s="13" t="s">
        <v>35</v>
      </c>
      <c r="Z189" s="14">
        <v>86250</v>
      </c>
      <c r="AA189" s="14">
        <v>9719.4699999999993</v>
      </c>
      <c r="AB189" s="14">
        <v>0</v>
      </c>
      <c r="AC189" s="14">
        <f>+Z189*2.87%</f>
        <v>2475.375</v>
      </c>
      <c r="AD189" s="14">
        <f>Z189*7.1%</f>
        <v>6123.7499999999991</v>
      </c>
      <c r="AE189" s="14">
        <f>Z189*1.15%</f>
        <v>991.875</v>
      </c>
      <c r="AF189" s="14">
        <f>Z189*3.04%</f>
        <v>2622</v>
      </c>
      <c r="AG189" s="14">
        <f>Z189*7.09%</f>
        <v>6115.125</v>
      </c>
      <c r="AH189" s="14">
        <v>3154.9</v>
      </c>
      <c r="AI189" s="14">
        <f>AC189+AD189+AE189+AF189+AG189</f>
        <v>18328.125</v>
      </c>
      <c r="AJ189" s="15">
        <v>5993.5</v>
      </c>
      <c r="AK189" s="14">
        <f>+AC189+AF189+AH189+AJ189+AA189+AB189</f>
        <v>23965.244999999999</v>
      </c>
      <c r="AL189" s="14">
        <f>+AG189+AE189+AD189</f>
        <v>13230.75</v>
      </c>
      <c r="AM189" s="14">
        <f>+Z189-AK189</f>
        <v>62284.755000000005</v>
      </c>
    </row>
    <row r="190" spans="1:39" s="7" customFormat="1" ht="15.95" customHeight="1" x14ac:dyDescent="0.25">
      <c r="A190" s="11">
        <f t="shared" si="4"/>
        <v>174</v>
      </c>
      <c r="B190" s="12" t="s">
        <v>275</v>
      </c>
      <c r="C190" s="13" t="s">
        <v>279</v>
      </c>
      <c r="D190" s="13" t="s">
        <v>224</v>
      </c>
      <c r="E190" s="13" t="s">
        <v>29</v>
      </c>
      <c r="F190" s="13" t="s">
        <v>35</v>
      </c>
      <c r="G190" s="14">
        <v>97612.68</v>
      </c>
      <c r="H190" s="14">
        <v>13180.98</v>
      </c>
      <c r="I190" s="14">
        <v>0</v>
      </c>
      <c r="J190" s="14">
        <f>+G190*2.87%</f>
        <v>2801.4839159999997</v>
      </c>
      <c r="K190" s="14">
        <f>G190*7.1%</f>
        <v>6930.5002799999993</v>
      </c>
      <c r="L190" s="14">
        <f>G190*1.15%</f>
        <v>1122.5458199999998</v>
      </c>
      <c r="M190" s="14">
        <f>G190*3.04%</f>
        <v>2967.4254719999999</v>
      </c>
      <c r="N190" s="14">
        <f>G190*7.09%</f>
        <v>6920.739012</v>
      </c>
      <c r="O190" s="14">
        <v>0</v>
      </c>
      <c r="P190" s="14">
        <f>J190+K190+L190+M190+N190</f>
        <v>20742.694499999998</v>
      </c>
      <c r="Q190" s="15">
        <v>4794.2</v>
      </c>
      <c r="R190" s="14">
        <f>+J190+M190+O190+Q190+H190+I190</f>
        <v>23744.089388</v>
      </c>
      <c r="S190" s="14">
        <f>+N190+L190+K190</f>
        <v>14973.785111999998</v>
      </c>
      <c r="T190" s="14">
        <f>+G190-R190</f>
        <v>73868.590612</v>
      </c>
      <c r="U190" t="b">
        <f t="shared" si="5"/>
        <v>1</v>
      </c>
      <c r="V190" s="13" t="s">
        <v>279</v>
      </c>
      <c r="W190" s="13" t="s">
        <v>224</v>
      </c>
      <c r="X190" s="13" t="s">
        <v>29</v>
      </c>
      <c r="Y190" s="13" t="s">
        <v>35</v>
      </c>
      <c r="Z190" s="14">
        <v>97612.68</v>
      </c>
      <c r="AA190" s="14">
        <v>13180.98</v>
      </c>
      <c r="AB190" s="14">
        <v>0</v>
      </c>
      <c r="AC190" s="14">
        <f>+Z190*2.87%</f>
        <v>2801.4839159999997</v>
      </c>
      <c r="AD190" s="14">
        <f>Z190*7.1%</f>
        <v>6930.5002799999993</v>
      </c>
      <c r="AE190" s="14">
        <f>Z190*1.15%</f>
        <v>1122.5458199999998</v>
      </c>
      <c r="AF190" s="14">
        <f>Z190*3.04%</f>
        <v>2967.4254719999999</v>
      </c>
      <c r="AG190" s="14">
        <f>Z190*7.09%</f>
        <v>6920.739012</v>
      </c>
      <c r="AH190" s="14">
        <v>0</v>
      </c>
      <c r="AI190" s="14">
        <f>AC190+AD190+AE190+AF190+AG190</f>
        <v>20742.694499999998</v>
      </c>
      <c r="AJ190" s="15">
        <v>4794.2</v>
      </c>
      <c r="AK190" s="14">
        <f>+AC190+AF190+AH190+AJ190+AA190+AB190</f>
        <v>23744.089388</v>
      </c>
      <c r="AL190" s="14">
        <f>+AG190+AE190+AD190</f>
        <v>14973.785111999998</v>
      </c>
      <c r="AM190" s="14">
        <f>+Z190-AK190</f>
        <v>73868.590612</v>
      </c>
    </row>
    <row r="191" spans="1:39" s="7" customFormat="1" ht="15.95" customHeight="1" x14ac:dyDescent="0.25">
      <c r="A191" s="11">
        <f t="shared" si="4"/>
        <v>175</v>
      </c>
      <c r="B191" s="12" t="s">
        <v>275</v>
      </c>
      <c r="C191" s="13" t="s">
        <v>280</v>
      </c>
      <c r="D191" s="13" t="s">
        <v>266</v>
      </c>
      <c r="E191" s="13" t="s">
        <v>29</v>
      </c>
      <c r="F191" s="13" t="s">
        <v>35</v>
      </c>
      <c r="G191" s="14">
        <v>155000</v>
      </c>
      <c r="H191" s="14">
        <v>48047.75</v>
      </c>
      <c r="I191" s="14">
        <v>0</v>
      </c>
      <c r="J191" s="14">
        <f>+G191*2.87%</f>
        <v>4448.5</v>
      </c>
      <c r="K191" s="14">
        <f>G191*7.1%</f>
        <v>11004.999999999998</v>
      </c>
      <c r="L191" s="14">
        <f>G191*1.15%</f>
        <v>1782.5</v>
      </c>
      <c r="M191" s="14">
        <f>G191*3.04%</f>
        <v>4712</v>
      </c>
      <c r="N191" s="14">
        <f>G191*7.09%</f>
        <v>10989.5</v>
      </c>
      <c r="O191" s="14">
        <v>0</v>
      </c>
      <c r="P191" s="14">
        <f>J191+K191+L191+M191+N191</f>
        <v>32937.5</v>
      </c>
      <c r="Q191" s="15">
        <v>13485.01</v>
      </c>
      <c r="R191" s="14">
        <f>+J191+M191+O191+Q191+H191+I191</f>
        <v>70693.260000000009</v>
      </c>
      <c r="S191" s="14">
        <f>+N191+L191+K191</f>
        <v>23777</v>
      </c>
      <c r="T191" s="14">
        <f>+G191-R191</f>
        <v>84306.739999999991</v>
      </c>
      <c r="U191" t="b">
        <f t="shared" si="5"/>
        <v>1</v>
      </c>
      <c r="V191" s="13" t="s">
        <v>280</v>
      </c>
      <c r="W191" s="13" t="s">
        <v>266</v>
      </c>
      <c r="X191" s="13" t="s">
        <v>29</v>
      </c>
      <c r="Y191" s="13" t="s">
        <v>35</v>
      </c>
      <c r="Z191" s="14">
        <v>155000</v>
      </c>
      <c r="AA191" s="14">
        <v>48047.75</v>
      </c>
      <c r="AB191" s="14">
        <v>0</v>
      </c>
      <c r="AC191" s="14">
        <f>+Z191*2.87%</f>
        <v>4448.5</v>
      </c>
      <c r="AD191" s="14">
        <f>Z191*7.1%</f>
        <v>11004.999999999998</v>
      </c>
      <c r="AE191" s="14">
        <f>Z191*1.15%</f>
        <v>1782.5</v>
      </c>
      <c r="AF191" s="14">
        <f>Z191*3.04%</f>
        <v>4712</v>
      </c>
      <c r="AG191" s="14">
        <f>Z191*7.09%</f>
        <v>10989.5</v>
      </c>
      <c r="AH191" s="14">
        <v>0</v>
      </c>
      <c r="AI191" s="14">
        <f>AC191+AD191+AE191+AF191+AG191</f>
        <v>32937.5</v>
      </c>
      <c r="AJ191" s="15">
        <v>13485.01</v>
      </c>
      <c r="AK191" s="14">
        <f>+AC191+AF191+AH191+AJ191+AA191+AB191</f>
        <v>70693.260000000009</v>
      </c>
      <c r="AL191" s="14">
        <f>+AG191+AE191+AD191</f>
        <v>23777</v>
      </c>
      <c r="AM191" s="14">
        <f>+Z191-AK191</f>
        <v>84306.739999999991</v>
      </c>
    </row>
    <row r="192" spans="1:39" s="7" customFormat="1" ht="15.95" customHeight="1" x14ac:dyDescent="0.25">
      <c r="A192" s="11">
        <f t="shared" si="4"/>
        <v>176</v>
      </c>
      <c r="B192" s="12" t="s">
        <v>275</v>
      </c>
      <c r="C192" s="13" t="s">
        <v>281</v>
      </c>
      <c r="D192" s="13" t="s">
        <v>108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>+G192*2.87%</f>
        <v>1485.2249999999999</v>
      </c>
      <c r="K192" s="14">
        <f>G192*7.1%</f>
        <v>3674.2499999999995</v>
      </c>
      <c r="L192" s="14">
        <f>G192*1.15%</f>
        <v>595.125</v>
      </c>
      <c r="M192" s="14">
        <f>G192*3.04%</f>
        <v>1573.2</v>
      </c>
      <c r="N192" s="14">
        <f>G192*7.09%</f>
        <v>3669.0750000000003</v>
      </c>
      <c r="O192" s="14">
        <v>0</v>
      </c>
      <c r="P192" s="14">
        <f>J192+K192+L192+M192+N192</f>
        <v>10996.875</v>
      </c>
      <c r="Q192" s="15">
        <v>0</v>
      </c>
      <c r="R192" s="14">
        <f>+J192+M192+O192+Q192+H192+I192</f>
        <v>5159.415</v>
      </c>
      <c r="S192" s="14">
        <f>+N192+L192+K192</f>
        <v>7938.4500000000007</v>
      </c>
      <c r="T192" s="14">
        <f>+G192-R192</f>
        <v>46590.584999999999</v>
      </c>
      <c r="U192" t="b">
        <f t="shared" si="5"/>
        <v>1</v>
      </c>
      <c r="V192" s="13" t="s">
        <v>281</v>
      </c>
      <c r="W192" s="13" t="s">
        <v>108</v>
      </c>
      <c r="X192" s="13" t="s">
        <v>29</v>
      </c>
      <c r="Y192" s="13" t="s">
        <v>35</v>
      </c>
      <c r="Z192" s="14">
        <v>51750</v>
      </c>
      <c r="AA192" s="14">
        <v>2100.9899999999998</v>
      </c>
      <c r="AB192" s="14">
        <v>0</v>
      </c>
      <c r="AC192" s="14">
        <f>+Z192*2.87%</f>
        <v>1485.2249999999999</v>
      </c>
      <c r="AD192" s="14">
        <f>Z192*7.1%</f>
        <v>3674.2499999999995</v>
      </c>
      <c r="AE192" s="14">
        <f>Z192*1.15%</f>
        <v>595.125</v>
      </c>
      <c r="AF192" s="14">
        <f>Z192*3.04%</f>
        <v>1573.2</v>
      </c>
      <c r="AG192" s="14">
        <f>Z192*7.09%</f>
        <v>3669.0750000000003</v>
      </c>
      <c r="AH192" s="14">
        <v>0</v>
      </c>
      <c r="AI192" s="14">
        <f>AC192+AD192+AE192+AF192+AG192</f>
        <v>10996.875</v>
      </c>
      <c r="AJ192" s="15">
        <v>0</v>
      </c>
      <c r="AK192" s="14">
        <f>+AC192+AF192+AH192+AJ192+AA192+AB192</f>
        <v>5159.415</v>
      </c>
      <c r="AL192" s="14">
        <f>+AG192+AE192+AD192</f>
        <v>7938.4500000000007</v>
      </c>
      <c r="AM192" s="14">
        <f>+Z192-AK192</f>
        <v>46590.584999999999</v>
      </c>
    </row>
    <row r="193" spans="1:39" s="7" customFormat="1" ht="15.95" customHeight="1" x14ac:dyDescent="0.25">
      <c r="A193" s="11">
        <f t="shared" si="4"/>
        <v>177</v>
      </c>
      <c r="B193" s="12" t="s">
        <v>282</v>
      </c>
      <c r="C193" s="13" t="s">
        <v>283</v>
      </c>
      <c r="D193" s="13" t="s">
        <v>1089</v>
      </c>
      <c r="E193" s="13" t="s">
        <v>29</v>
      </c>
      <c r="F193" s="13" t="s">
        <v>35</v>
      </c>
      <c r="G193" s="14">
        <v>130000</v>
      </c>
      <c r="H193" s="14">
        <v>19162.12</v>
      </c>
      <c r="I193" s="14">
        <v>0</v>
      </c>
      <c r="J193" s="14">
        <f>+G193*2.87%</f>
        <v>3731</v>
      </c>
      <c r="K193" s="14">
        <f>G193*7.1%</f>
        <v>9230</v>
      </c>
      <c r="L193" s="14">
        <f>G193*1.15%</f>
        <v>1495</v>
      </c>
      <c r="M193" s="14">
        <f>G193*3.04%</f>
        <v>3952</v>
      </c>
      <c r="N193" s="14">
        <f>G193*7.09%</f>
        <v>9217</v>
      </c>
      <c r="O193" s="14">
        <v>0</v>
      </c>
      <c r="P193" s="14">
        <f>J193+K193+L193+M193+N193</f>
        <v>27625</v>
      </c>
      <c r="Q193" s="15">
        <v>25</v>
      </c>
      <c r="R193" s="14">
        <f>+J193+M193+O193+Q193+H193+I193</f>
        <v>26870.12</v>
      </c>
      <c r="S193" s="14">
        <f>+N193+L193+K193</f>
        <v>19942</v>
      </c>
      <c r="T193" s="14">
        <f>+G193-R193</f>
        <v>103129.88</v>
      </c>
      <c r="U193" t="b">
        <f t="shared" si="5"/>
        <v>1</v>
      </c>
      <c r="V193" s="13" t="s">
        <v>283</v>
      </c>
      <c r="W193" s="13" t="s">
        <v>1089</v>
      </c>
      <c r="X193" s="13" t="s">
        <v>29</v>
      </c>
      <c r="Y193" s="13" t="s">
        <v>35</v>
      </c>
      <c r="Z193" s="14">
        <v>130000</v>
      </c>
      <c r="AA193" s="14">
        <v>19162.12</v>
      </c>
      <c r="AB193" s="14">
        <v>0</v>
      </c>
      <c r="AC193" s="14">
        <f>+Z193*2.87%</f>
        <v>3731</v>
      </c>
      <c r="AD193" s="14">
        <f>Z193*7.1%</f>
        <v>9230</v>
      </c>
      <c r="AE193" s="14">
        <f>Z193*1.15%</f>
        <v>1495</v>
      </c>
      <c r="AF193" s="14">
        <f>Z193*3.04%</f>
        <v>3952</v>
      </c>
      <c r="AG193" s="14">
        <f>Z193*7.09%</f>
        <v>9217</v>
      </c>
      <c r="AH193" s="14">
        <v>0</v>
      </c>
      <c r="AI193" s="14">
        <f>AC193+AD193+AE193+AF193+AG193</f>
        <v>27625</v>
      </c>
      <c r="AJ193" s="15">
        <v>25</v>
      </c>
      <c r="AK193" s="14">
        <f>+AC193+AF193+AH193+AJ193+AA193+AB193</f>
        <v>26870.12</v>
      </c>
      <c r="AL193" s="14">
        <f>+AG193+AE193+AD193</f>
        <v>19942</v>
      </c>
      <c r="AM193" s="14">
        <f>+Z193-AK193</f>
        <v>103129.88</v>
      </c>
    </row>
    <row r="194" spans="1:39" s="7" customFormat="1" ht="15.95" customHeight="1" x14ac:dyDescent="0.25">
      <c r="A194" s="11">
        <f t="shared" si="4"/>
        <v>178</v>
      </c>
      <c r="B194" s="12" t="s">
        <v>1043</v>
      </c>
      <c r="C194" s="13" t="s">
        <v>1041</v>
      </c>
      <c r="D194" s="13" t="s">
        <v>1042</v>
      </c>
      <c r="E194" s="13" t="s">
        <v>29</v>
      </c>
      <c r="F194" s="13" t="s">
        <v>30</v>
      </c>
      <c r="G194" s="14">
        <v>193750</v>
      </c>
      <c r="H194" s="14">
        <v>37172.69</v>
      </c>
      <c r="I194" s="14">
        <v>0</v>
      </c>
      <c r="J194" s="14">
        <f>+G194*2.87%</f>
        <v>5560.625</v>
      </c>
      <c r="K194" s="14">
        <f>G194*7.1%</f>
        <v>13756.249999999998</v>
      </c>
      <c r="L194" s="14">
        <f>G194*1.15%</f>
        <v>2228.125</v>
      </c>
      <c r="M194" s="14">
        <v>5685.41</v>
      </c>
      <c r="N194" s="14">
        <f>G194*7.09%</f>
        <v>13736.875</v>
      </c>
      <c r="O194" s="14">
        <v>0</v>
      </c>
      <c r="P194" s="14">
        <f>J194+K194+L194+M194+N194</f>
        <v>40967.285000000003</v>
      </c>
      <c r="Q194" s="15">
        <v>2936.26</v>
      </c>
      <c r="R194" s="14">
        <f>+J194+M194+O194+Q194+H194+I194</f>
        <v>51354.985000000001</v>
      </c>
      <c r="S194" s="14">
        <f>+N194+L194+K194</f>
        <v>29721.25</v>
      </c>
      <c r="T194" s="14">
        <f>+G194-R194</f>
        <v>142395.01500000001</v>
      </c>
      <c r="U194" t="b">
        <f t="shared" si="5"/>
        <v>1</v>
      </c>
      <c r="V194" s="13" t="s">
        <v>1041</v>
      </c>
      <c r="W194" s="13" t="s">
        <v>1042</v>
      </c>
      <c r="X194" s="13" t="s">
        <v>29</v>
      </c>
      <c r="Y194" s="13" t="s">
        <v>30</v>
      </c>
      <c r="Z194" s="14">
        <v>193750</v>
      </c>
      <c r="AA194" s="14">
        <v>37172.69</v>
      </c>
      <c r="AB194" s="14">
        <v>0</v>
      </c>
      <c r="AC194" s="14">
        <f>+Z194*2.87%</f>
        <v>5560.625</v>
      </c>
      <c r="AD194" s="14">
        <f>Z194*7.1%</f>
        <v>13756.249999999998</v>
      </c>
      <c r="AE194" s="14">
        <f>Z194*1.15%</f>
        <v>2228.125</v>
      </c>
      <c r="AF194" s="14">
        <v>5685.41</v>
      </c>
      <c r="AG194" s="14">
        <f>Z194*7.09%</f>
        <v>13736.875</v>
      </c>
      <c r="AH194" s="14">
        <v>0</v>
      </c>
      <c r="AI194" s="14">
        <f>AC194+AD194+AE194+AF194+AG194</f>
        <v>40967.285000000003</v>
      </c>
      <c r="AJ194" s="15">
        <v>2936.26</v>
      </c>
      <c r="AK194" s="14">
        <f>+AC194+AF194+AH194+AJ194+AA194+AB194</f>
        <v>51354.985000000001</v>
      </c>
      <c r="AL194" s="14">
        <f>+AG194+AE194+AD194</f>
        <v>29721.25</v>
      </c>
      <c r="AM194" s="14">
        <f>+Z194-AK194</f>
        <v>142395.01500000001</v>
      </c>
    </row>
    <row r="195" spans="1:39" s="7" customFormat="1" ht="15.95" customHeight="1" x14ac:dyDescent="0.25">
      <c r="A195" s="11">
        <f t="shared" si="4"/>
        <v>179</v>
      </c>
      <c r="B195" s="12" t="s">
        <v>284</v>
      </c>
      <c r="C195" s="13" t="s">
        <v>285</v>
      </c>
      <c r="D195" s="13" t="s">
        <v>1091</v>
      </c>
      <c r="E195" s="13" t="s">
        <v>29</v>
      </c>
      <c r="F195" s="13" t="s">
        <v>30</v>
      </c>
      <c r="G195" s="14">
        <v>200000</v>
      </c>
      <c r="H195" s="14">
        <v>35726.519999999997</v>
      </c>
      <c r="I195" s="14">
        <v>0</v>
      </c>
      <c r="J195" s="14">
        <f>+G195*2.87%</f>
        <v>5740</v>
      </c>
      <c r="K195" s="14">
        <f>G195*7.1%</f>
        <v>14199.999999999998</v>
      </c>
      <c r="L195" s="14">
        <f>G195*1.15%</f>
        <v>2300</v>
      </c>
      <c r="M195" s="14">
        <v>5685.41</v>
      </c>
      <c r="N195" s="14">
        <f>G195*7.09%</f>
        <v>14180.000000000002</v>
      </c>
      <c r="O195" s="14">
        <v>0</v>
      </c>
      <c r="P195" s="14">
        <f>J195+K195+L195+M195+N195</f>
        <v>42105.41</v>
      </c>
      <c r="Q195" s="15">
        <v>14086.06</v>
      </c>
      <c r="R195" s="14">
        <f>+J195+M195+O195+Q195+H195+I195</f>
        <v>61237.99</v>
      </c>
      <c r="S195" s="14">
        <f>+N195+L195+K195</f>
        <v>30680</v>
      </c>
      <c r="T195" s="14">
        <f>+G195-R195</f>
        <v>138762.01</v>
      </c>
      <c r="U195" t="b">
        <f t="shared" si="5"/>
        <v>1</v>
      </c>
      <c r="V195" s="13" t="s">
        <v>285</v>
      </c>
      <c r="W195" s="13" t="s">
        <v>1091</v>
      </c>
      <c r="X195" s="13" t="s">
        <v>29</v>
      </c>
      <c r="Y195" s="13" t="s">
        <v>30</v>
      </c>
      <c r="Z195" s="14">
        <v>200000</v>
      </c>
      <c r="AA195" s="14">
        <v>35726.519999999997</v>
      </c>
      <c r="AB195" s="14">
        <v>0</v>
      </c>
      <c r="AC195" s="14">
        <f>+Z195*2.87%</f>
        <v>5740</v>
      </c>
      <c r="AD195" s="14">
        <f>Z195*7.1%</f>
        <v>14199.999999999998</v>
      </c>
      <c r="AE195" s="14">
        <f>Z195*1.15%</f>
        <v>2300</v>
      </c>
      <c r="AF195" s="14">
        <v>5685.41</v>
      </c>
      <c r="AG195" s="14">
        <f>Z195*7.09%</f>
        <v>14180.000000000002</v>
      </c>
      <c r="AH195" s="14">
        <v>0</v>
      </c>
      <c r="AI195" s="14">
        <f>AC195+AD195+AE195+AF195+AG195</f>
        <v>42105.41</v>
      </c>
      <c r="AJ195" s="15">
        <v>14085.94</v>
      </c>
      <c r="AK195" s="14">
        <f>+AC195+AF195+AH195+AJ195+AA195+AB195</f>
        <v>61237.869999999995</v>
      </c>
      <c r="AL195" s="14">
        <f>+AG195+AE195+AD195</f>
        <v>30680</v>
      </c>
      <c r="AM195" s="14">
        <f>+Z195-AK195</f>
        <v>138762.13</v>
      </c>
    </row>
    <row r="196" spans="1:39" s="7" customFormat="1" ht="15.95" customHeight="1" x14ac:dyDescent="0.25">
      <c r="A196" s="11">
        <f t="shared" si="4"/>
        <v>180</v>
      </c>
      <c r="B196" s="12" t="s">
        <v>284</v>
      </c>
      <c r="C196" s="13" t="s">
        <v>286</v>
      </c>
      <c r="D196" s="13" t="s">
        <v>287</v>
      </c>
      <c r="E196" s="13" t="s">
        <v>29</v>
      </c>
      <c r="F196" s="13" t="s">
        <v>35</v>
      </c>
      <c r="G196" s="14">
        <v>65621.490000000005</v>
      </c>
      <c r="H196" s="14">
        <v>4229.04</v>
      </c>
      <c r="I196" s="14">
        <v>0</v>
      </c>
      <c r="J196" s="14">
        <f>+G196*2.87%</f>
        <v>1883.3367630000002</v>
      </c>
      <c r="K196" s="14">
        <f>G196*7.1%</f>
        <v>4659.1257900000001</v>
      </c>
      <c r="L196" s="14">
        <f>G196*1.15%</f>
        <v>754.64713500000005</v>
      </c>
      <c r="M196" s="14">
        <f>G196*3.04%</f>
        <v>1994.8932960000002</v>
      </c>
      <c r="N196" s="14">
        <f>G196*7.09%</f>
        <v>4652.5636410000006</v>
      </c>
      <c r="O196" s="14">
        <v>1577.4509</v>
      </c>
      <c r="P196" s="14">
        <f>J196+K196+L196+M196+N196</f>
        <v>13944.566625000001</v>
      </c>
      <c r="Q196" s="15">
        <v>1039.3300000000002</v>
      </c>
      <c r="R196" s="14">
        <f>+J196+M196+O196+Q196+H196+I196</f>
        <v>10724.050959</v>
      </c>
      <c r="S196" s="14">
        <f>+N196+L196+K196</f>
        <v>10066.336566000002</v>
      </c>
      <c r="T196" s="14">
        <f>+G196-R196</f>
        <v>54897.439041000005</v>
      </c>
      <c r="U196" t="b">
        <f t="shared" si="5"/>
        <v>1</v>
      </c>
      <c r="V196" s="13" t="s">
        <v>286</v>
      </c>
      <c r="W196" s="13" t="s">
        <v>287</v>
      </c>
      <c r="X196" s="13" t="s">
        <v>29</v>
      </c>
      <c r="Y196" s="13" t="s">
        <v>35</v>
      </c>
      <c r="Z196" s="14">
        <v>65621.490000000005</v>
      </c>
      <c r="AA196" s="14">
        <v>4229.04</v>
      </c>
      <c r="AB196" s="14">
        <v>0</v>
      </c>
      <c r="AC196" s="14">
        <f>+Z196*2.87%</f>
        <v>1883.3367630000002</v>
      </c>
      <c r="AD196" s="14">
        <f>Z196*7.1%</f>
        <v>4659.1257900000001</v>
      </c>
      <c r="AE196" s="14">
        <f>Z196*1.15%</f>
        <v>754.64713500000005</v>
      </c>
      <c r="AF196" s="14">
        <f>Z196*3.04%</f>
        <v>1994.8932960000002</v>
      </c>
      <c r="AG196" s="14">
        <f>Z196*7.09%</f>
        <v>4652.5636410000006</v>
      </c>
      <c r="AH196" s="14">
        <v>1577.4509</v>
      </c>
      <c r="AI196" s="14">
        <f>AC196+AD196+AE196+AF196+AG196</f>
        <v>13944.566625000001</v>
      </c>
      <c r="AJ196" s="15">
        <v>1039.3300000000002</v>
      </c>
      <c r="AK196" s="14">
        <f>+AC196+AF196+AH196+AJ196+AA196+AB196</f>
        <v>10724.050959</v>
      </c>
      <c r="AL196" s="14">
        <f>+AG196+AE196+AD196</f>
        <v>10066.336566000002</v>
      </c>
      <c r="AM196" s="14">
        <f>+Z196-AK196</f>
        <v>54897.439041000005</v>
      </c>
    </row>
    <row r="197" spans="1:39" s="7" customFormat="1" ht="15.95" customHeight="1" x14ac:dyDescent="0.25">
      <c r="A197" s="11">
        <f t="shared" si="4"/>
        <v>181</v>
      </c>
      <c r="B197" s="12" t="s">
        <v>284</v>
      </c>
      <c r="C197" s="13" t="s">
        <v>288</v>
      </c>
      <c r="D197" s="13" t="s">
        <v>34</v>
      </c>
      <c r="E197" s="13" t="s">
        <v>29</v>
      </c>
      <c r="F197" s="13" t="s">
        <v>35</v>
      </c>
      <c r="G197" s="14">
        <v>193750</v>
      </c>
      <c r="H197" s="14">
        <v>34208.86</v>
      </c>
      <c r="I197" s="14"/>
      <c r="J197" s="14">
        <f>+G197*2.87%</f>
        <v>5560.625</v>
      </c>
      <c r="K197" s="14">
        <f>G197*7.1%</f>
        <v>13756.249999999998</v>
      </c>
      <c r="L197" s="14">
        <f>G197*1.15%</f>
        <v>2228.125</v>
      </c>
      <c r="M197" s="14">
        <v>5685.41</v>
      </c>
      <c r="N197" s="14">
        <f>G197*7.09%</f>
        <v>13736.875</v>
      </c>
      <c r="O197" s="14">
        <v>0</v>
      </c>
      <c r="P197" s="14">
        <f>J197+K197+L197+M197+N197</f>
        <v>40967.285000000003</v>
      </c>
      <c r="Q197" s="15">
        <v>0</v>
      </c>
      <c r="R197" s="14">
        <f>+J197+M197+O197+Q197+H197+I197</f>
        <v>45454.895000000004</v>
      </c>
      <c r="S197" s="14">
        <f>+N197+L197+K197</f>
        <v>29721.25</v>
      </c>
      <c r="T197" s="14">
        <f>+G197-R197</f>
        <v>148295.10499999998</v>
      </c>
      <c r="U197" t="b">
        <f t="shared" si="5"/>
        <v>1</v>
      </c>
      <c r="V197" s="13" t="s">
        <v>288</v>
      </c>
      <c r="W197" s="13" t="s">
        <v>34</v>
      </c>
      <c r="X197" s="13" t="s">
        <v>29</v>
      </c>
      <c r="Y197" s="13" t="s">
        <v>35</v>
      </c>
      <c r="Z197" s="14">
        <v>193750</v>
      </c>
      <c r="AA197" s="14">
        <v>34208.86</v>
      </c>
      <c r="AB197" s="14"/>
      <c r="AC197" s="14">
        <f>+Z197*2.87%</f>
        <v>5560.625</v>
      </c>
      <c r="AD197" s="14">
        <f>Z197*7.1%</f>
        <v>13756.249999999998</v>
      </c>
      <c r="AE197" s="14">
        <f>Z197*1.15%</f>
        <v>2228.125</v>
      </c>
      <c r="AF197" s="14">
        <v>5685.41</v>
      </c>
      <c r="AG197" s="14">
        <f>Z197*7.09%</f>
        <v>13736.875</v>
      </c>
      <c r="AH197" s="14">
        <v>0</v>
      </c>
      <c r="AI197" s="14">
        <f>AC197+AD197+AE197+AF197+AG197</f>
        <v>40967.285000000003</v>
      </c>
      <c r="AJ197" s="15">
        <v>0</v>
      </c>
      <c r="AK197" s="14">
        <f>+AC197+AF197+AH197+AJ197+AA197+AB197</f>
        <v>45454.895000000004</v>
      </c>
      <c r="AL197" s="14">
        <f>+AG197+AE197+AD197</f>
        <v>29721.25</v>
      </c>
      <c r="AM197" s="14">
        <f>+Z197-AK197</f>
        <v>148295.10499999998</v>
      </c>
    </row>
    <row r="198" spans="1:39" s="7" customFormat="1" ht="15.95" customHeight="1" x14ac:dyDescent="0.25">
      <c r="A198" s="11">
        <f t="shared" si="4"/>
        <v>182</v>
      </c>
      <c r="B198" s="12" t="s">
        <v>284</v>
      </c>
      <c r="C198" s="13" t="s">
        <v>289</v>
      </c>
      <c r="D198" s="13" t="s">
        <v>261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>+G198*2.87%</f>
        <v>1477.4759999999999</v>
      </c>
      <c r="K198" s="14">
        <f>G198*7.1%</f>
        <v>3655.0799999999995</v>
      </c>
      <c r="L198" s="14">
        <f>G198*1.15%</f>
        <v>592.02</v>
      </c>
      <c r="M198" s="14">
        <f>G198*3.04%</f>
        <v>1564.992</v>
      </c>
      <c r="N198" s="14">
        <f>G198*7.09%</f>
        <v>3649.9320000000002</v>
      </c>
      <c r="O198" s="14">
        <v>0</v>
      </c>
      <c r="P198" s="14">
        <f>J198+K198+L198+M198+N198</f>
        <v>10939.5</v>
      </c>
      <c r="Q198" s="15">
        <v>15904.77</v>
      </c>
      <c r="R198" s="14">
        <f>+J198+M198+O198+Q198+H198+I198</f>
        <v>21010.118000000002</v>
      </c>
      <c r="S198" s="14">
        <f>+N198+L198+K198</f>
        <v>7897.0319999999992</v>
      </c>
      <c r="T198" s="14">
        <f>+G198-R198</f>
        <v>30469.881999999998</v>
      </c>
      <c r="U198" t="b">
        <f t="shared" si="5"/>
        <v>1</v>
      </c>
      <c r="V198" s="13" t="s">
        <v>289</v>
      </c>
      <c r="W198" s="13" t="s">
        <v>261</v>
      </c>
      <c r="X198" s="13" t="s">
        <v>29</v>
      </c>
      <c r="Y198" s="13" t="s">
        <v>30</v>
      </c>
      <c r="Z198" s="14">
        <v>51480</v>
      </c>
      <c r="AA198" s="14">
        <v>2062.88</v>
      </c>
      <c r="AB198" s="14">
        <v>0</v>
      </c>
      <c r="AC198" s="14">
        <f>+Z198*2.87%</f>
        <v>1477.4759999999999</v>
      </c>
      <c r="AD198" s="14">
        <f>Z198*7.1%</f>
        <v>3655.0799999999995</v>
      </c>
      <c r="AE198" s="14">
        <f>Z198*1.15%</f>
        <v>592.02</v>
      </c>
      <c r="AF198" s="14">
        <f>Z198*3.04%</f>
        <v>1564.992</v>
      </c>
      <c r="AG198" s="14">
        <f>Z198*7.09%</f>
        <v>3649.9320000000002</v>
      </c>
      <c r="AH198" s="14">
        <v>0</v>
      </c>
      <c r="AI198" s="14">
        <f>AC198+AD198+AE198+AF198+AG198</f>
        <v>10939.5</v>
      </c>
      <c r="AJ198" s="15">
        <v>15904.77</v>
      </c>
      <c r="AK198" s="14">
        <f>+AC198+AF198+AH198+AJ198+AA198+AB198</f>
        <v>21010.118000000002</v>
      </c>
      <c r="AL198" s="14">
        <f>+AG198+AE198+AD198</f>
        <v>7897.0319999999992</v>
      </c>
      <c r="AM198" s="14">
        <f>+Z198-AK198</f>
        <v>30469.881999999998</v>
      </c>
    </row>
    <row r="199" spans="1:39" s="7" customFormat="1" ht="15.95" customHeight="1" x14ac:dyDescent="0.25">
      <c r="A199" s="11">
        <f t="shared" si="4"/>
        <v>183</v>
      </c>
      <c r="B199" s="12" t="s">
        <v>284</v>
      </c>
      <c r="C199" s="13" t="s">
        <v>290</v>
      </c>
      <c r="D199" s="13" t="s">
        <v>104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>+G199*2.87%</f>
        <v>1320.2</v>
      </c>
      <c r="K199" s="14">
        <f>G199*7.1%</f>
        <v>3265.9999999999995</v>
      </c>
      <c r="L199" s="14">
        <f>G199*1.15%</f>
        <v>529</v>
      </c>
      <c r="M199" s="14">
        <f>G199*3.04%</f>
        <v>1398.4</v>
      </c>
      <c r="N199" s="14">
        <f>G199*7.09%</f>
        <v>3261.4</v>
      </c>
      <c r="O199" s="14">
        <v>0</v>
      </c>
      <c r="P199" s="14">
        <f>J199+K199+L199+M199+N199</f>
        <v>9775</v>
      </c>
      <c r="Q199" s="15">
        <v>2372</v>
      </c>
      <c r="R199" s="14">
        <f>+J199+M199+O199+Q199+H199+I199</f>
        <v>6380.06</v>
      </c>
      <c r="S199" s="14">
        <f>+N199+L199+K199</f>
        <v>7056.4</v>
      </c>
      <c r="T199" s="14">
        <f>+G199-R199</f>
        <v>39619.94</v>
      </c>
      <c r="U199" t="b">
        <f t="shared" si="5"/>
        <v>1</v>
      </c>
      <c r="V199" s="13" t="s">
        <v>290</v>
      </c>
      <c r="W199" s="13" t="s">
        <v>104</v>
      </c>
      <c r="X199" s="13" t="s">
        <v>29</v>
      </c>
      <c r="Y199" s="13" t="s">
        <v>30</v>
      </c>
      <c r="Z199" s="14">
        <v>46000</v>
      </c>
      <c r="AA199" s="14">
        <v>1289.46</v>
      </c>
      <c r="AB199" s="14">
        <v>0</v>
      </c>
      <c r="AC199" s="14">
        <f>+Z199*2.87%</f>
        <v>1320.2</v>
      </c>
      <c r="AD199" s="14">
        <f>Z199*7.1%</f>
        <v>3265.9999999999995</v>
      </c>
      <c r="AE199" s="14">
        <f>Z199*1.15%</f>
        <v>529</v>
      </c>
      <c r="AF199" s="14">
        <f>Z199*3.04%</f>
        <v>1398.4</v>
      </c>
      <c r="AG199" s="14">
        <f>Z199*7.09%</f>
        <v>3261.4</v>
      </c>
      <c r="AH199" s="14">
        <v>0</v>
      </c>
      <c r="AI199" s="14">
        <f>AC199+AD199+AE199+AF199+AG199</f>
        <v>9775</v>
      </c>
      <c r="AJ199" s="15">
        <v>2372</v>
      </c>
      <c r="AK199" s="14">
        <f>+AC199+AF199+AH199+AJ199+AA199+AB199</f>
        <v>6380.06</v>
      </c>
      <c r="AL199" s="14">
        <f>+AG199+AE199+AD199</f>
        <v>7056.4</v>
      </c>
      <c r="AM199" s="14">
        <f>+Z199-AK199</f>
        <v>39619.94</v>
      </c>
    </row>
    <row r="200" spans="1:39" s="7" customFormat="1" ht="15.95" customHeight="1" x14ac:dyDescent="0.25">
      <c r="A200" s="11">
        <f t="shared" si="4"/>
        <v>184</v>
      </c>
      <c r="B200" s="12" t="s">
        <v>284</v>
      </c>
      <c r="C200" s="13" t="s">
        <v>291</v>
      </c>
      <c r="D200" s="13" t="s">
        <v>224</v>
      </c>
      <c r="E200" s="13" t="s">
        <v>29</v>
      </c>
      <c r="F200" s="13" t="s">
        <v>35</v>
      </c>
      <c r="G200" s="14">
        <v>126003.11</v>
      </c>
      <c r="H200" s="14">
        <v>22042</v>
      </c>
      <c r="I200" s="14">
        <v>0</v>
      </c>
      <c r="J200" s="14">
        <f>+G200*2.87%</f>
        <v>3616.2892569999999</v>
      </c>
      <c r="K200" s="14">
        <f>G200*7.1%</f>
        <v>8946.2208099999989</v>
      </c>
      <c r="L200" s="14">
        <f>G200*1.15%</f>
        <v>1449.0357650000001</v>
      </c>
      <c r="M200" s="14">
        <f>G200*3.04%</f>
        <v>3830.4945440000001</v>
      </c>
      <c r="N200" s="14">
        <f>G200*7.09%</f>
        <v>8933.6204990000006</v>
      </c>
      <c r="O200" s="14">
        <v>0</v>
      </c>
      <c r="P200" s="14">
        <f>J200+K200+L200+M200+N200</f>
        <v>26775.660875000001</v>
      </c>
      <c r="Q200" s="15">
        <v>1945.06</v>
      </c>
      <c r="R200" s="14">
        <f>+J200+M200+O200+Q200+H200+I200</f>
        <v>31433.843800999999</v>
      </c>
      <c r="S200" s="14">
        <f>+N200+L200+K200</f>
        <v>19328.877074</v>
      </c>
      <c r="T200" s="14">
        <f>+G200-R200</f>
        <v>94569.266199000005</v>
      </c>
      <c r="U200" t="b">
        <f t="shared" si="5"/>
        <v>1</v>
      </c>
      <c r="V200" s="13" t="s">
        <v>291</v>
      </c>
      <c r="W200" s="13" t="s">
        <v>224</v>
      </c>
      <c r="X200" s="13" t="s">
        <v>29</v>
      </c>
      <c r="Y200" s="13" t="s">
        <v>35</v>
      </c>
      <c r="Z200" s="14">
        <v>126003.11</v>
      </c>
      <c r="AA200" s="14">
        <v>22042</v>
      </c>
      <c r="AB200" s="14">
        <v>0</v>
      </c>
      <c r="AC200" s="14">
        <f>+Z200*2.87%</f>
        <v>3616.2892569999999</v>
      </c>
      <c r="AD200" s="14">
        <f>Z200*7.1%</f>
        <v>8946.2208099999989</v>
      </c>
      <c r="AE200" s="14">
        <f>Z200*1.15%</f>
        <v>1449.0357650000001</v>
      </c>
      <c r="AF200" s="14">
        <f>Z200*3.04%</f>
        <v>3830.4945440000001</v>
      </c>
      <c r="AG200" s="14">
        <f>Z200*7.09%</f>
        <v>8933.6204990000006</v>
      </c>
      <c r="AH200" s="14">
        <v>0</v>
      </c>
      <c r="AI200" s="14">
        <f>AC200+AD200+AE200+AF200+AG200</f>
        <v>26775.660875000001</v>
      </c>
      <c r="AJ200" s="15">
        <v>1945.06</v>
      </c>
      <c r="AK200" s="14">
        <f>+AC200+AF200+AH200+AJ200+AA200+AB200</f>
        <v>31433.843800999999</v>
      </c>
      <c r="AL200" s="14">
        <f>+AG200+AE200+AD200</f>
        <v>19328.877074</v>
      </c>
      <c r="AM200" s="14">
        <f>+Z200-AK200</f>
        <v>94569.266199000005</v>
      </c>
    </row>
    <row r="201" spans="1:39" s="7" customFormat="1" ht="15.95" customHeight="1" x14ac:dyDescent="0.25">
      <c r="A201" s="11">
        <f t="shared" si="4"/>
        <v>185</v>
      </c>
      <c r="B201" s="12" t="s">
        <v>284</v>
      </c>
      <c r="C201" s="13" t="s">
        <v>292</v>
      </c>
      <c r="D201" s="13" t="s">
        <v>1092</v>
      </c>
      <c r="E201" s="13" t="s">
        <v>44</v>
      </c>
      <c r="F201" s="17" t="s">
        <v>30</v>
      </c>
      <c r="G201" s="18">
        <v>65000</v>
      </c>
      <c r="H201" s="14">
        <v>4427.58</v>
      </c>
      <c r="I201" s="18">
        <v>0</v>
      </c>
      <c r="J201" s="14">
        <f>+G201*2.87%</f>
        <v>1865.5</v>
      </c>
      <c r="K201" s="14">
        <f>G201*7.1%</f>
        <v>4615</v>
      </c>
      <c r="L201" s="14">
        <f>G201*1.15%</f>
        <v>747.5</v>
      </c>
      <c r="M201" s="14">
        <f>G201*3.04%</f>
        <v>1976</v>
      </c>
      <c r="N201" s="14">
        <f>G201*7.09%</f>
        <v>4608.5</v>
      </c>
      <c r="O201" s="18">
        <v>0</v>
      </c>
      <c r="P201" s="14">
        <f>J201+K201+L201+M201+N201</f>
        <v>13812.5</v>
      </c>
      <c r="Q201" s="15">
        <v>0</v>
      </c>
      <c r="R201" s="14">
        <f>+J201+M201+O201+Q201+H201+I201</f>
        <v>8269.08</v>
      </c>
      <c r="S201" s="14">
        <f>+N201+L201+K201</f>
        <v>9971</v>
      </c>
      <c r="T201" s="14">
        <f>+G201-R201</f>
        <v>56730.92</v>
      </c>
      <c r="U201" t="b">
        <f t="shared" si="5"/>
        <v>1</v>
      </c>
      <c r="V201" s="13" t="s">
        <v>292</v>
      </c>
      <c r="W201" s="13" t="s">
        <v>1092</v>
      </c>
      <c r="X201" s="13" t="s">
        <v>44</v>
      </c>
      <c r="Y201" s="17" t="s">
        <v>30</v>
      </c>
      <c r="Z201" s="14">
        <v>65000</v>
      </c>
      <c r="AA201" s="14">
        <v>4427.58</v>
      </c>
      <c r="AB201" s="18">
        <v>0</v>
      </c>
      <c r="AC201" s="14">
        <f>+Z201*2.87%</f>
        <v>1865.5</v>
      </c>
      <c r="AD201" s="14">
        <f>Z201*7.1%</f>
        <v>4615</v>
      </c>
      <c r="AE201" s="14">
        <f>Z201*1.15%</f>
        <v>747.5</v>
      </c>
      <c r="AF201" s="14">
        <f>Z201*3.04%</f>
        <v>1976</v>
      </c>
      <c r="AG201" s="14">
        <f>Z201*7.09%</f>
        <v>4608.5</v>
      </c>
      <c r="AH201" s="14">
        <v>0</v>
      </c>
      <c r="AI201" s="14">
        <f>AC201+AD201+AE201+AF201+AG201</f>
        <v>13812.5</v>
      </c>
      <c r="AJ201" s="15">
        <v>0</v>
      </c>
      <c r="AK201" s="14">
        <f>+AC201+AF201+AH201+AJ201+AA201+AB201</f>
        <v>8269.08</v>
      </c>
      <c r="AL201" s="14">
        <f>+AG201+AE201+AD201</f>
        <v>9971</v>
      </c>
      <c r="AM201" s="14">
        <f>+Z201-AK201</f>
        <v>56730.92</v>
      </c>
    </row>
    <row r="202" spans="1:39" s="7" customFormat="1" ht="15.95" customHeight="1" x14ac:dyDescent="0.25">
      <c r="A202" s="11">
        <f t="shared" si="4"/>
        <v>186</v>
      </c>
      <c r="B202" s="12" t="s">
        <v>284</v>
      </c>
      <c r="C202" s="13" t="s">
        <v>1036</v>
      </c>
      <c r="D202" s="13" t="s">
        <v>104</v>
      </c>
      <c r="E202" s="13" t="s">
        <v>29</v>
      </c>
      <c r="F202" s="13" t="s">
        <v>30</v>
      </c>
      <c r="G202" s="14">
        <v>30000</v>
      </c>
      <c r="H202" s="14">
        <v>0</v>
      </c>
      <c r="I202" s="14">
        <v>0</v>
      </c>
      <c r="J202" s="14">
        <f>+G202*2.87%</f>
        <v>861</v>
      </c>
      <c r="K202" s="14">
        <f>G202*7.1%</f>
        <v>2130</v>
      </c>
      <c r="L202" s="14">
        <f>G202*1.15%</f>
        <v>345</v>
      </c>
      <c r="M202" s="14">
        <f>G202*3.04%</f>
        <v>912</v>
      </c>
      <c r="N202" s="14">
        <f>G202*7.09%</f>
        <v>2127</v>
      </c>
      <c r="O202" s="14">
        <v>0</v>
      </c>
      <c r="P202" s="14">
        <f>J202+K202+L202+M202+N202</f>
        <v>6375</v>
      </c>
      <c r="Q202" s="15">
        <v>0</v>
      </c>
      <c r="R202" s="14">
        <f>+J202+M202+O202+Q202+H202+I202</f>
        <v>1773</v>
      </c>
      <c r="S202" s="14">
        <f>+N202+L202+K202</f>
        <v>4602</v>
      </c>
      <c r="T202" s="14">
        <f>+G202-R202</f>
        <v>28227</v>
      </c>
      <c r="U202" t="b">
        <f t="shared" si="5"/>
        <v>1</v>
      </c>
      <c r="V202" s="13" t="s">
        <v>1036</v>
      </c>
      <c r="W202" s="13" t="s">
        <v>104</v>
      </c>
      <c r="X202" s="13" t="s">
        <v>29</v>
      </c>
      <c r="Y202" s="13" t="s">
        <v>30</v>
      </c>
      <c r="Z202" s="14">
        <v>30000</v>
      </c>
      <c r="AA202" s="14">
        <v>0</v>
      </c>
      <c r="AB202" s="14">
        <v>0</v>
      </c>
      <c r="AC202" s="14">
        <f>+Z202*2.87%</f>
        <v>861</v>
      </c>
      <c r="AD202" s="14">
        <f>Z202*7.1%</f>
        <v>2130</v>
      </c>
      <c r="AE202" s="14">
        <f>Z202*1.15%</f>
        <v>345</v>
      </c>
      <c r="AF202" s="14">
        <f>Z202*3.04%</f>
        <v>912</v>
      </c>
      <c r="AG202" s="14">
        <f>Z202*7.09%</f>
        <v>2127</v>
      </c>
      <c r="AH202" s="14">
        <v>0</v>
      </c>
      <c r="AI202" s="14">
        <f>AC202+AD202+AE202+AF202+AG202</f>
        <v>6375</v>
      </c>
      <c r="AJ202" s="15">
        <v>0</v>
      </c>
      <c r="AK202" s="14">
        <f>+AC202+AF202+AH202+AJ202+AA202+AB202</f>
        <v>1773</v>
      </c>
      <c r="AL202" s="14">
        <f>+AG202+AE202+AD202</f>
        <v>4602</v>
      </c>
      <c r="AM202" s="14">
        <f>+Z202-AK202</f>
        <v>28227</v>
      </c>
    </row>
    <row r="203" spans="1:39" s="7" customFormat="1" ht="15.95" customHeight="1" x14ac:dyDescent="0.25">
      <c r="A203" s="11">
        <f t="shared" si="4"/>
        <v>187</v>
      </c>
      <c r="B203" s="12" t="s">
        <v>284</v>
      </c>
      <c r="C203" s="13" t="s">
        <v>1044</v>
      </c>
      <c r="D203" s="13" t="s">
        <v>34</v>
      </c>
      <c r="E203" s="13" t="s">
        <v>29</v>
      </c>
      <c r="F203" s="13" t="s">
        <v>30</v>
      </c>
      <c r="G203" s="14">
        <v>120000</v>
      </c>
      <c r="H203" s="14">
        <v>16809.87</v>
      </c>
      <c r="I203" s="14">
        <v>0</v>
      </c>
      <c r="J203" s="14">
        <f>+G203*2.87%</f>
        <v>3444</v>
      </c>
      <c r="K203" s="14">
        <f>G203*7.1%</f>
        <v>8520</v>
      </c>
      <c r="L203" s="14">
        <f>G203*1.15%</f>
        <v>1380</v>
      </c>
      <c r="M203" s="14">
        <f>G203*3.04%</f>
        <v>3648</v>
      </c>
      <c r="N203" s="14">
        <f>G203*7.09%</f>
        <v>8508</v>
      </c>
      <c r="O203" s="14"/>
      <c r="P203" s="14">
        <f>J203+K203+L203+M203+N203</f>
        <v>25500</v>
      </c>
      <c r="Q203" s="15">
        <v>0</v>
      </c>
      <c r="R203" s="14">
        <f>+J203+M203+O203+Q203+H203+I203</f>
        <v>23901.87</v>
      </c>
      <c r="S203" s="14">
        <f>+N203+L203+K203</f>
        <v>18408</v>
      </c>
      <c r="T203" s="14">
        <f>+G203-R203</f>
        <v>96098.13</v>
      </c>
      <c r="U203" t="b">
        <f t="shared" si="5"/>
        <v>1</v>
      </c>
      <c r="V203" s="13" t="s">
        <v>1044</v>
      </c>
      <c r="W203" s="13" t="s">
        <v>34</v>
      </c>
      <c r="X203" s="13" t="s">
        <v>29</v>
      </c>
      <c r="Y203" s="13" t="s">
        <v>30</v>
      </c>
      <c r="Z203" s="14">
        <v>120000</v>
      </c>
      <c r="AA203" s="14">
        <v>16809.87</v>
      </c>
      <c r="AB203" s="14">
        <v>0</v>
      </c>
      <c r="AC203" s="14">
        <f>+Z203*2.87%</f>
        <v>3444</v>
      </c>
      <c r="AD203" s="14">
        <f>Z203*7.1%</f>
        <v>8520</v>
      </c>
      <c r="AE203" s="14">
        <f>Z203*1.15%</f>
        <v>1380</v>
      </c>
      <c r="AF203" s="14">
        <f>Z203*3.04%</f>
        <v>3648</v>
      </c>
      <c r="AG203" s="14">
        <f>Z203*7.09%</f>
        <v>8508</v>
      </c>
      <c r="AH203" s="14"/>
      <c r="AI203" s="14">
        <f>AC203+AD203+AE203+AF203+AG203</f>
        <v>25500</v>
      </c>
      <c r="AJ203" s="15">
        <v>0</v>
      </c>
      <c r="AK203" s="14">
        <f>+AC203+AF203+AH203+AJ203+AA203+AB203</f>
        <v>23901.87</v>
      </c>
      <c r="AL203" s="14">
        <f>+AG203+AE203+AD203</f>
        <v>18408</v>
      </c>
      <c r="AM203" s="14">
        <f>+Z203-AK203</f>
        <v>96098.13</v>
      </c>
    </row>
    <row r="204" spans="1:39" s="7" customFormat="1" ht="15.95" customHeight="1" x14ac:dyDescent="0.25">
      <c r="A204" s="11">
        <f t="shared" si="4"/>
        <v>188</v>
      </c>
      <c r="B204" s="12" t="s">
        <v>293</v>
      </c>
      <c r="C204" s="13" t="s">
        <v>294</v>
      </c>
      <c r="D204" s="13" t="s">
        <v>295</v>
      </c>
      <c r="E204" s="13" t="s">
        <v>44</v>
      </c>
      <c r="F204" s="13" t="s">
        <v>30</v>
      </c>
      <c r="G204" s="14">
        <v>50000</v>
      </c>
      <c r="H204" s="14">
        <v>1380.77</v>
      </c>
      <c r="I204" s="14">
        <v>0</v>
      </c>
      <c r="J204" s="14">
        <f>+G204*2.87%</f>
        <v>1435</v>
      </c>
      <c r="K204" s="14">
        <f>G204*7.1%</f>
        <v>3549.9999999999995</v>
      </c>
      <c r="L204" s="14">
        <f>G204*1.15%</f>
        <v>575</v>
      </c>
      <c r="M204" s="14">
        <f>G204*3.04%</f>
        <v>1520</v>
      </c>
      <c r="N204" s="14">
        <f>G204*7.09%</f>
        <v>3545.0000000000005</v>
      </c>
      <c r="O204" s="14">
        <v>3154.9</v>
      </c>
      <c r="P204" s="14">
        <f>J204+K204+L204+M204+N204</f>
        <v>10625</v>
      </c>
      <c r="Q204" s="15">
        <v>28732.379999999997</v>
      </c>
      <c r="R204" s="14">
        <f>+J204+M204+O204+Q204+H204+I204</f>
        <v>36223.049999999996</v>
      </c>
      <c r="S204" s="14">
        <f>+N204+L204+K204</f>
        <v>7670</v>
      </c>
      <c r="T204" s="14">
        <f>+G204-R204</f>
        <v>13776.950000000004</v>
      </c>
      <c r="U204" t="b">
        <f t="shared" si="5"/>
        <v>1</v>
      </c>
      <c r="V204" s="13" t="s">
        <v>294</v>
      </c>
      <c r="W204" s="13" t="s">
        <v>295</v>
      </c>
      <c r="X204" s="13" t="s">
        <v>44</v>
      </c>
      <c r="Y204" s="13" t="s">
        <v>30</v>
      </c>
      <c r="Z204" s="14">
        <v>50000</v>
      </c>
      <c r="AA204" s="14">
        <v>1380.77</v>
      </c>
      <c r="AB204" s="14">
        <v>0</v>
      </c>
      <c r="AC204" s="14">
        <f>+Z204*2.87%</f>
        <v>1435</v>
      </c>
      <c r="AD204" s="14">
        <f>Z204*7.1%</f>
        <v>3549.9999999999995</v>
      </c>
      <c r="AE204" s="14">
        <f>Z204*1.15%</f>
        <v>575</v>
      </c>
      <c r="AF204" s="14">
        <f>Z204*3.04%</f>
        <v>1520</v>
      </c>
      <c r="AG204" s="14">
        <f>Z204*7.09%</f>
        <v>3545.0000000000005</v>
      </c>
      <c r="AH204" s="14">
        <v>3154.9</v>
      </c>
      <c r="AI204" s="14">
        <f>AC204+AD204+AE204+AF204+AG204</f>
        <v>10625</v>
      </c>
      <c r="AJ204" s="15">
        <v>28732.379999999997</v>
      </c>
      <c r="AK204" s="14">
        <f>+AC204+AF204+AH204+AJ204+AA204+AB204</f>
        <v>36223.049999999996</v>
      </c>
      <c r="AL204" s="14">
        <f>+AG204+AE204+AD204</f>
        <v>7670</v>
      </c>
      <c r="AM204" s="14">
        <f>+Z204-AK204</f>
        <v>13776.950000000004</v>
      </c>
    </row>
    <row r="205" spans="1:39" s="7" customFormat="1" ht="15.95" customHeight="1" x14ac:dyDescent="0.25">
      <c r="A205" s="11">
        <f t="shared" si="4"/>
        <v>189</v>
      </c>
      <c r="B205" s="12" t="s">
        <v>293</v>
      </c>
      <c r="C205" s="13" t="s">
        <v>296</v>
      </c>
      <c r="D205" s="13" t="s">
        <v>297</v>
      </c>
      <c r="E205" s="13" t="s">
        <v>44</v>
      </c>
      <c r="F205" s="13" t="s">
        <v>35</v>
      </c>
      <c r="G205" s="14">
        <v>45000</v>
      </c>
      <c r="H205" s="14">
        <v>1148.33</v>
      </c>
      <c r="I205" s="14">
        <v>0</v>
      </c>
      <c r="J205" s="14">
        <f>+G205*2.87%</f>
        <v>1291.5</v>
      </c>
      <c r="K205" s="14">
        <f>G205*7.1%</f>
        <v>3194.9999999999995</v>
      </c>
      <c r="L205" s="14">
        <f>G205*1.15%</f>
        <v>517.5</v>
      </c>
      <c r="M205" s="14">
        <f>G205*3.04%</f>
        <v>1368</v>
      </c>
      <c r="N205" s="14">
        <f>G205*7.09%</f>
        <v>3190.5</v>
      </c>
      <c r="O205" s="14">
        <v>0</v>
      </c>
      <c r="P205" s="14">
        <f>J205+K205+L205+M205+N205</f>
        <v>9562.5</v>
      </c>
      <c r="Q205" s="15">
        <v>0</v>
      </c>
      <c r="R205" s="14">
        <f>+J205+M205+O205+Q205+H205+I205</f>
        <v>3807.83</v>
      </c>
      <c r="S205" s="14">
        <f>+N205+L205+K205</f>
        <v>6903</v>
      </c>
      <c r="T205" s="14">
        <f>+G205-R205</f>
        <v>41192.17</v>
      </c>
      <c r="U205" t="b">
        <f t="shared" si="5"/>
        <v>1</v>
      </c>
      <c r="V205" s="13" t="s">
        <v>296</v>
      </c>
      <c r="W205" s="13" t="s">
        <v>297</v>
      </c>
      <c r="X205" s="13" t="s">
        <v>44</v>
      </c>
      <c r="Y205" s="13" t="s">
        <v>35</v>
      </c>
      <c r="Z205" s="14">
        <v>45000</v>
      </c>
      <c r="AA205" s="14">
        <v>1148.33</v>
      </c>
      <c r="AB205" s="14">
        <v>0</v>
      </c>
      <c r="AC205" s="14">
        <f>+Z205*2.87%</f>
        <v>1291.5</v>
      </c>
      <c r="AD205" s="14">
        <f>Z205*7.1%</f>
        <v>3194.9999999999995</v>
      </c>
      <c r="AE205" s="14">
        <f>Z205*1.15%</f>
        <v>517.5</v>
      </c>
      <c r="AF205" s="14">
        <f>Z205*3.04%</f>
        <v>1368</v>
      </c>
      <c r="AG205" s="14">
        <f>Z205*7.09%</f>
        <v>3190.5</v>
      </c>
      <c r="AH205" s="14">
        <v>0</v>
      </c>
      <c r="AI205" s="14">
        <f>AC205+AD205+AE205+AF205+AG205</f>
        <v>9562.5</v>
      </c>
      <c r="AJ205" s="15">
        <v>0</v>
      </c>
      <c r="AK205" s="14">
        <f>+AC205+AF205+AH205+AJ205+AA205+AB205</f>
        <v>3807.83</v>
      </c>
      <c r="AL205" s="14">
        <f>+AG205+AE205+AD205</f>
        <v>6903</v>
      </c>
      <c r="AM205" s="14">
        <f>+Z205-AK205</f>
        <v>41192.17</v>
      </c>
    </row>
    <row r="206" spans="1:39" s="7" customFormat="1" ht="15.95" customHeight="1" x14ac:dyDescent="0.25">
      <c r="A206" s="11">
        <f t="shared" si="4"/>
        <v>190</v>
      </c>
      <c r="B206" s="12" t="s">
        <v>293</v>
      </c>
      <c r="C206" s="13" t="s">
        <v>298</v>
      </c>
      <c r="D206" s="13" t="s">
        <v>303</v>
      </c>
      <c r="E206" s="13" t="s">
        <v>44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>+G206*2.87%</f>
        <v>1320.2</v>
      </c>
      <c r="K206" s="14">
        <f>G206*7.1%</f>
        <v>3265.9999999999995</v>
      </c>
      <c r="L206" s="14">
        <f>G206*1.15%</f>
        <v>529</v>
      </c>
      <c r="M206" s="14">
        <f>G206*3.04%</f>
        <v>1398.4</v>
      </c>
      <c r="N206" s="14">
        <f>G206*7.09%</f>
        <v>3261.4</v>
      </c>
      <c r="O206" s="14">
        <v>0</v>
      </c>
      <c r="P206" s="14">
        <f>J206+K206+L206+M206+N206</f>
        <v>9775</v>
      </c>
      <c r="Q206" s="15">
        <v>100</v>
      </c>
      <c r="R206" s="14">
        <f>+J206+M206+O206+Q206+H206+I206</f>
        <v>4108.0600000000004</v>
      </c>
      <c r="S206" s="14">
        <f>+N206+L206+K206</f>
        <v>7056.4</v>
      </c>
      <c r="T206" s="14">
        <f>+G206-R206</f>
        <v>41891.94</v>
      </c>
      <c r="U206" t="b">
        <f t="shared" si="5"/>
        <v>1</v>
      </c>
      <c r="V206" s="13" t="s">
        <v>298</v>
      </c>
      <c r="W206" s="13" t="s">
        <v>303</v>
      </c>
      <c r="X206" s="13" t="s">
        <v>44</v>
      </c>
      <c r="Y206" s="13" t="s">
        <v>30</v>
      </c>
      <c r="Z206" s="14">
        <v>46000</v>
      </c>
      <c r="AA206" s="14">
        <v>1289.46</v>
      </c>
      <c r="AB206" s="14">
        <v>0</v>
      </c>
      <c r="AC206" s="14">
        <f>+Z206*2.87%</f>
        <v>1320.2</v>
      </c>
      <c r="AD206" s="14">
        <f>Z206*7.1%</f>
        <v>3265.9999999999995</v>
      </c>
      <c r="AE206" s="14">
        <f>Z206*1.15%</f>
        <v>529</v>
      </c>
      <c r="AF206" s="14">
        <f>Z206*3.04%</f>
        <v>1398.4</v>
      </c>
      <c r="AG206" s="14">
        <f>Z206*7.09%</f>
        <v>3261.4</v>
      </c>
      <c r="AH206" s="14">
        <v>0</v>
      </c>
      <c r="AI206" s="14">
        <f>AC206+AD206+AE206+AF206+AG206</f>
        <v>9775</v>
      </c>
      <c r="AJ206" s="15">
        <v>100</v>
      </c>
      <c r="AK206" s="14">
        <f>+AC206+AF206+AH206+AJ206+AA206+AB206</f>
        <v>4108.0600000000004</v>
      </c>
      <c r="AL206" s="14">
        <f>+AG206+AE206+AD206</f>
        <v>7056.4</v>
      </c>
      <c r="AM206" s="14">
        <f>+Z206-AK206</f>
        <v>41891.94</v>
      </c>
    </row>
    <row r="207" spans="1:39" ht="12.75" customHeight="1" x14ac:dyDescent="0.25">
      <c r="A207" s="11">
        <f t="shared" si="4"/>
        <v>191</v>
      </c>
      <c r="B207" s="12" t="s">
        <v>299</v>
      </c>
      <c r="C207" s="13" t="s">
        <v>300</v>
      </c>
      <c r="D207" s="13" t="s">
        <v>266</v>
      </c>
      <c r="E207" s="13" t="s">
        <v>29</v>
      </c>
      <c r="F207" s="13" t="s">
        <v>35</v>
      </c>
      <c r="G207" s="14">
        <v>120951.6</v>
      </c>
      <c r="H207" s="14">
        <v>22399.279999999999</v>
      </c>
      <c r="I207" s="14">
        <v>0</v>
      </c>
      <c r="J207" s="14">
        <f>+G207*2.87%</f>
        <v>3471.3109200000004</v>
      </c>
      <c r="K207" s="14">
        <f>G207*7.1%</f>
        <v>8587.5635999999995</v>
      </c>
      <c r="L207" s="14">
        <f>G207*1.15%</f>
        <v>1390.9434000000001</v>
      </c>
      <c r="M207" s="14">
        <f>G207*3.04%</f>
        <v>3676.9286400000001</v>
      </c>
      <c r="N207" s="14">
        <f>G207*7.09%</f>
        <v>8575.4684400000006</v>
      </c>
      <c r="O207" s="14">
        <v>4732.3500000000004</v>
      </c>
      <c r="P207" s="14">
        <f>J207+K207+L207+M207+N207</f>
        <v>25702.215</v>
      </c>
      <c r="Q207" s="15">
        <v>1844.2799999999997</v>
      </c>
      <c r="R207" s="14">
        <f>+J207+M207+O207+Q207+H207+I207</f>
        <v>36124.149559999998</v>
      </c>
      <c r="S207" s="14">
        <f>+N207+L207+K207</f>
        <v>18553.975440000002</v>
      </c>
      <c r="T207" s="14">
        <f>+G207-R207</f>
        <v>84827.450440000015</v>
      </c>
      <c r="U207" t="b">
        <f t="shared" si="5"/>
        <v>1</v>
      </c>
      <c r="V207" s="13" t="s">
        <v>300</v>
      </c>
      <c r="W207" s="13" t="s">
        <v>266</v>
      </c>
      <c r="X207" s="13" t="s">
        <v>29</v>
      </c>
      <c r="Y207" s="13" t="s">
        <v>35</v>
      </c>
      <c r="Z207" s="14">
        <v>120951.6</v>
      </c>
      <c r="AA207" s="14">
        <v>22399.279999999999</v>
      </c>
      <c r="AB207" s="14">
        <v>0</v>
      </c>
      <c r="AC207" s="14">
        <f>+Z207*2.87%</f>
        <v>3471.3109200000004</v>
      </c>
      <c r="AD207" s="14">
        <f>Z207*7.1%</f>
        <v>8587.5635999999995</v>
      </c>
      <c r="AE207" s="14">
        <f>Z207*1.15%</f>
        <v>1390.9434000000001</v>
      </c>
      <c r="AF207" s="14">
        <f>Z207*3.04%</f>
        <v>3676.9286400000001</v>
      </c>
      <c r="AG207" s="14">
        <f>Z207*7.09%</f>
        <v>8575.4684400000006</v>
      </c>
      <c r="AH207" s="14">
        <v>4732.3500000000004</v>
      </c>
      <c r="AI207" s="14">
        <f>AC207+AD207+AE207+AF207+AG207</f>
        <v>25702.215</v>
      </c>
      <c r="AJ207" s="15">
        <v>1844.2799999999997</v>
      </c>
      <c r="AK207" s="14">
        <f>+AC207+AF207+AH207+AJ207+AA207+AB207</f>
        <v>36124.149559999998</v>
      </c>
      <c r="AL207" s="14">
        <f>+AG207+AE207+AD207</f>
        <v>18553.975440000002</v>
      </c>
      <c r="AM207" s="14">
        <f>+Z207-AK207</f>
        <v>84827.450440000015</v>
      </c>
    </row>
    <row r="208" spans="1:39" s="7" customFormat="1" ht="15.95" customHeight="1" x14ac:dyDescent="0.25">
      <c r="A208" s="11">
        <f t="shared" si="4"/>
        <v>192</v>
      </c>
      <c r="B208" s="12" t="s">
        <v>301</v>
      </c>
      <c r="C208" s="13" t="s">
        <v>302</v>
      </c>
      <c r="D208" s="13" t="s">
        <v>303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>+G208*2.87%</f>
        <v>861</v>
      </c>
      <c r="K208" s="14">
        <f>G208*7.1%</f>
        <v>2130</v>
      </c>
      <c r="L208" s="14">
        <f>G208*1.15%</f>
        <v>345</v>
      </c>
      <c r="M208" s="14">
        <f>G208*3.04%</f>
        <v>912</v>
      </c>
      <c r="N208" s="14">
        <f>G208*7.09%</f>
        <v>2127</v>
      </c>
      <c r="O208" s="14">
        <v>0</v>
      </c>
      <c r="P208" s="14">
        <f>J208+K208+L208+M208+N208</f>
        <v>6375</v>
      </c>
      <c r="Q208" s="15">
        <v>7458.5</v>
      </c>
      <c r="R208" s="14">
        <f>+J208+M208+O208+Q208+H208+I208</f>
        <v>9231.5</v>
      </c>
      <c r="S208" s="14">
        <f>+N208+L208+K208</f>
        <v>4602</v>
      </c>
      <c r="T208" s="14">
        <f>+G208-R208</f>
        <v>20768.5</v>
      </c>
      <c r="U208" t="b">
        <f t="shared" si="5"/>
        <v>1</v>
      </c>
      <c r="V208" s="13" t="s">
        <v>302</v>
      </c>
      <c r="W208" s="13" t="s">
        <v>303</v>
      </c>
      <c r="X208" s="13" t="s">
        <v>29</v>
      </c>
      <c r="Y208" s="13" t="s">
        <v>30</v>
      </c>
      <c r="Z208" s="14">
        <v>30000</v>
      </c>
      <c r="AA208" s="14">
        <v>0</v>
      </c>
      <c r="AB208" s="14">
        <v>0</v>
      </c>
      <c r="AC208" s="14">
        <f>+Z208*2.87%</f>
        <v>861</v>
      </c>
      <c r="AD208" s="14">
        <f>Z208*7.1%</f>
        <v>2130</v>
      </c>
      <c r="AE208" s="14">
        <f>Z208*1.15%</f>
        <v>345</v>
      </c>
      <c r="AF208" s="14">
        <f>Z208*3.04%</f>
        <v>912</v>
      </c>
      <c r="AG208" s="14">
        <f>Z208*7.09%</f>
        <v>2127</v>
      </c>
      <c r="AH208" s="14">
        <v>0</v>
      </c>
      <c r="AI208" s="14">
        <f>AC208+AD208+AE208+AF208+AG208</f>
        <v>6375</v>
      </c>
      <c r="AJ208" s="15">
        <v>7458.5</v>
      </c>
      <c r="AK208" s="14">
        <f>+AC208+AF208+AH208+AJ208+AA208+AB208</f>
        <v>9231.5</v>
      </c>
      <c r="AL208" s="14">
        <f>+AG208+AE208+AD208</f>
        <v>4602</v>
      </c>
      <c r="AM208" s="14">
        <f>+Z208-AK208</f>
        <v>20768.5</v>
      </c>
    </row>
    <row r="209" spans="1:39" s="7" customFormat="1" ht="15.95" customHeight="1" x14ac:dyDescent="0.25">
      <c r="A209" s="11">
        <f t="shared" si="4"/>
        <v>193</v>
      </c>
      <c r="B209" s="12" t="s">
        <v>301</v>
      </c>
      <c r="C209" s="13" t="s">
        <v>304</v>
      </c>
      <c r="D209" s="13" t="s">
        <v>224</v>
      </c>
      <c r="E209" s="13" t="s">
        <v>29</v>
      </c>
      <c r="F209" s="13" t="s">
        <v>30</v>
      </c>
      <c r="G209" s="14">
        <v>80217.75</v>
      </c>
      <c r="H209" s="14">
        <v>7452.09</v>
      </c>
      <c r="I209" s="14">
        <v>0</v>
      </c>
      <c r="J209" s="14">
        <f>+G209*2.87%</f>
        <v>2302.249425</v>
      </c>
      <c r="K209" s="14">
        <f>G209*7.1%</f>
        <v>5695.4602499999992</v>
      </c>
      <c r="L209" s="14">
        <f>G209*1.15%</f>
        <v>922.50412499999993</v>
      </c>
      <c r="M209" s="14">
        <f>G209*3.04%</f>
        <v>2438.6196</v>
      </c>
      <c r="N209" s="14">
        <f>G209*7.09%</f>
        <v>5687.4384749999999</v>
      </c>
      <c r="O209" s="14">
        <v>0</v>
      </c>
      <c r="P209" s="14">
        <f>J209+K209+L209+M209+N209</f>
        <v>17046.271874999999</v>
      </c>
      <c r="Q209" s="15">
        <v>1358.28</v>
      </c>
      <c r="R209" s="14">
        <f>+J209+M209+O209+Q209+H209+I209</f>
        <v>13551.239024999999</v>
      </c>
      <c r="S209" s="14">
        <f>+N209+L209+K209</f>
        <v>12305.402849999999</v>
      </c>
      <c r="T209" s="14">
        <f>+G209-R209</f>
        <v>66666.510974999997</v>
      </c>
      <c r="U209" t="b">
        <f t="shared" si="5"/>
        <v>1</v>
      </c>
      <c r="V209" s="13" t="s">
        <v>304</v>
      </c>
      <c r="W209" s="13" t="s">
        <v>224</v>
      </c>
      <c r="X209" s="13" t="s">
        <v>29</v>
      </c>
      <c r="Y209" s="13" t="s">
        <v>30</v>
      </c>
      <c r="Z209" s="14">
        <v>80217.75</v>
      </c>
      <c r="AA209" s="14">
        <v>7452.09</v>
      </c>
      <c r="AB209" s="14">
        <v>0</v>
      </c>
      <c r="AC209" s="14">
        <f>+Z209*2.87%</f>
        <v>2302.249425</v>
      </c>
      <c r="AD209" s="14">
        <f>Z209*7.1%</f>
        <v>5695.4602499999992</v>
      </c>
      <c r="AE209" s="14">
        <f>Z209*1.15%</f>
        <v>922.50412499999993</v>
      </c>
      <c r="AF209" s="14">
        <f>Z209*3.04%</f>
        <v>2438.6196</v>
      </c>
      <c r="AG209" s="14">
        <f>Z209*7.09%</f>
        <v>5687.4384749999999</v>
      </c>
      <c r="AH209" s="14">
        <v>0</v>
      </c>
      <c r="AI209" s="14">
        <f>AC209+AD209+AE209+AF209+AG209</f>
        <v>17046.271874999999</v>
      </c>
      <c r="AJ209" s="15">
        <v>1358.28</v>
      </c>
      <c r="AK209" s="14">
        <f>+AC209+AF209+AH209+AJ209+AA209+AB209</f>
        <v>13551.239024999999</v>
      </c>
      <c r="AL209" s="14">
        <f>+AG209+AE209+AD209</f>
        <v>12305.402849999999</v>
      </c>
      <c r="AM209" s="14">
        <f>+Z209-AK209</f>
        <v>66666.510974999997</v>
      </c>
    </row>
    <row r="210" spans="1:39" s="7" customFormat="1" ht="15.95" customHeight="1" x14ac:dyDescent="0.25">
      <c r="A210" s="11">
        <f t="shared" si="4"/>
        <v>194</v>
      </c>
      <c r="B210" s="12" t="s">
        <v>305</v>
      </c>
      <c r="C210" s="13" t="s">
        <v>306</v>
      </c>
      <c r="D210" s="13" t="s">
        <v>1094</v>
      </c>
      <c r="E210" s="13" t="s">
        <v>29</v>
      </c>
      <c r="F210" s="13" t="s">
        <v>30</v>
      </c>
      <c r="G210" s="14">
        <v>200000</v>
      </c>
      <c r="H210" s="14">
        <v>35726.519999999997</v>
      </c>
      <c r="I210" s="14">
        <v>0</v>
      </c>
      <c r="J210" s="14">
        <f>+G210*2.87%</f>
        <v>5740</v>
      </c>
      <c r="K210" s="14">
        <f>G210*7.1%</f>
        <v>14199.999999999998</v>
      </c>
      <c r="L210" s="14">
        <f>G210*1.15%</f>
        <v>2300</v>
      </c>
      <c r="M210" s="14">
        <v>5685.41</v>
      </c>
      <c r="N210" s="14">
        <f>G210*7.09%</f>
        <v>14180.000000000002</v>
      </c>
      <c r="O210" s="14">
        <v>0</v>
      </c>
      <c r="P210" s="14">
        <f>J210+K210+L210+M210+N210</f>
        <v>42105.41</v>
      </c>
      <c r="Q210" s="15">
        <v>0</v>
      </c>
      <c r="R210" s="14">
        <f>+J210+M210+O210+Q210+H210+I210</f>
        <v>47151.929999999993</v>
      </c>
      <c r="S210" s="14">
        <f>+N210+L210+K210</f>
        <v>30680</v>
      </c>
      <c r="T210" s="14">
        <f>+G210-R210</f>
        <v>152848.07</v>
      </c>
      <c r="U210" t="b">
        <f t="shared" si="5"/>
        <v>1</v>
      </c>
      <c r="V210" s="13" t="s">
        <v>306</v>
      </c>
      <c r="W210" s="13" t="s">
        <v>1094</v>
      </c>
      <c r="X210" s="13" t="s">
        <v>29</v>
      </c>
      <c r="Y210" s="13" t="s">
        <v>30</v>
      </c>
      <c r="Z210" s="14">
        <v>200000</v>
      </c>
      <c r="AA210" s="14">
        <v>35726.519999999997</v>
      </c>
      <c r="AB210" s="14">
        <v>0</v>
      </c>
      <c r="AC210" s="14">
        <f>+Z210*2.87%</f>
        <v>5740</v>
      </c>
      <c r="AD210" s="14">
        <f>Z210*7.1%</f>
        <v>14199.999999999998</v>
      </c>
      <c r="AE210" s="14">
        <f>Z210*1.15%</f>
        <v>2300</v>
      </c>
      <c r="AF210" s="14">
        <v>5685.41</v>
      </c>
      <c r="AG210" s="14">
        <f>Z210*7.09%</f>
        <v>14180.000000000002</v>
      </c>
      <c r="AH210" s="14">
        <v>0</v>
      </c>
      <c r="AI210" s="14">
        <f>AC210+AD210+AE210+AF210+AG210</f>
        <v>42105.41</v>
      </c>
      <c r="AJ210" s="15">
        <v>0</v>
      </c>
      <c r="AK210" s="14">
        <f>+AC210+AF210+AH210+AJ210+AA210+AB210</f>
        <v>47151.929999999993</v>
      </c>
      <c r="AL210" s="14">
        <f>+AG210+AE210+AD210</f>
        <v>30680</v>
      </c>
      <c r="AM210" s="14">
        <f>+Z210-AK210</f>
        <v>152848.07</v>
      </c>
    </row>
    <row r="211" spans="1:39" s="7" customFormat="1" ht="15.95" customHeight="1" x14ac:dyDescent="0.25">
      <c r="A211" s="11">
        <f t="shared" ref="A211:A274" si="6">1+A210</f>
        <v>195</v>
      </c>
      <c r="B211" s="12" t="s">
        <v>305</v>
      </c>
      <c r="C211" s="13" t="s">
        <v>307</v>
      </c>
      <c r="D211" s="13" t="s">
        <v>261</v>
      </c>
      <c r="E211" s="13" t="s">
        <v>29</v>
      </c>
      <c r="F211" s="13" t="s">
        <v>30</v>
      </c>
      <c r="G211" s="14">
        <v>46000</v>
      </c>
      <c r="H211" s="14">
        <v>1289.46</v>
      </c>
      <c r="I211" s="14">
        <v>0</v>
      </c>
      <c r="J211" s="14">
        <f>+G211*2.87%</f>
        <v>1320.2</v>
      </c>
      <c r="K211" s="14">
        <f>G211*7.1%</f>
        <v>3265.9999999999995</v>
      </c>
      <c r="L211" s="14">
        <f>G211*1.15%</f>
        <v>529</v>
      </c>
      <c r="M211" s="14">
        <f>G211*3.04%</f>
        <v>1398.4</v>
      </c>
      <c r="N211" s="14">
        <f>G211*7.09%</f>
        <v>3261.4</v>
      </c>
      <c r="O211" s="14">
        <v>0</v>
      </c>
      <c r="P211" s="14">
        <f>J211+K211+L211+M211+N211</f>
        <v>9775</v>
      </c>
      <c r="Q211" s="15">
        <v>5806</v>
      </c>
      <c r="R211" s="14">
        <f>+J211+M211+O211+Q211+H211+I211</f>
        <v>9814.0600000000013</v>
      </c>
      <c r="S211" s="14">
        <f>+N211+L211+K211</f>
        <v>7056.4</v>
      </c>
      <c r="T211" s="14">
        <f>+G211-R211</f>
        <v>36185.94</v>
      </c>
      <c r="U211" t="b">
        <f t="shared" si="5"/>
        <v>1</v>
      </c>
      <c r="V211" s="13" t="s">
        <v>307</v>
      </c>
      <c r="W211" s="13" t="s">
        <v>261</v>
      </c>
      <c r="X211" s="13" t="s">
        <v>29</v>
      </c>
      <c r="Y211" s="13" t="s">
        <v>30</v>
      </c>
      <c r="Z211" s="14">
        <v>46000</v>
      </c>
      <c r="AA211" s="14">
        <v>1289.46</v>
      </c>
      <c r="AB211" s="14">
        <v>0</v>
      </c>
      <c r="AC211" s="14">
        <f>+Z211*2.87%</f>
        <v>1320.2</v>
      </c>
      <c r="AD211" s="14">
        <f>Z211*7.1%</f>
        <v>3265.9999999999995</v>
      </c>
      <c r="AE211" s="14">
        <f>Z211*1.15%</f>
        <v>529</v>
      </c>
      <c r="AF211" s="14">
        <f>Z211*3.04%</f>
        <v>1398.4</v>
      </c>
      <c r="AG211" s="14">
        <f>Z211*7.09%</f>
        <v>3261.4</v>
      </c>
      <c r="AH211" s="14">
        <v>0</v>
      </c>
      <c r="AI211" s="14">
        <f>AC211+AD211+AE211+AF211+AG211</f>
        <v>9775</v>
      </c>
      <c r="AJ211" s="15">
        <v>5806</v>
      </c>
      <c r="AK211" s="14">
        <f>+AC211+AF211+AH211+AJ211+AA211+AB211</f>
        <v>9814.0600000000013</v>
      </c>
      <c r="AL211" s="14">
        <f>+AG211+AE211+AD211</f>
        <v>7056.4</v>
      </c>
      <c r="AM211" s="14">
        <f>+Z211-AK211</f>
        <v>36185.94</v>
      </c>
    </row>
    <row r="212" spans="1:39" s="7" customFormat="1" ht="15.95" customHeight="1" x14ac:dyDescent="0.25">
      <c r="A212" s="11">
        <f t="shared" si="6"/>
        <v>196</v>
      </c>
      <c r="B212" s="12" t="s">
        <v>305</v>
      </c>
      <c r="C212" s="13" t="s">
        <v>308</v>
      </c>
      <c r="D212" s="13" t="s">
        <v>43</v>
      </c>
      <c r="E212" s="13" t="s">
        <v>44</v>
      </c>
      <c r="F212" s="13" t="s">
        <v>30</v>
      </c>
      <c r="G212" s="14">
        <v>80000</v>
      </c>
      <c r="H212" s="14">
        <v>7400.87</v>
      </c>
      <c r="I212" s="14">
        <v>0</v>
      </c>
      <c r="J212" s="14">
        <f>+G212*2.87%</f>
        <v>2296</v>
      </c>
      <c r="K212" s="14">
        <f>G212*7.1%</f>
        <v>5679.9999999999991</v>
      </c>
      <c r="L212" s="14">
        <f>G212*1.15%</f>
        <v>920</v>
      </c>
      <c r="M212" s="14">
        <f>G212*3.04%</f>
        <v>2432</v>
      </c>
      <c r="N212" s="14">
        <f>G212*7.09%</f>
        <v>5672</v>
      </c>
      <c r="O212" s="14">
        <v>0</v>
      </c>
      <c r="P212" s="14">
        <f>J212+K212+L212+M212+N212</f>
        <v>17000</v>
      </c>
      <c r="Q212" s="15">
        <v>0</v>
      </c>
      <c r="R212" s="14">
        <f>+J212+M212+O212+Q212+H212+I212</f>
        <v>12128.869999999999</v>
      </c>
      <c r="S212" s="14">
        <f>+N212+L212+K212</f>
        <v>12272</v>
      </c>
      <c r="T212" s="14">
        <f>+G212-R212</f>
        <v>67871.13</v>
      </c>
      <c r="U212" t="b">
        <f t="shared" ref="U212:U225" si="7">+V212=C212</f>
        <v>1</v>
      </c>
      <c r="V212" s="13" t="s">
        <v>308</v>
      </c>
      <c r="W212" s="13" t="s">
        <v>43</v>
      </c>
      <c r="X212" s="13" t="s">
        <v>44</v>
      </c>
      <c r="Y212" s="13" t="s">
        <v>30</v>
      </c>
      <c r="Z212" s="14">
        <v>80000</v>
      </c>
      <c r="AA212" s="14">
        <v>7400.87</v>
      </c>
      <c r="AB212" s="14">
        <v>0</v>
      </c>
      <c r="AC212" s="14">
        <f>+Z212*2.87%</f>
        <v>2296</v>
      </c>
      <c r="AD212" s="14">
        <f>Z212*7.1%</f>
        <v>5679.9999999999991</v>
      </c>
      <c r="AE212" s="14">
        <f>Z212*1.15%</f>
        <v>920</v>
      </c>
      <c r="AF212" s="14">
        <f>Z212*3.04%</f>
        <v>2432</v>
      </c>
      <c r="AG212" s="14">
        <f>Z212*7.09%</f>
        <v>5672</v>
      </c>
      <c r="AH212" s="14">
        <v>0</v>
      </c>
      <c r="AI212" s="14">
        <f>AC212+AD212+AE212+AF212+AG212</f>
        <v>17000</v>
      </c>
      <c r="AJ212" s="15">
        <v>0</v>
      </c>
      <c r="AK212" s="14">
        <f>+AC212+AF212+AH212+AJ212+AA212+AB212</f>
        <v>12128.869999999999</v>
      </c>
      <c r="AL212" s="14">
        <f>+AG212+AE212+AD212</f>
        <v>12272</v>
      </c>
      <c r="AM212" s="14">
        <f>+Z212-AK212</f>
        <v>67871.13</v>
      </c>
    </row>
    <row r="213" spans="1:39" s="7" customFormat="1" ht="15.95" customHeight="1" x14ac:dyDescent="0.25">
      <c r="A213" s="11">
        <f t="shared" si="6"/>
        <v>197</v>
      </c>
      <c r="B213" s="12" t="s">
        <v>305</v>
      </c>
      <c r="C213" s="13" t="s">
        <v>309</v>
      </c>
      <c r="D213" s="13" t="s">
        <v>303</v>
      </c>
      <c r="E213" s="13" t="s">
        <v>29</v>
      </c>
      <c r="F213" s="13" t="s">
        <v>30</v>
      </c>
      <c r="G213" s="14">
        <v>30000</v>
      </c>
      <c r="H213" s="14">
        <v>0</v>
      </c>
      <c r="I213" s="14">
        <v>0</v>
      </c>
      <c r="J213" s="14">
        <f>+G213*2.87%</f>
        <v>861</v>
      </c>
      <c r="K213" s="14">
        <f>G213*7.1%</f>
        <v>2130</v>
      </c>
      <c r="L213" s="14">
        <f>G213*1.15%</f>
        <v>345</v>
      </c>
      <c r="M213" s="14">
        <f>G213*3.04%</f>
        <v>912</v>
      </c>
      <c r="N213" s="14">
        <f>G213*7.09%</f>
        <v>2127</v>
      </c>
      <c r="O213" s="14">
        <v>0</v>
      </c>
      <c r="P213" s="14">
        <f>J213+K213+L213+M213+N213</f>
        <v>6375</v>
      </c>
      <c r="Q213" s="15">
        <v>1046</v>
      </c>
      <c r="R213" s="14">
        <f>+J213+M213+O213+Q213+H213+I213</f>
        <v>2819</v>
      </c>
      <c r="S213" s="14">
        <f>+N213+L213+K213</f>
        <v>4602</v>
      </c>
      <c r="T213" s="14">
        <f>+G213-R213</f>
        <v>27181</v>
      </c>
      <c r="U213" t="b">
        <f t="shared" si="7"/>
        <v>1</v>
      </c>
      <c r="V213" s="13" t="s">
        <v>309</v>
      </c>
      <c r="W213" s="13" t="s">
        <v>303</v>
      </c>
      <c r="X213" s="13" t="s">
        <v>29</v>
      </c>
      <c r="Y213" s="13" t="s">
        <v>30</v>
      </c>
      <c r="Z213" s="14">
        <v>30000</v>
      </c>
      <c r="AA213" s="14">
        <v>0</v>
      </c>
      <c r="AB213" s="14">
        <v>0</v>
      </c>
      <c r="AC213" s="14">
        <f>+Z213*2.87%</f>
        <v>861</v>
      </c>
      <c r="AD213" s="14">
        <f>Z213*7.1%</f>
        <v>2130</v>
      </c>
      <c r="AE213" s="14">
        <f>Z213*1.15%</f>
        <v>345</v>
      </c>
      <c r="AF213" s="14">
        <f>Z213*3.04%</f>
        <v>912</v>
      </c>
      <c r="AG213" s="14">
        <f>Z213*7.09%</f>
        <v>2127</v>
      </c>
      <c r="AH213" s="14">
        <v>0</v>
      </c>
      <c r="AI213" s="14">
        <f>AC213+AD213+AE213+AF213+AG213</f>
        <v>6375</v>
      </c>
      <c r="AJ213" s="15">
        <v>1046</v>
      </c>
      <c r="AK213" s="14">
        <f>+AC213+AF213+AH213+AJ213+AA213+AB213</f>
        <v>2819</v>
      </c>
      <c r="AL213" s="14">
        <f>+AG213+AE213+AD213</f>
        <v>4602</v>
      </c>
      <c r="AM213" s="14">
        <f>+Z213-AK213</f>
        <v>27181</v>
      </c>
    </row>
    <row r="214" spans="1:39" s="7" customFormat="1" ht="15.95" customHeight="1" x14ac:dyDescent="0.25">
      <c r="A214" s="11">
        <f t="shared" si="6"/>
        <v>198</v>
      </c>
      <c r="B214" s="12" t="s">
        <v>305</v>
      </c>
      <c r="C214" s="13" t="s">
        <v>1050</v>
      </c>
      <c r="D214" s="13" t="s">
        <v>261</v>
      </c>
      <c r="E214" s="13" t="s">
        <v>29</v>
      </c>
      <c r="F214" s="13" t="s">
        <v>30</v>
      </c>
      <c r="G214" s="14">
        <v>65000</v>
      </c>
      <c r="H214" s="14">
        <v>3796.6</v>
      </c>
      <c r="I214" s="14">
        <v>0</v>
      </c>
      <c r="J214" s="14">
        <f>+G214*2.87%</f>
        <v>1865.5</v>
      </c>
      <c r="K214" s="14">
        <f>G214*7.1%</f>
        <v>4615</v>
      </c>
      <c r="L214" s="14">
        <f>G214*1.15%</f>
        <v>747.5</v>
      </c>
      <c r="M214" s="14">
        <f>G214*3.04%</f>
        <v>1976</v>
      </c>
      <c r="N214" s="14">
        <f>G214*7.09%</f>
        <v>4608.5</v>
      </c>
      <c r="O214" s="14">
        <v>0</v>
      </c>
      <c r="P214" s="14">
        <f>J214+K214+L214+M214+N214</f>
        <v>13812.5</v>
      </c>
      <c r="Q214" s="15">
        <v>3154.9</v>
      </c>
      <c r="R214" s="14">
        <f>+J214+M214+O214+Q214+H214+I214</f>
        <v>10793</v>
      </c>
      <c r="S214" s="14">
        <f>+N214+L214+K214</f>
        <v>9971</v>
      </c>
      <c r="T214" s="14">
        <f>+G214-R214</f>
        <v>54207</v>
      </c>
      <c r="U214" t="b">
        <f t="shared" si="7"/>
        <v>1</v>
      </c>
      <c r="V214" s="13" t="s">
        <v>1050</v>
      </c>
      <c r="W214" s="13" t="s">
        <v>261</v>
      </c>
      <c r="X214" s="13" t="s">
        <v>29</v>
      </c>
      <c r="Y214" s="13" t="s">
        <v>30</v>
      </c>
      <c r="Z214" s="14">
        <v>65000</v>
      </c>
      <c r="AA214" s="14">
        <v>3796.6</v>
      </c>
      <c r="AB214" s="14">
        <v>0</v>
      </c>
      <c r="AC214" s="14">
        <f>+Z214*2.87%</f>
        <v>1865.5</v>
      </c>
      <c r="AD214" s="14">
        <f>Z214*7.1%</f>
        <v>4615</v>
      </c>
      <c r="AE214" s="14">
        <f>Z214*1.15%</f>
        <v>747.5</v>
      </c>
      <c r="AF214" s="14">
        <f>Z214*3.04%</f>
        <v>1976</v>
      </c>
      <c r="AG214" s="14">
        <f>Z214*7.09%</f>
        <v>4608.5</v>
      </c>
      <c r="AH214" s="14">
        <v>0</v>
      </c>
      <c r="AI214" s="14">
        <f>AC214+AD214+AE214+AF214+AG214</f>
        <v>13812.5</v>
      </c>
      <c r="AJ214" s="15">
        <v>3154.9</v>
      </c>
      <c r="AK214" s="14">
        <f>+AC214+AF214+AH214+AJ214+AA214+AB214</f>
        <v>10793</v>
      </c>
      <c r="AL214" s="14">
        <f>+AG214+AE214+AD214</f>
        <v>9971</v>
      </c>
      <c r="AM214" s="14">
        <f>+Z214-AK214</f>
        <v>54207</v>
      </c>
    </row>
    <row r="215" spans="1:39" s="7" customFormat="1" ht="15.95" customHeight="1" x14ac:dyDescent="0.25">
      <c r="A215" s="11">
        <f t="shared" si="6"/>
        <v>199</v>
      </c>
      <c r="B215" s="12" t="s">
        <v>310</v>
      </c>
      <c r="C215" s="13" t="s">
        <v>311</v>
      </c>
      <c r="D215" s="13" t="s">
        <v>266</v>
      </c>
      <c r="E215" s="13" t="s">
        <v>29</v>
      </c>
      <c r="F215" s="13" t="s">
        <v>30</v>
      </c>
      <c r="G215" s="14">
        <v>155024.45000000001</v>
      </c>
      <c r="H215" s="14">
        <v>25048.5</v>
      </c>
      <c r="I215" s="14">
        <v>0</v>
      </c>
      <c r="J215" s="14">
        <f>+G215*2.87%</f>
        <v>4449.2017150000001</v>
      </c>
      <c r="K215" s="14">
        <f>G215*7.1%</f>
        <v>11006.73595</v>
      </c>
      <c r="L215" s="14">
        <f>G215*1.15%</f>
        <v>1782.7811750000001</v>
      </c>
      <c r="M215" s="14">
        <f>G215*3.04%</f>
        <v>4712.7432800000006</v>
      </c>
      <c r="N215" s="14">
        <f>G215*7.09%</f>
        <v>10991.233505000002</v>
      </c>
      <c r="O215" s="14">
        <v>0</v>
      </c>
      <c r="P215" s="14">
        <f>J215+K215+L215+M215+N215</f>
        <v>32942.695625000008</v>
      </c>
      <c r="Q215" s="15">
        <v>2380.38</v>
      </c>
      <c r="R215" s="14">
        <f>+J215+M215+O215+Q215+H215+I215</f>
        <v>36590.824995000003</v>
      </c>
      <c r="S215" s="14">
        <f>+N215+L215+K215</f>
        <v>23780.750630000002</v>
      </c>
      <c r="T215" s="14">
        <f>+G215-R215</f>
        <v>118433.62500500001</v>
      </c>
      <c r="U215" t="b">
        <f t="shared" si="7"/>
        <v>1</v>
      </c>
      <c r="V215" s="13" t="s">
        <v>311</v>
      </c>
      <c r="W215" s="13" t="s">
        <v>266</v>
      </c>
      <c r="X215" s="13" t="s">
        <v>29</v>
      </c>
      <c r="Y215" s="13" t="s">
        <v>30</v>
      </c>
      <c r="Z215" s="14">
        <v>155024.45000000001</v>
      </c>
      <c r="AA215" s="14">
        <v>25048.5</v>
      </c>
      <c r="AB215" s="14">
        <v>0</v>
      </c>
      <c r="AC215" s="14">
        <f>+Z215*2.87%</f>
        <v>4449.2017150000001</v>
      </c>
      <c r="AD215" s="14">
        <f>Z215*7.1%</f>
        <v>11006.73595</v>
      </c>
      <c r="AE215" s="14">
        <f>Z215*1.15%</f>
        <v>1782.7811750000001</v>
      </c>
      <c r="AF215" s="14">
        <f>Z215*3.04%</f>
        <v>4712.7432800000006</v>
      </c>
      <c r="AG215" s="14">
        <f>Z215*7.09%</f>
        <v>10991.233505000002</v>
      </c>
      <c r="AH215" s="14">
        <v>0</v>
      </c>
      <c r="AI215" s="14">
        <f>AC215+AD215+AE215+AF215+AG215</f>
        <v>32942.695625000008</v>
      </c>
      <c r="AJ215" s="15">
        <v>2380.38</v>
      </c>
      <c r="AK215" s="14">
        <f>+AC215+AF215+AH215+AJ215+AA215+AB215</f>
        <v>36590.824995000003</v>
      </c>
      <c r="AL215" s="14">
        <f>+AG215+AE215+AD215</f>
        <v>23780.750630000002</v>
      </c>
      <c r="AM215" s="14">
        <f>+Z215-AK215</f>
        <v>118433.62500500001</v>
      </c>
    </row>
    <row r="216" spans="1:39" s="7" customFormat="1" ht="15.95" customHeight="1" x14ac:dyDescent="0.25">
      <c r="A216" s="11">
        <f t="shared" si="6"/>
        <v>200</v>
      </c>
      <c r="B216" s="12" t="s">
        <v>310</v>
      </c>
      <c r="C216" s="13" t="s">
        <v>312</v>
      </c>
      <c r="D216" s="13" t="s">
        <v>266</v>
      </c>
      <c r="E216" s="13" t="s">
        <v>29</v>
      </c>
      <c r="F216" s="13" t="s">
        <v>30</v>
      </c>
      <c r="G216" s="14">
        <v>122089.97</v>
      </c>
      <c r="H216" s="14">
        <v>17301.48</v>
      </c>
      <c r="I216" s="14">
        <v>0</v>
      </c>
      <c r="J216" s="14">
        <f>+G216*2.87%</f>
        <v>3503.9821390000002</v>
      </c>
      <c r="K216" s="14">
        <f>G216*7.1%</f>
        <v>8668.3878699999987</v>
      </c>
      <c r="L216" s="14">
        <f>G216*1.15%</f>
        <v>1404.0346549999999</v>
      </c>
      <c r="M216" s="14">
        <f>G216*3.04%</f>
        <v>3711.5350880000001</v>
      </c>
      <c r="N216" s="14">
        <f>G216*7.09%</f>
        <v>8656.1788730000007</v>
      </c>
      <c r="O216" s="14">
        <v>0</v>
      </c>
      <c r="P216" s="14">
        <f>J216+K216+L216+M216+N216</f>
        <v>25944.118624999999</v>
      </c>
      <c r="Q216" s="15">
        <v>80407.929999999993</v>
      </c>
      <c r="R216" s="14">
        <f>+J216+M216+O216+Q216+H216+I216</f>
        <v>104924.92722699999</v>
      </c>
      <c r="S216" s="14">
        <f>+N216+L216+K216</f>
        <v>18728.601397999999</v>
      </c>
      <c r="T216" s="14">
        <f>+G216-R216</f>
        <v>17165.042773000008</v>
      </c>
      <c r="U216" t="b">
        <f t="shared" si="7"/>
        <v>1</v>
      </c>
      <c r="V216" s="13" t="s">
        <v>312</v>
      </c>
      <c r="W216" s="13" t="s">
        <v>266</v>
      </c>
      <c r="X216" s="13" t="s">
        <v>29</v>
      </c>
      <c r="Y216" s="13" t="s">
        <v>30</v>
      </c>
      <c r="Z216" s="14">
        <v>122089.97</v>
      </c>
      <c r="AA216" s="14">
        <v>17301.48</v>
      </c>
      <c r="AB216" s="14">
        <v>0</v>
      </c>
      <c r="AC216" s="14">
        <f>+Z216*2.87%</f>
        <v>3503.9821390000002</v>
      </c>
      <c r="AD216" s="14">
        <f>Z216*7.1%</f>
        <v>8668.3878699999987</v>
      </c>
      <c r="AE216" s="14">
        <f>Z216*1.15%</f>
        <v>1404.0346549999999</v>
      </c>
      <c r="AF216" s="14">
        <f>Z216*3.04%</f>
        <v>3711.5350880000001</v>
      </c>
      <c r="AG216" s="14">
        <f>Z216*7.09%</f>
        <v>8656.1788730000007</v>
      </c>
      <c r="AH216" s="14">
        <v>0</v>
      </c>
      <c r="AI216" s="14">
        <f>AC216+AD216+AE216+AF216+AG216</f>
        <v>25944.118624999999</v>
      </c>
      <c r="AJ216" s="15">
        <v>80407.929999999993</v>
      </c>
      <c r="AK216" s="14">
        <f>+AC216+AF216+AH216+AJ216+AA216+AB216</f>
        <v>104924.92722699999</v>
      </c>
      <c r="AL216" s="14">
        <f>+AG216+AE216+AD216</f>
        <v>18728.601397999999</v>
      </c>
      <c r="AM216" s="14">
        <f>+Z216-AK216</f>
        <v>17165.042773000008</v>
      </c>
    </row>
    <row r="217" spans="1:39" s="7" customFormat="1" ht="15.95" customHeight="1" x14ac:dyDescent="0.25">
      <c r="A217" s="11">
        <f t="shared" si="6"/>
        <v>201</v>
      </c>
      <c r="B217" s="12" t="s">
        <v>313</v>
      </c>
      <c r="C217" s="13" t="s">
        <v>314</v>
      </c>
      <c r="D217" s="13" t="s">
        <v>43</v>
      </c>
      <c r="E217" s="13" t="s">
        <v>44</v>
      </c>
      <c r="F217" s="13" t="s">
        <v>30</v>
      </c>
      <c r="G217" s="14">
        <v>80000</v>
      </c>
      <c r="H217" s="14">
        <v>7006.51</v>
      </c>
      <c r="I217" s="14">
        <v>0</v>
      </c>
      <c r="J217" s="14">
        <f>+G217*2.87%</f>
        <v>2296</v>
      </c>
      <c r="K217" s="14">
        <f>G217*7.1%</f>
        <v>5679.9999999999991</v>
      </c>
      <c r="L217" s="14">
        <f>G217*1.15%</f>
        <v>920</v>
      </c>
      <c r="M217" s="14">
        <f>G217*3.04%</f>
        <v>2432</v>
      </c>
      <c r="N217" s="14">
        <f>G217*7.09%</f>
        <v>5672</v>
      </c>
      <c r="O217" s="14">
        <v>1577.4509</v>
      </c>
      <c r="P217" s="14">
        <f>J217+K217+L217+M217+N217</f>
        <v>17000</v>
      </c>
      <c r="Q217" s="15">
        <v>25</v>
      </c>
      <c r="R217" s="14">
        <f>+J217+M217+O217+Q217+H217+I217</f>
        <v>13336.9609</v>
      </c>
      <c r="S217" s="14">
        <f>+N217+L217+K217</f>
        <v>12272</v>
      </c>
      <c r="T217" s="14">
        <f>+G217-R217</f>
        <v>66663.039099999995</v>
      </c>
      <c r="U217" t="b">
        <f t="shared" si="7"/>
        <v>1</v>
      </c>
      <c r="V217" s="13" t="s">
        <v>314</v>
      </c>
      <c r="W217" s="13" t="s">
        <v>43</v>
      </c>
      <c r="X217" s="13" t="s">
        <v>44</v>
      </c>
      <c r="Y217" s="13" t="s">
        <v>30</v>
      </c>
      <c r="Z217" s="14">
        <v>80000</v>
      </c>
      <c r="AA217" s="14">
        <v>7006.51</v>
      </c>
      <c r="AB217" s="14">
        <v>0</v>
      </c>
      <c r="AC217" s="14">
        <f>+Z217*2.87%</f>
        <v>2296</v>
      </c>
      <c r="AD217" s="14">
        <f>Z217*7.1%</f>
        <v>5679.9999999999991</v>
      </c>
      <c r="AE217" s="14">
        <f>Z217*1.15%</f>
        <v>920</v>
      </c>
      <c r="AF217" s="14">
        <f>Z217*3.04%</f>
        <v>2432</v>
      </c>
      <c r="AG217" s="14">
        <f>Z217*7.09%</f>
        <v>5672</v>
      </c>
      <c r="AH217" s="14">
        <v>1577.4509</v>
      </c>
      <c r="AI217" s="14">
        <f>AC217+AD217+AE217+AF217+AG217</f>
        <v>17000</v>
      </c>
      <c r="AJ217" s="15">
        <v>25</v>
      </c>
      <c r="AK217" s="14">
        <f>+AC217+AF217+AH217+AJ217+AA217+AB217</f>
        <v>13336.9609</v>
      </c>
      <c r="AL217" s="14">
        <f>+AG217+AE217+AD217</f>
        <v>12272</v>
      </c>
      <c r="AM217" s="14">
        <f>+Z217-AK217</f>
        <v>66663.039099999995</v>
      </c>
    </row>
    <row r="218" spans="1:39" s="7" customFormat="1" ht="15.95" customHeight="1" x14ac:dyDescent="0.25">
      <c r="A218" s="11">
        <f t="shared" si="6"/>
        <v>202</v>
      </c>
      <c r="B218" s="12" t="s">
        <v>315</v>
      </c>
      <c r="C218" s="13" t="s">
        <v>316</v>
      </c>
      <c r="D218" s="13" t="s">
        <v>224</v>
      </c>
      <c r="E218" s="13" t="s">
        <v>29</v>
      </c>
      <c r="F218" s="13" t="s">
        <v>35</v>
      </c>
      <c r="G218" s="14">
        <v>80777</v>
      </c>
      <c r="H218" s="14">
        <v>7583.64</v>
      </c>
      <c r="I218" s="14">
        <v>0</v>
      </c>
      <c r="J218" s="14">
        <f>+G218*2.87%</f>
        <v>2318.2999</v>
      </c>
      <c r="K218" s="14">
        <f>G218*7.1%</f>
        <v>5735.1669999999995</v>
      </c>
      <c r="L218" s="14">
        <f>G218*1.15%</f>
        <v>928.93549999999993</v>
      </c>
      <c r="M218" s="14">
        <f>G218*3.04%</f>
        <v>2455.6208000000001</v>
      </c>
      <c r="N218" s="14">
        <f>G218*7.09%</f>
        <v>5727.0893000000005</v>
      </c>
      <c r="O218" s="14">
        <v>0</v>
      </c>
      <c r="P218" s="14">
        <f>J218+K218+L218+M218+N218</f>
        <v>17165.112499999999</v>
      </c>
      <c r="Q218" s="15">
        <v>1241.67</v>
      </c>
      <c r="R218" s="14">
        <f>+J218+M218+O218+Q218+H218+I218</f>
        <v>13599.2307</v>
      </c>
      <c r="S218" s="14">
        <f>+N218+L218+K218</f>
        <v>12391.191800000001</v>
      </c>
      <c r="T218" s="14">
        <f>+G218-R218</f>
        <v>67177.7693</v>
      </c>
      <c r="U218" t="b">
        <f t="shared" si="7"/>
        <v>1</v>
      </c>
      <c r="V218" s="13" t="s">
        <v>316</v>
      </c>
      <c r="W218" s="13" t="s">
        <v>224</v>
      </c>
      <c r="X218" s="13" t="s">
        <v>29</v>
      </c>
      <c r="Y218" s="13" t="s">
        <v>35</v>
      </c>
      <c r="Z218" s="14">
        <v>80777</v>
      </c>
      <c r="AA218" s="14">
        <v>7583.64</v>
      </c>
      <c r="AB218" s="14">
        <v>0</v>
      </c>
      <c r="AC218" s="14">
        <f>+Z218*2.87%</f>
        <v>2318.2999</v>
      </c>
      <c r="AD218" s="14">
        <f>Z218*7.1%</f>
        <v>5735.1669999999995</v>
      </c>
      <c r="AE218" s="14">
        <f>Z218*1.15%</f>
        <v>928.93549999999993</v>
      </c>
      <c r="AF218" s="14">
        <f>Z218*3.04%</f>
        <v>2455.6208000000001</v>
      </c>
      <c r="AG218" s="14">
        <f>Z218*7.09%</f>
        <v>5727.0893000000005</v>
      </c>
      <c r="AH218" s="14">
        <v>0</v>
      </c>
      <c r="AI218" s="14">
        <f>AC218+AD218+AE218+AF218+AG218</f>
        <v>17165.112499999999</v>
      </c>
      <c r="AJ218" s="15">
        <v>1241.67</v>
      </c>
      <c r="AK218" s="14">
        <f>+AC218+AF218+AH218+AJ218+AA218+AB218</f>
        <v>13599.2307</v>
      </c>
      <c r="AL218" s="14">
        <f>+AG218+AE218+AD218</f>
        <v>12391.191800000001</v>
      </c>
      <c r="AM218" s="14">
        <f>+Z218-AK218</f>
        <v>67177.7693</v>
      </c>
    </row>
    <row r="219" spans="1:39" s="7" customFormat="1" ht="15.95" customHeight="1" x14ac:dyDescent="0.25">
      <c r="A219" s="11">
        <f t="shared" si="6"/>
        <v>203</v>
      </c>
      <c r="B219" s="12" t="s">
        <v>315</v>
      </c>
      <c r="C219" s="13" t="s">
        <v>317</v>
      </c>
      <c r="D219" s="13" t="s">
        <v>318</v>
      </c>
      <c r="E219" s="13" t="s">
        <v>29</v>
      </c>
      <c r="F219" s="13" t="s">
        <v>35</v>
      </c>
      <c r="G219" s="14">
        <v>155000</v>
      </c>
      <c r="H219" s="14">
        <v>25042.74</v>
      </c>
      <c r="I219" s="14">
        <v>0</v>
      </c>
      <c r="J219" s="14">
        <f>+G219*2.87%</f>
        <v>4448.5</v>
      </c>
      <c r="K219" s="14">
        <f>G219*7.1%</f>
        <v>11004.999999999998</v>
      </c>
      <c r="L219" s="14">
        <f>G219*1.15%</f>
        <v>1782.5</v>
      </c>
      <c r="M219" s="14">
        <f>G219*3.04%</f>
        <v>4712</v>
      </c>
      <c r="N219" s="14">
        <f>G219*7.09%</f>
        <v>10989.5</v>
      </c>
      <c r="O219" s="14">
        <v>0</v>
      </c>
      <c r="P219" s="14">
        <f>J219+K219+L219+M219+N219</f>
        <v>32937.5</v>
      </c>
      <c r="Q219" s="15">
        <v>76701.009999999995</v>
      </c>
      <c r="R219" s="14">
        <f>+J219+M219+O219+Q219+H219+I219</f>
        <v>110904.25</v>
      </c>
      <c r="S219" s="14">
        <f>+N219+L219+K219</f>
        <v>23777</v>
      </c>
      <c r="T219" s="14">
        <f>+G219-R219</f>
        <v>44095.75</v>
      </c>
      <c r="U219" t="b">
        <f t="shared" si="7"/>
        <v>1</v>
      </c>
      <c r="V219" s="13" t="s">
        <v>317</v>
      </c>
      <c r="W219" s="13" t="s">
        <v>318</v>
      </c>
      <c r="X219" s="13" t="s">
        <v>29</v>
      </c>
      <c r="Y219" s="13" t="s">
        <v>35</v>
      </c>
      <c r="Z219" s="14">
        <v>155000</v>
      </c>
      <c r="AA219" s="14">
        <v>25042.74</v>
      </c>
      <c r="AB219" s="14">
        <v>0</v>
      </c>
      <c r="AC219" s="14">
        <f>+Z219*2.87%</f>
        <v>4448.5</v>
      </c>
      <c r="AD219" s="14">
        <f>Z219*7.1%</f>
        <v>11004.999999999998</v>
      </c>
      <c r="AE219" s="14">
        <f>Z219*1.15%</f>
        <v>1782.5</v>
      </c>
      <c r="AF219" s="14">
        <f>Z219*3.04%</f>
        <v>4712</v>
      </c>
      <c r="AG219" s="14">
        <f>Z219*7.09%</f>
        <v>10989.5</v>
      </c>
      <c r="AH219" s="14">
        <v>0</v>
      </c>
      <c r="AI219" s="14">
        <f>AC219+AD219+AE219+AF219+AG219</f>
        <v>32937.5</v>
      </c>
      <c r="AJ219" s="15">
        <v>76701.009999999995</v>
      </c>
      <c r="AK219" s="14">
        <f>+AC219+AF219+AH219+AJ219+AA219+AB219</f>
        <v>110904.25</v>
      </c>
      <c r="AL219" s="14">
        <f>+AG219+AE219+AD219</f>
        <v>23777</v>
      </c>
      <c r="AM219" s="14">
        <f>+Z219-AK219</f>
        <v>44095.75</v>
      </c>
    </row>
    <row r="220" spans="1:39" s="7" customFormat="1" ht="15.95" customHeight="1" x14ac:dyDescent="0.25">
      <c r="A220" s="11">
        <f t="shared" si="6"/>
        <v>204</v>
      </c>
      <c r="B220" s="12" t="s">
        <v>319</v>
      </c>
      <c r="C220" s="13" t="s">
        <v>320</v>
      </c>
      <c r="D220" s="13" t="s">
        <v>321</v>
      </c>
      <c r="E220" s="13" t="s">
        <v>29</v>
      </c>
      <c r="F220" s="13" t="s">
        <v>35</v>
      </c>
      <c r="G220" s="14">
        <v>155000</v>
      </c>
      <c r="H220" s="14">
        <v>28006.58</v>
      </c>
      <c r="I220" s="14">
        <v>0</v>
      </c>
      <c r="J220" s="14">
        <f>+G220*2.87%</f>
        <v>4448.5</v>
      </c>
      <c r="K220" s="14">
        <f>G220*7.1%</f>
        <v>11004.999999999998</v>
      </c>
      <c r="L220" s="14">
        <f>G220*1.15%</f>
        <v>1782.5</v>
      </c>
      <c r="M220" s="14">
        <f>G220*3.04%</f>
        <v>4712</v>
      </c>
      <c r="N220" s="14">
        <f>G220*7.09%</f>
        <v>10989.5</v>
      </c>
      <c r="O220" s="14">
        <v>0</v>
      </c>
      <c r="P220" s="14">
        <f>J220+K220+L220+M220+N220</f>
        <v>32937.5</v>
      </c>
      <c r="Q220" s="15">
        <v>2355.0100000000002</v>
      </c>
      <c r="R220" s="14">
        <f>+J220+M220+O220+Q220+H220+I220</f>
        <v>39522.090000000004</v>
      </c>
      <c r="S220" s="14">
        <f>+N220+L220+K220</f>
        <v>23777</v>
      </c>
      <c r="T220" s="14">
        <f>+G220-R220</f>
        <v>115477.91</v>
      </c>
      <c r="U220" t="b">
        <f t="shared" si="7"/>
        <v>1</v>
      </c>
      <c r="V220" s="13" t="s">
        <v>320</v>
      </c>
      <c r="W220" s="13" t="s">
        <v>321</v>
      </c>
      <c r="X220" s="13" t="s">
        <v>29</v>
      </c>
      <c r="Y220" s="13" t="s">
        <v>35</v>
      </c>
      <c r="Z220" s="14">
        <v>155000</v>
      </c>
      <c r="AA220" s="14">
        <v>28006.58</v>
      </c>
      <c r="AB220" s="14">
        <v>0</v>
      </c>
      <c r="AC220" s="14">
        <f>+Z220*2.87%</f>
        <v>4448.5</v>
      </c>
      <c r="AD220" s="14">
        <f>Z220*7.1%</f>
        <v>11004.999999999998</v>
      </c>
      <c r="AE220" s="14">
        <f>Z220*1.15%</f>
        <v>1782.5</v>
      </c>
      <c r="AF220" s="14">
        <f>Z220*3.04%</f>
        <v>4712</v>
      </c>
      <c r="AG220" s="14">
        <f>Z220*7.09%</f>
        <v>10989.5</v>
      </c>
      <c r="AH220" s="14">
        <v>0</v>
      </c>
      <c r="AI220" s="14">
        <f>AC220+AD220+AE220+AF220+AG220</f>
        <v>32937.5</v>
      </c>
      <c r="AJ220" s="15">
        <v>2355.0100000000002</v>
      </c>
      <c r="AK220" s="14">
        <f>+AC220+AF220+AH220+AJ220+AA220+AB220</f>
        <v>39522.090000000004</v>
      </c>
      <c r="AL220" s="14">
        <f>+AG220+AE220+AD220</f>
        <v>23777</v>
      </c>
      <c r="AM220" s="14">
        <f>+Z220-AK220</f>
        <v>115477.91</v>
      </c>
    </row>
    <row r="221" spans="1:39" s="7" customFormat="1" ht="15.95" customHeight="1" x14ac:dyDescent="0.25">
      <c r="A221" s="11">
        <f t="shared" si="6"/>
        <v>205</v>
      </c>
      <c r="B221" s="12" t="s">
        <v>319</v>
      </c>
      <c r="C221" s="13" t="s">
        <v>322</v>
      </c>
      <c r="D221" s="13" t="s">
        <v>32</v>
      </c>
      <c r="E221" s="13" t="s">
        <v>29</v>
      </c>
      <c r="F221" s="13" t="s">
        <v>30</v>
      </c>
      <c r="G221" s="14">
        <v>45000</v>
      </c>
      <c r="H221" s="14">
        <v>1148.33</v>
      </c>
      <c r="I221" s="14">
        <v>0</v>
      </c>
      <c r="J221" s="14">
        <f>+G221*2.87%</f>
        <v>1291.5</v>
      </c>
      <c r="K221" s="14">
        <f>G221*7.1%</f>
        <v>3194.9999999999995</v>
      </c>
      <c r="L221" s="14">
        <f>G221*1.15%</f>
        <v>517.5</v>
      </c>
      <c r="M221" s="14">
        <f>G221*3.04%</f>
        <v>1368</v>
      </c>
      <c r="N221" s="14">
        <f>G221*7.09%</f>
        <v>3190.5</v>
      </c>
      <c r="O221" s="14">
        <v>0</v>
      </c>
      <c r="P221" s="14">
        <f>J221+K221+L221+M221+N221</f>
        <v>9562.5</v>
      </c>
      <c r="Q221" s="15">
        <v>0</v>
      </c>
      <c r="R221" s="14">
        <f>+J221+M221+O221+Q221+H221+I221</f>
        <v>3807.83</v>
      </c>
      <c r="S221" s="14">
        <f>+N221+L221+K221</f>
        <v>6903</v>
      </c>
      <c r="T221" s="14">
        <f>+G221-R221</f>
        <v>41192.17</v>
      </c>
      <c r="U221" t="b">
        <f t="shared" si="7"/>
        <v>1</v>
      </c>
      <c r="V221" s="13" t="s">
        <v>322</v>
      </c>
      <c r="W221" s="13" t="s">
        <v>32</v>
      </c>
      <c r="X221" s="13" t="s">
        <v>29</v>
      </c>
      <c r="Y221" s="13" t="s">
        <v>30</v>
      </c>
      <c r="Z221" s="14">
        <v>45000</v>
      </c>
      <c r="AA221" s="14">
        <v>1148.33</v>
      </c>
      <c r="AB221" s="14">
        <v>0</v>
      </c>
      <c r="AC221" s="14">
        <f>+Z221*2.87%</f>
        <v>1291.5</v>
      </c>
      <c r="AD221" s="14">
        <f>Z221*7.1%</f>
        <v>3194.9999999999995</v>
      </c>
      <c r="AE221" s="14">
        <f>Z221*1.15%</f>
        <v>517.5</v>
      </c>
      <c r="AF221" s="14">
        <f>Z221*3.04%</f>
        <v>1368</v>
      </c>
      <c r="AG221" s="14">
        <f>Z221*7.09%</f>
        <v>3190.5</v>
      </c>
      <c r="AH221" s="14">
        <v>0</v>
      </c>
      <c r="AI221" s="14">
        <f>AC221+AD221+AE221+AF221+AG221</f>
        <v>9562.5</v>
      </c>
      <c r="AJ221" s="15">
        <v>0</v>
      </c>
      <c r="AK221" s="14">
        <f>+AC221+AF221+AH221+AJ221+AA221+AB221</f>
        <v>3807.83</v>
      </c>
      <c r="AL221" s="14">
        <f>+AG221+AE221+AD221</f>
        <v>6903</v>
      </c>
      <c r="AM221" s="14">
        <f>+Z221-AK221</f>
        <v>41192.17</v>
      </c>
    </row>
    <row r="222" spans="1:39" s="7" customFormat="1" ht="15.95" customHeight="1" x14ac:dyDescent="0.25">
      <c r="A222" s="11">
        <f t="shared" si="6"/>
        <v>206</v>
      </c>
      <c r="B222" s="12" t="s">
        <v>323</v>
      </c>
      <c r="C222" s="13" t="s">
        <v>324</v>
      </c>
      <c r="D222" s="13" t="s">
        <v>1085</v>
      </c>
      <c r="E222" s="13" t="s">
        <v>29</v>
      </c>
      <c r="F222" s="13" t="s">
        <v>30</v>
      </c>
      <c r="G222" s="14">
        <v>155000</v>
      </c>
      <c r="H222" s="14">
        <v>25042.74</v>
      </c>
      <c r="I222" s="14">
        <v>0</v>
      </c>
      <c r="J222" s="14">
        <f>+G222*2.87%</f>
        <v>4448.5</v>
      </c>
      <c r="K222" s="14">
        <f>G222*7.1%</f>
        <v>11004.999999999998</v>
      </c>
      <c r="L222" s="14">
        <f>G222*1.15%</f>
        <v>1782.5</v>
      </c>
      <c r="M222" s="14">
        <f>G222*3.04%</f>
        <v>4712</v>
      </c>
      <c r="N222" s="14">
        <f>G222*7.09%</f>
        <v>10989.5</v>
      </c>
      <c r="O222" s="14">
        <v>0</v>
      </c>
      <c r="P222" s="14">
        <f>J222+K222+L222+M222+N222</f>
        <v>32937.5</v>
      </c>
      <c r="Q222" s="15">
        <v>27922.01</v>
      </c>
      <c r="R222" s="14">
        <f>+J222+M222+O222+Q222+H222+I222</f>
        <v>62125.25</v>
      </c>
      <c r="S222" s="14">
        <f>+N222+L222+K222</f>
        <v>23777</v>
      </c>
      <c r="T222" s="14">
        <f>+G222-R222</f>
        <v>92874.75</v>
      </c>
      <c r="U222" t="b">
        <f t="shared" si="7"/>
        <v>1</v>
      </c>
      <c r="V222" s="13" t="s">
        <v>324</v>
      </c>
      <c r="W222" s="13" t="s">
        <v>1085</v>
      </c>
      <c r="X222" s="13" t="s">
        <v>29</v>
      </c>
      <c r="Y222" s="13" t="s">
        <v>30</v>
      </c>
      <c r="Z222" s="14">
        <v>155000</v>
      </c>
      <c r="AA222" s="14">
        <v>25042.74</v>
      </c>
      <c r="AB222" s="14">
        <v>0</v>
      </c>
      <c r="AC222" s="14">
        <f>+Z222*2.87%</f>
        <v>4448.5</v>
      </c>
      <c r="AD222" s="14">
        <f>Z222*7.1%</f>
        <v>11004.999999999998</v>
      </c>
      <c r="AE222" s="14">
        <f>Z222*1.15%</f>
        <v>1782.5</v>
      </c>
      <c r="AF222" s="14">
        <f>Z222*3.04%</f>
        <v>4712</v>
      </c>
      <c r="AG222" s="14">
        <f>Z222*7.09%</f>
        <v>10989.5</v>
      </c>
      <c r="AH222" s="14">
        <v>0</v>
      </c>
      <c r="AI222" s="14">
        <f>AC222+AD222+AE222+AF222+AG222</f>
        <v>32937.5</v>
      </c>
      <c r="AJ222" s="15">
        <v>27922.01</v>
      </c>
      <c r="AK222" s="14">
        <f>+AC222+AF222+AH222+AJ222+AA222+AB222</f>
        <v>62125.25</v>
      </c>
      <c r="AL222" s="14">
        <f>+AG222+AE222+AD222</f>
        <v>23777</v>
      </c>
      <c r="AM222" s="14">
        <f>+Z222-AK222</f>
        <v>92874.75</v>
      </c>
    </row>
    <row r="223" spans="1:39" s="7" customFormat="1" ht="15.95" customHeight="1" x14ac:dyDescent="0.25">
      <c r="A223" s="11">
        <f t="shared" si="6"/>
        <v>207</v>
      </c>
      <c r="B223" s="12" t="s">
        <v>323</v>
      </c>
      <c r="C223" s="13" t="s">
        <v>325</v>
      </c>
      <c r="D223" s="13" t="s">
        <v>32</v>
      </c>
      <c r="E223" s="13" t="s">
        <v>29</v>
      </c>
      <c r="F223" s="13" t="s">
        <v>30</v>
      </c>
      <c r="G223" s="14">
        <v>45000</v>
      </c>
      <c r="H223" s="14">
        <v>1148.33</v>
      </c>
      <c r="I223" s="14">
        <v>0</v>
      </c>
      <c r="J223" s="14">
        <f>+G223*2.87%</f>
        <v>1291.5</v>
      </c>
      <c r="K223" s="14">
        <f>G223*7.1%</f>
        <v>3194.9999999999995</v>
      </c>
      <c r="L223" s="14">
        <f>G223*1.15%</f>
        <v>517.5</v>
      </c>
      <c r="M223" s="14">
        <f>G223*3.04%</f>
        <v>1368</v>
      </c>
      <c r="N223" s="14">
        <f>G223*7.09%</f>
        <v>3190.5</v>
      </c>
      <c r="O223" s="14">
        <v>0</v>
      </c>
      <c r="P223" s="14">
        <f>J223+K223+L223+M223+N223</f>
        <v>9562.5</v>
      </c>
      <c r="Q223" s="15">
        <v>25998.83</v>
      </c>
      <c r="R223" s="14">
        <f>+J223+M223+O223+Q223+H223+I223</f>
        <v>29806.660000000003</v>
      </c>
      <c r="S223" s="14">
        <f>+N223+L223+K223</f>
        <v>6903</v>
      </c>
      <c r="T223" s="14">
        <f>+G223-R223</f>
        <v>15193.339999999997</v>
      </c>
      <c r="U223" t="b">
        <f t="shared" si="7"/>
        <v>1</v>
      </c>
      <c r="V223" s="13" t="s">
        <v>325</v>
      </c>
      <c r="W223" s="13" t="s">
        <v>32</v>
      </c>
      <c r="X223" s="13" t="s">
        <v>29</v>
      </c>
      <c r="Y223" s="13" t="s">
        <v>30</v>
      </c>
      <c r="Z223" s="14">
        <v>45000</v>
      </c>
      <c r="AA223" s="14">
        <v>1148.33</v>
      </c>
      <c r="AB223" s="14">
        <v>0</v>
      </c>
      <c r="AC223" s="14">
        <f>+Z223*2.87%</f>
        <v>1291.5</v>
      </c>
      <c r="AD223" s="14">
        <f>Z223*7.1%</f>
        <v>3194.9999999999995</v>
      </c>
      <c r="AE223" s="14">
        <f>Z223*1.15%</f>
        <v>517.5</v>
      </c>
      <c r="AF223" s="14">
        <f>Z223*3.04%</f>
        <v>1368</v>
      </c>
      <c r="AG223" s="14">
        <f>Z223*7.09%</f>
        <v>3190.5</v>
      </c>
      <c r="AH223" s="14">
        <v>0</v>
      </c>
      <c r="AI223" s="14">
        <f>AC223+AD223+AE223+AF223+AG223</f>
        <v>9562.5</v>
      </c>
      <c r="AJ223" s="15">
        <v>26574.799999999999</v>
      </c>
      <c r="AK223" s="14">
        <f>+AC223+AF223+AH223+AJ223+AA223+AB223</f>
        <v>30382.629999999997</v>
      </c>
      <c r="AL223" s="14">
        <f>+AG223+AE223+AD223</f>
        <v>6903</v>
      </c>
      <c r="AM223" s="14">
        <f>+Z223-AK223</f>
        <v>14617.370000000003</v>
      </c>
    </row>
    <row r="224" spans="1:39" s="7" customFormat="1" ht="15.95" customHeight="1" x14ac:dyDescent="0.25">
      <c r="A224" s="11">
        <f t="shared" si="6"/>
        <v>208</v>
      </c>
      <c r="B224" s="12" t="s">
        <v>326</v>
      </c>
      <c r="C224" s="13" t="s">
        <v>327</v>
      </c>
      <c r="D224" s="13" t="s">
        <v>261</v>
      </c>
      <c r="E224" s="13" t="s">
        <v>44</v>
      </c>
      <c r="F224" s="13" t="s">
        <v>30</v>
      </c>
      <c r="G224" s="14">
        <v>40000</v>
      </c>
      <c r="H224" s="14">
        <v>442.65</v>
      </c>
      <c r="I224" s="14">
        <v>0</v>
      </c>
      <c r="J224" s="14">
        <f>+G224*2.87%</f>
        <v>1148</v>
      </c>
      <c r="K224" s="14">
        <f>G224*7.1%</f>
        <v>2839.9999999999995</v>
      </c>
      <c r="L224" s="14">
        <f>G224*1.15%</f>
        <v>460</v>
      </c>
      <c r="M224" s="14">
        <f>G224*3.04%</f>
        <v>1216</v>
      </c>
      <c r="N224" s="14">
        <f>G224*7.09%</f>
        <v>2836</v>
      </c>
      <c r="O224" s="14">
        <v>0</v>
      </c>
      <c r="P224" s="14">
        <f>J224+K224+L224+M224+N224</f>
        <v>8500</v>
      </c>
      <c r="Q224" s="15">
        <v>2546</v>
      </c>
      <c r="R224" s="14">
        <f>+J224+M224+O224+Q224+H224+I224</f>
        <v>5352.65</v>
      </c>
      <c r="S224" s="14">
        <f>+N224+L224+K224</f>
        <v>6136</v>
      </c>
      <c r="T224" s="14">
        <f>+G224-R224</f>
        <v>34647.35</v>
      </c>
      <c r="U224" t="b">
        <f t="shared" si="7"/>
        <v>1</v>
      </c>
      <c r="V224" s="13" t="s">
        <v>327</v>
      </c>
      <c r="W224" s="13" t="s">
        <v>261</v>
      </c>
      <c r="X224" s="13" t="s">
        <v>44</v>
      </c>
      <c r="Y224" s="13" t="s">
        <v>30</v>
      </c>
      <c r="Z224" s="14">
        <v>40000</v>
      </c>
      <c r="AA224" s="14">
        <v>442.65</v>
      </c>
      <c r="AB224" s="14">
        <v>0</v>
      </c>
      <c r="AC224" s="14">
        <f>+Z224*2.87%</f>
        <v>1148</v>
      </c>
      <c r="AD224" s="14">
        <f>Z224*7.1%</f>
        <v>2839.9999999999995</v>
      </c>
      <c r="AE224" s="14">
        <f>Z224*1.15%</f>
        <v>460</v>
      </c>
      <c r="AF224" s="14">
        <f>Z224*3.04%</f>
        <v>1216</v>
      </c>
      <c r="AG224" s="14">
        <f>Z224*7.09%</f>
        <v>2836</v>
      </c>
      <c r="AH224" s="14">
        <v>0</v>
      </c>
      <c r="AI224" s="14">
        <f>AC224+AD224+AE224+AF224+AG224</f>
        <v>8500</v>
      </c>
      <c r="AJ224" s="15">
        <v>2546</v>
      </c>
      <c r="AK224" s="14">
        <f>+AC224+AF224+AH224+AJ224+AA224+AB224</f>
        <v>5352.65</v>
      </c>
      <c r="AL224" s="14">
        <f>+AG224+AE224+AD224</f>
        <v>6136</v>
      </c>
      <c r="AM224" s="14">
        <f>+Z224-AK224</f>
        <v>34647.35</v>
      </c>
    </row>
    <row r="225" spans="1:39" s="7" customFormat="1" ht="15.95" customHeight="1" x14ac:dyDescent="0.25">
      <c r="A225" s="11">
        <f t="shared" si="6"/>
        <v>209</v>
      </c>
      <c r="B225" s="12" t="s">
        <v>326</v>
      </c>
      <c r="C225" s="13" t="s">
        <v>328</v>
      </c>
      <c r="D225" s="13" t="s">
        <v>303</v>
      </c>
      <c r="E225" s="13" t="s">
        <v>29</v>
      </c>
      <c r="F225" s="13" t="s">
        <v>30</v>
      </c>
      <c r="G225" s="20">
        <v>30000</v>
      </c>
      <c r="H225" s="14">
        <v>0</v>
      </c>
      <c r="I225" s="14">
        <v>0</v>
      </c>
      <c r="J225" s="14">
        <f>+G225*2.87%</f>
        <v>861</v>
      </c>
      <c r="K225" s="14">
        <f>G225*7.1%</f>
        <v>2130</v>
      </c>
      <c r="L225" s="14">
        <f>G225*1.15%</f>
        <v>345</v>
      </c>
      <c r="M225" s="14">
        <f>G225*3.04%</f>
        <v>912</v>
      </c>
      <c r="N225" s="14">
        <f>G225*7.09%</f>
        <v>2127</v>
      </c>
      <c r="O225" s="14">
        <v>0</v>
      </c>
      <c r="P225" s="14">
        <f>J225+K225+L225+M225+N225</f>
        <v>6375</v>
      </c>
      <c r="Q225" s="15">
        <v>0</v>
      </c>
      <c r="R225" s="14">
        <f>+J225+M225+O225+Q225+H225+I225</f>
        <v>1773</v>
      </c>
      <c r="S225" s="14">
        <f>+N225+L225+K225</f>
        <v>4602</v>
      </c>
      <c r="T225" s="14">
        <f>+G225-R225</f>
        <v>28227</v>
      </c>
      <c r="U225" t="b">
        <f t="shared" si="7"/>
        <v>1</v>
      </c>
      <c r="V225" s="13" t="s">
        <v>328</v>
      </c>
      <c r="W225" s="13" t="s">
        <v>303</v>
      </c>
      <c r="X225" s="13" t="s">
        <v>29</v>
      </c>
      <c r="Y225" s="13" t="s">
        <v>30</v>
      </c>
      <c r="Z225" s="14">
        <v>30000</v>
      </c>
      <c r="AA225" s="14">
        <v>0</v>
      </c>
      <c r="AB225" s="14">
        <v>0</v>
      </c>
      <c r="AC225" s="14">
        <f>+Z225*2.87%</f>
        <v>861</v>
      </c>
      <c r="AD225" s="14">
        <f>Z225*7.1%</f>
        <v>2130</v>
      </c>
      <c r="AE225" s="14">
        <f>Z225*1.15%</f>
        <v>345</v>
      </c>
      <c r="AF225" s="14">
        <f>Z225*3.04%</f>
        <v>912</v>
      </c>
      <c r="AG225" s="14">
        <f>Z225*7.09%</f>
        <v>2127</v>
      </c>
      <c r="AH225" s="14">
        <v>0</v>
      </c>
      <c r="AI225" s="14">
        <f>AC225+AD225+AE225+AF225+AG225</f>
        <v>6375</v>
      </c>
      <c r="AJ225" s="15">
        <v>0</v>
      </c>
      <c r="AK225" s="14">
        <f>+AC225+AF225+AH225+AJ225+AA225+AB225</f>
        <v>1773</v>
      </c>
      <c r="AL225" s="14">
        <f>+AG225+AE225+AD225</f>
        <v>4602</v>
      </c>
      <c r="AM225" s="14">
        <f>+Z225-AK225</f>
        <v>28227</v>
      </c>
    </row>
    <row r="226" spans="1:39" s="7" customFormat="1" ht="15.95" customHeight="1" x14ac:dyDescent="0.25">
      <c r="A226" s="21"/>
      <c r="B226" s="22" t="s">
        <v>329</v>
      </c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</row>
    <row r="227" spans="1:39" s="7" customFormat="1" ht="15.95" customHeight="1" x14ac:dyDescent="0.25">
      <c r="A227" s="11">
        <v>210</v>
      </c>
      <c r="B227" s="12" t="s">
        <v>330</v>
      </c>
      <c r="C227" s="13" t="s">
        <v>331</v>
      </c>
      <c r="D227" s="13" t="s">
        <v>1091</v>
      </c>
      <c r="E227" s="13" t="s">
        <v>29</v>
      </c>
      <c r="F227" s="13" t="s">
        <v>30</v>
      </c>
      <c r="G227" s="14">
        <v>195500</v>
      </c>
      <c r="H227" s="14">
        <v>34633.800000000003</v>
      </c>
      <c r="I227" s="14">
        <v>0</v>
      </c>
      <c r="J227" s="14">
        <f>+G227*2.87%</f>
        <v>5610.85</v>
      </c>
      <c r="K227" s="14">
        <f>G227*7.1%</f>
        <v>13880.499999999998</v>
      </c>
      <c r="L227" s="14">
        <f>G227*1.15%</f>
        <v>2248.25</v>
      </c>
      <c r="M227" s="14">
        <v>5685.41</v>
      </c>
      <c r="N227" s="14">
        <f>G227*7.09%</f>
        <v>13860.95</v>
      </c>
      <c r="O227" s="14">
        <v>0</v>
      </c>
      <c r="P227" s="14">
        <f>J227+K227+L227+M227+N227</f>
        <v>41285.96</v>
      </c>
      <c r="Q227" s="15">
        <v>45462.31</v>
      </c>
      <c r="R227" s="14">
        <f>+J227+M227+O227+Q227+H227+I227</f>
        <v>91392.37</v>
      </c>
      <c r="S227" s="14">
        <f>+N227+L227+K227</f>
        <v>29989.699999999997</v>
      </c>
      <c r="T227" s="14">
        <f>+G227-R227</f>
        <v>104107.63</v>
      </c>
      <c r="U227" t="b">
        <f>+V227=C227</f>
        <v>1</v>
      </c>
      <c r="V227" s="13" t="s">
        <v>331</v>
      </c>
      <c r="W227" s="13" t="s">
        <v>1091</v>
      </c>
      <c r="X227" s="13" t="s">
        <v>29</v>
      </c>
      <c r="Y227" s="13" t="s">
        <v>30</v>
      </c>
      <c r="Z227" s="14">
        <v>195500</v>
      </c>
      <c r="AA227" s="14">
        <v>34633.800000000003</v>
      </c>
      <c r="AB227" s="14">
        <v>0</v>
      </c>
      <c r="AC227" s="14">
        <f>+Z227*2.87%</f>
        <v>5610.85</v>
      </c>
      <c r="AD227" s="14">
        <f>Z227*7.1%</f>
        <v>13880.499999999998</v>
      </c>
      <c r="AE227" s="14">
        <f>Z227*1.15%</f>
        <v>2248.25</v>
      </c>
      <c r="AF227" s="14">
        <v>5685.41</v>
      </c>
      <c r="AG227" s="14">
        <f>Z227*7.09%</f>
        <v>13860.95</v>
      </c>
      <c r="AH227" s="14">
        <v>0</v>
      </c>
      <c r="AI227" s="14">
        <f>AC227+AD227+AE227+AF227+AG227</f>
        <v>41285.96</v>
      </c>
      <c r="AJ227" s="15">
        <v>45462.31</v>
      </c>
      <c r="AK227" s="14">
        <f>+AC227+AF227+AH227+AJ227+AA227+AB227</f>
        <v>91392.37</v>
      </c>
      <c r="AL227" s="14">
        <f>+AG227+AE227+AD227</f>
        <v>29989.699999999997</v>
      </c>
      <c r="AM227" s="14">
        <f>+Z227-AK227</f>
        <v>104107.63</v>
      </c>
    </row>
    <row r="228" spans="1:39" s="7" customFormat="1" ht="15.95" customHeight="1" x14ac:dyDescent="0.25">
      <c r="A228" s="11">
        <f t="shared" si="6"/>
        <v>211</v>
      </c>
      <c r="B228" s="12" t="s">
        <v>330</v>
      </c>
      <c r="C228" s="13" t="s">
        <v>332</v>
      </c>
      <c r="D228" s="13" t="s">
        <v>333</v>
      </c>
      <c r="E228" s="13" t="s">
        <v>44</v>
      </c>
      <c r="F228" s="13" t="s">
        <v>30</v>
      </c>
      <c r="G228" s="14">
        <v>49335</v>
      </c>
      <c r="H228" s="14">
        <v>1760.15</v>
      </c>
      <c r="I228" s="14">
        <v>0</v>
      </c>
      <c r="J228" s="14">
        <f>+G228*2.87%</f>
        <v>1415.9145000000001</v>
      </c>
      <c r="K228" s="14">
        <f>G228*7.1%</f>
        <v>3502.7849999999999</v>
      </c>
      <c r="L228" s="14">
        <f>G228*1.15%</f>
        <v>567.35249999999996</v>
      </c>
      <c r="M228" s="14">
        <f>G228*3.04%</f>
        <v>1499.7840000000001</v>
      </c>
      <c r="N228" s="14">
        <f>G228*7.09%</f>
        <v>3497.8515000000002</v>
      </c>
      <c r="O228" s="14">
        <v>0</v>
      </c>
      <c r="P228" s="14">
        <f>J228+K228+L228+M228+N228</f>
        <v>10483.6875</v>
      </c>
      <c r="Q228" s="15">
        <v>25</v>
      </c>
      <c r="R228" s="14">
        <f>+J228+M228+O228+Q228+H228+I228</f>
        <v>4700.8485000000001</v>
      </c>
      <c r="S228" s="14">
        <f>+N228+L228+K228</f>
        <v>7567.9889999999996</v>
      </c>
      <c r="T228" s="14">
        <f>+G228-R228</f>
        <v>44634.1515</v>
      </c>
      <c r="U228" t="b">
        <f>+V228=C228</f>
        <v>1</v>
      </c>
      <c r="V228" s="13" t="s">
        <v>332</v>
      </c>
      <c r="W228" s="13" t="s">
        <v>333</v>
      </c>
      <c r="X228" s="13" t="s">
        <v>44</v>
      </c>
      <c r="Y228" s="13" t="s">
        <v>30</v>
      </c>
      <c r="Z228" s="14">
        <v>49335</v>
      </c>
      <c r="AA228" s="14">
        <v>1760.15</v>
      </c>
      <c r="AB228" s="14">
        <v>0</v>
      </c>
      <c r="AC228" s="14">
        <f>+Z228*2.87%</f>
        <v>1415.9145000000001</v>
      </c>
      <c r="AD228" s="14">
        <f>Z228*7.1%</f>
        <v>3502.7849999999999</v>
      </c>
      <c r="AE228" s="14">
        <f>Z228*1.15%</f>
        <v>567.35249999999996</v>
      </c>
      <c r="AF228" s="14">
        <f>Z228*3.04%</f>
        <v>1499.7840000000001</v>
      </c>
      <c r="AG228" s="14">
        <f>Z228*7.09%</f>
        <v>3497.8515000000002</v>
      </c>
      <c r="AH228" s="14">
        <v>0</v>
      </c>
      <c r="AI228" s="14">
        <f>AC228+AD228+AE228+AF228+AG228</f>
        <v>10483.6875</v>
      </c>
      <c r="AJ228" s="15">
        <v>25</v>
      </c>
      <c r="AK228" s="14">
        <f>+AC228+AF228+AH228+AJ228+AA228+AB228</f>
        <v>4700.8485000000001</v>
      </c>
      <c r="AL228" s="14">
        <f>+AG228+AE228+AD228</f>
        <v>7567.9889999999996</v>
      </c>
      <c r="AM228" s="14">
        <f>+Z228-AK228</f>
        <v>44634.1515</v>
      </c>
    </row>
    <row r="229" spans="1:39" s="7" customFormat="1" ht="15.95" customHeight="1" x14ac:dyDescent="0.25">
      <c r="A229" s="11">
        <f t="shared" si="6"/>
        <v>212</v>
      </c>
      <c r="B229" s="12" t="s">
        <v>334</v>
      </c>
      <c r="C229" s="13" t="s">
        <v>335</v>
      </c>
      <c r="D229" s="13" t="s">
        <v>336</v>
      </c>
      <c r="E229" s="13" t="s">
        <v>29</v>
      </c>
      <c r="F229" s="13" t="s">
        <v>35</v>
      </c>
      <c r="G229" s="14">
        <v>47250</v>
      </c>
      <c r="H229" s="14">
        <v>1465.88</v>
      </c>
      <c r="I229" s="14">
        <v>0</v>
      </c>
      <c r="J229" s="14">
        <f>+G229*2.87%</f>
        <v>1356.075</v>
      </c>
      <c r="K229" s="14">
        <f>G229*7.1%</f>
        <v>3354.7499999999995</v>
      </c>
      <c r="L229" s="14">
        <f>G229*1.15%</f>
        <v>543.375</v>
      </c>
      <c r="M229" s="14">
        <f>G229*3.04%</f>
        <v>1436.4</v>
      </c>
      <c r="N229" s="14">
        <f>G229*7.09%</f>
        <v>3350.0250000000001</v>
      </c>
      <c r="O229" s="14">
        <v>0</v>
      </c>
      <c r="P229" s="14">
        <f>J229+K229+L229+M229+N229</f>
        <v>10040.625</v>
      </c>
      <c r="Q229" s="15">
        <v>12761.52</v>
      </c>
      <c r="R229" s="14">
        <f>+J229+M229+O229+Q229+H229+I229</f>
        <v>17019.875</v>
      </c>
      <c r="S229" s="14">
        <f>+N229+L229+K229</f>
        <v>7248.15</v>
      </c>
      <c r="T229" s="14">
        <f>+G229-R229</f>
        <v>30230.125</v>
      </c>
      <c r="U229" t="b">
        <f>+V229=C229</f>
        <v>1</v>
      </c>
      <c r="V229" s="13" t="s">
        <v>335</v>
      </c>
      <c r="W229" s="13" t="s">
        <v>336</v>
      </c>
      <c r="X229" s="13" t="s">
        <v>29</v>
      </c>
      <c r="Y229" s="13" t="s">
        <v>35</v>
      </c>
      <c r="Z229" s="14">
        <v>47250</v>
      </c>
      <c r="AA229" s="14">
        <v>1229.26</v>
      </c>
      <c r="AB229" s="14">
        <v>0</v>
      </c>
      <c r="AC229" s="14">
        <f>+Z229*2.87%</f>
        <v>1356.075</v>
      </c>
      <c r="AD229" s="14">
        <f>Z229*7.1%</f>
        <v>3354.7499999999995</v>
      </c>
      <c r="AE229" s="14">
        <f>Z229*1.15%</f>
        <v>543.375</v>
      </c>
      <c r="AF229" s="14">
        <f>Z229*3.04%</f>
        <v>1436.4</v>
      </c>
      <c r="AG229" s="14">
        <f>Z229*7.09%</f>
        <v>3350.0250000000001</v>
      </c>
      <c r="AH229" s="14">
        <v>1577.46</v>
      </c>
      <c r="AI229" s="14">
        <f>AC229+AD229+AE229+AF229+AG229</f>
        <v>10040.625</v>
      </c>
      <c r="AJ229" s="15">
        <v>12761.53</v>
      </c>
      <c r="AK229" s="14">
        <f>+AC229+AF229+AH229+AJ229+AA229+AB229</f>
        <v>18360.724999999999</v>
      </c>
      <c r="AL229" s="14">
        <f>+AG229+AE229+AD229</f>
        <v>7248.15</v>
      </c>
      <c r="AM229" s="14">
        <f>+Z229-AK229</f>
        <v>28889.275000000001</v>
      </c>
    </row>
    <row r="230" spans="1:39" s="7" customFormat="1" ht="15.95" customHeight="1" x14ac:dyDescent="0.25">
      <c r="A230" s="11">
        <f t="shared" si="6"/>
        <v>213</v>
      </c>
      <c r="B230" s="12" t="s">
        <v>334</v>
      </c>
      <c r="C230" s="13" t="s">
        <v>337</v>
      </c>
      <c r="D230" s="13" t="s">
        <v>261</v>
      </c>
      <c r="E230" s="13" t="s">
        <v>44</v>
      </c>
      <c r="F230" s="13" t="s">
        <v>30</v>
      </c>
      <c r="G230" s="14">
        <v>43234.53</v>
      </c>
      <c r="H230" s="14">
        <v>899.16</v>
      </c>
      <c r="I230" s="14">
        <v>0</v>
      </c>
      <c r="J230" s="14">
        <f>+G230*2.87%</f>
        <v>1240.831011</v>
      </c>
      <c r="K230" s="14">
        <f>G230*7.1%</f>
        <v>3069.6516299999998</v>
      </c>
      <c r="L230" s="14">
        <f>G230*1.15%</f>
        <v>497.19709499999999</v>
      </c>
      <c r="M230" s="14">
        <f>G230*3.04%</f>
        <v>1314.329712</v>
      </c>
      <c r="N230" s="14">
        <f>G230*7.09%</f>
        <v>3065.3281770000003</v>
      </c>
      <c r="O230" s="14">
        <v>0</v>
      </c>
      <c r="P230" s="14">
        <f>J230+K230+L230+M230+N230</f>
        <v>9187.3376250000001</v>
      </c>
      <c r="Q230" s="15">
        <v>6064.98</v>
      </c>
      <c r="R230" s="14">
        <f>+J230+M230+O230+Q230+H230+I230</f>
        <v>9519.3007230000003</v>
      </c>
      <c r="S230" s="14">
        <f>+N230+L230+K230</f>
        <v>6632.1769020000002</v>
      </c>
      <c r="T230" s="14">
        <f>+G230-R230</f>
        <v>33715.229276999999</v>
      </c>
      <c r="U230" t="b">
        <f>+V230=C230</f>
        <v>1</v>
      </c>
      <c r="V230" s="13" t="s">
        <v>337</v>
      </c>
      <c r="W230" s="13" t="s">
        <v>261</v>
      </c>
      <c r="X230" s="13" t="s">
        <v>44</v>
      </c>
      <c r="Y230" s="13" t="s">
        <v>30</v>
      </c>
      <c r="Z230" s="14">
        <v>43234.53</v>
      </c>
      <c r="AA230" s="14">
        <v>899.16</v>
      </c>
      <c r="AB230" s="14">
        <v>0</v>
      </c>
      <c r="AC230" s="14">
        <f>+Z230*2.87%</f>
        <v>1240.831011</v>
      </c>
      <c r="AD230" s="14">
        <f>Z230*7.1%</f>
        <v>3069.6516299999998</v>
      </c>
      <c r="AE230" s="14">
        <f>Z230*1.15%</f>
        <v>497.19709499999999</v>
      </c>
      <c r="AF230" s="14">
        <f>Z230*3.04%</f>
        <v>1314.329712</v>
      </c>
      <c r="AG230" s="14">
        <f>Z230*7.09%</f>
        <v>3065.3281770000003</v>
      </c>
      <c r="AH230" s="14">
        <v>0</v>
      </c>
      <c r="AI230" s="14">
        <f>AC230+AD230+AE230+AF230+AG230</f>
        <v>9187.3376250000001</v>
      </c>
      <c r="AJ230" s="15">
        <v>6064.98</v>
      </c>
      <c r="AK230" s="14">
        <f>+AC230+AF230+AH230+AJ230+AA230+AB230</f>
        <v>9519.3007230000003</v>
      </c>
      <c r="AL230" s="14">
        <f>+AG230+AE230+AD230</f>
        <v>6632.1769020000002</v>
      </c>
      <c r="AM230" s="14">
        <f>+Z230-AK230</f>
        <v>33715.229276999999</v>
      </c>
    </row>
    <row r="231" spans="1:39" s="7" customFormat="1" ht="15.95" customHeight="1" x14ac:dyDescent="0.25">
      <c r="A231" s="11">
        <f t="shared" si="6"/>
        <v>214</v>
      </c>
      <c r="B231" s="12" t="s">
        <v>334</v>
      </c>
      <c r="C231" s="13" t="s">
        <v>338</v>
      </c>
      <c r="D231" s="13" t="s">
        <v>303</v>
      </c>
      <c r="E231" s="13" t="s">
        <v>29</v>
      </c>
      <c r="F231" s="13" t="s">
        <v>30</v>
      </c>
      <c r="G231" s="14">
        <v>33376.449999999997</v>
      </c>
      <c r="H231" s="14">
        <v>0</v>
      </c>
      <c r="I231" s="14">
        <v>0</v>
      </c>
      <c r="J231" s="14">
        <f>+G231*2.87%</f>
        <v>957.90411499999993</v>
      </c>
      <c r="K231" s="14">
        <f>G231*7.1%</f>
        <v>2369.7279499999995</v>
      </c>
      <c r="L231" s="14">
        <f>G231*1.15%</f>
        <v>383.82917499999996</v>
      </c>
      <c r="M231" s="14">
        <f>G231*3.04%</f>
        <v>1014.6440799999999</v>
      </c>
      <c r="N231" s="14">
        <f>G231*7.09%</f>
        <v>2366.3903049999999</v>
      </c>
      <c r="O231" s="14">
        <v>0</v>
      </c>
      <c r="P231" s="14">
        <f>J231+K231+L231+M231+N231</f>
        <v>7092.4956249999987</v>
      </c>
      <c r="Q231" s="15">
        <v>3551</v>
      </c>
      <c r="R231" s="14">
        <f>+J231+M231+O231+Q231+H231+I231</f>
        <v>5523.5481949999994</v>
      </c>
      <c r="S231" s="14">
        <f>+N231+L231+K231</f>
        <v>5119.9474299999993</v>
      </c>
      <c r="T231" s="14">
        <f>+G231-R231</f>
        <v>27852.901804999998</v>
      </c>
      <c r="U231" t="b">
        <f>+V231=C231</f>
        <v>1</v>
      </c>
      <c r="V231" s="13" t="s">
        <v>338</v>
      </c>
      <c r="W231" s="13" t="s">
        <v>303</v>
      </c>
      <c r="X231" s="13" t="s">
        <v>29</v>
      </c>
      <c r="Y231" s="13" t="s">
        <v>30</v>
      </c>
      <c r="Z231" s="14">
        <v>33376.449999999997</v>
      </c>
      <c r="AA231" s="14">
        <v>0</v>
      </c>
      <c r="AB231" s="14">
        <v>0</v>
      </c>
      <c r="AC231" s="14">
        <f>+Z231*2.87%</f>
        <v>957.90411499999993</v>
      </c>
      <c r="AD231" s="14">
        <f>Z231*7.1%</f>
        <v>2369.7279499999995</v>
      </c>
      <c r="AE231" s="14">
        <f>Z231*1.15%</f>
        <v>383.82917499999996</v>
      </c>
      <c r="AF231" s="14">
        <f>Z231*3.04%</f>
        <v>1014.6440799999999</v>
      </c>
      <c r="AG231" s="14">
        <f>Z231*7.09%</f>
        <v>2366.3903049999999</v>
      </c>
      <c r="AH231" s="14">
        <v>0</v>
      </c>
      <c r="AI231" s="14">
        <f>AC231+AD231+AE231+AF231+AG231</f>
        <v>7092.4956249999987</v>
      </c>
      <c r="AJ231" s="15">
        <v>3551</v>
      </c>
      <c r="AK231" s="14">
        <f>+AC231+AF231+AH231+AJ231+AA231+AB231</f>
        <v>5523.5481949999994</v>
      </c>
      <c r="AL231" s="14">
        <f>+AG231+AE231+AD231</f>
        <v>5119.9474299999993</v>
      </c>
      <c r="AM231" s="14">
        <f>+Z231-AK231</f>
        <v>27852.901804999998</v>
      </c>
    </row>
    <row r="232" spans="1:39" s="7" customFormat="1" ht="15.95" customHeight="1" x14ac:dyDescent="0.25">
      <c r="A232" s="11">
        <f t="shared" si="6"/>
        <v>215</v>
      </c>
      <c r="B232" s="12" t="s">
        <v>334</v>
      </c>
      <c r="C232" s="13" t="s">
        <v>339</v>
      </c>
      <c r="D232" s="13" t="s">
        <v>266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>+G232*2.87%</f>
        <v>3337.1257920000003</v>
      </c>
      <c r="K232" s="14">
        <f>G232*7.1%</f>
        <v>8255.60736</v>
      </c>
      <c r="L232" s="14">
        <f>G232*1.15%</f>
        <v>1337.1758400000001</v>
      </c>
      <c r="M232" s="14">
        <f>G232*3.04%</f>
        <v>3534.7952640000003</v>
      </c>
      <c r="N232" s="14">
        <f>G232*7.09%</f>
        <v>8243.9797440000002</v>
      </c>
      <c r="O232" s="14">
        <v>0</v>
      </c>
      <c r="P232" s="14">
        <f>J232+K232+L232+M232+N232</f>
        <v>24708.684000000001</v>
      </c>
      <c r="Q232" s="15">
        <v>1774.15</v>
      </c>
      <c r="R232" s="14">
        <f>+J232+M232+O232+Q232+H232+I232</f>
        <v>24580.001056000001</v>
      </c>
      <c r="S232" s="14">
        <f>+N232+L232+K232</f>
        <v>17836.762944000002</v>
      </c>
      <c r="T232" s="14">
        <f>+G232-R232</f>
        <v>91696.158943999995</v>
      </c>
      <c r="U232" t="b">
        <f>+V232=C232</f>
        <v>1</v>
      </c>
      <c r="V232" s="13" t="s">
        <v>339</v>
      </c>
      <c r="W232" s="13" t="s">
        <v>266</v>
      </c>
      <c r="X232" s="13" t="s">
        <v>29</v>
      </c>
      <c r="Y232" s="13" t="s">
        <v>30</v>
      </c>
      <c r="Z232" s="14">
        <v>116276.16</v>
      </c>
      <c r="AA232" s="14">
        <v>15933.93</v>
      </c>
      <c r="AB232" s="14">
        <v>0</v>
      </c>
      <c r="AC232" s="14">
        <f>+Z232*2.87%</f>
        <v>3337.1257920000003</v>
      </c>
      <c r="AD232" s="14">
        <f>Z232*7.1%</f>
        <v>8255.60736</v>
      </c>
      <c r="AE232" s="14">
        <f>Z232*1.15%</f>
        <v>1337.1758400000001</v>
      </c>
      <c r="AF232" s="14">
        <f>Z232*3.04%</f>
        <v>3534.7952640000003</v>
      </c>
      <c r="AG232" s="14">
        <f>Z232*7.09%</f>
        <v>8243.9797440000002</v>
      </c>
      <c r="AH232" s="14">
        <v>0</v>
      </c>
      <c r="AI232" s="14">
        <f>AC232+AD232+AE232+AF232+AG232</f>
        <v>24708.684000000001</v>
      </c>
      <c r="AJ232" s="15">
        <v>1774.15</v>
      </c>
      <c r="AK232" s="14">
        <f>+AC232+AF232+AH232+AJ232+AA232+AB232</f>
        <v>24580.001056000001</v>
      </c>
      <c r="AL232" s="14">
        <f>+AG232+AE232+AD232</f>
        <v>17836.762944000002</v>
      </c>
      <c r="AM232" s="14">
        <f>+Z232-AK232</f>
        <v>91696.158943999995</v>
      </c>
    </row>
    <row r="233" spans="1:39" s="7" customFormat="1" ht="15.95" customHeight="1" x14ac:dyDescent="0.25">
      <c r="A233" s="11">
        <f t="shared" si="6"/>
        <v>216</v>
      </c>
      <c r="B233" s="12" t="s">
        <v>334</v>
      </c>
      <c r="C233" s="13" t="s">
        <v>340</v>
      </c>
      <c r="D233" s="13" t="s">
        <v>341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>+G233*2.87%</f>
        <v>1291.5</v>
      </c>
      <c r="K233" s="14">
        <f>G233*7.1%</f>
        <v>3194.9999999999995</v>
      </c>
      <c r="L233" s="14">
        <f>G233*1.15%</f>
        <v>517.5</v>
      </c>
      <c r="M233" s="14">
        <f>G233*3.04%</f>
        <v>1368</v>
      </c>
      <c r="N233" s="14">
        <f>G233*7.09%</f>
        <v>3190.5</v>
      </c>
      <c r="O233" s="14">
        <v>0</v>
      </c>
      <c r="P233" s="14">
        <f>J233+K233+L233+M233+N233</f>
        <v>9562.5</v>
      </c>
      <c r="Q233" s="15">
        <v>1266</v>
      </c>
      <c r="R233" s="14">
        <f>+J233+M233+O233+Q233+H233+I233</f>
        <v>5073.83</v>
      </c>
      <c r="S233" s="14">
        <f>+N233+L233+K233</f>
        <v>6903</v>
      </c>
      <c r="T233" s="14">
        <f>+G233-R233</f>
        <v>39926.17</v>
      </c>
      <c r="U233" t="b">
        <f>+V233=C233</f>
        <v>1</v>
      </c>
      <c r="V233" s="13" t="s">
        <v>340</v>
      </c>
      <c r="W233" s="13" t="s">
        <v>341</v>
      </c>
      <c r="X233" s="13" t="s">
        <v>29</v>
      </c>
      <c r="Y233" s="13" t="s">
        <v>35</v>
      </c>
      <c r="Z233" s="14">
        <v>45000</v>
      </c>
      <c r="AA233" s="14">
        <v>1148.33</v>
      </c>
      <c r="AB233" s="14">
        <v>0</v>
      </c>
      <c r="AC233" s="14">
        <f>+Z233*2.87%</f>
        <v>1291.5</v>
      </c>
      <c r="AD233" s="14">
        <f>Z233*7.1%</f>
        <v>3194.9999999999995</v>
      </c>
      <c r="AE233" s="14">
        <f>Z233*1.15%</f>
        <v>517.5</v>
      </c>
      <c r="AF233" s="14">
        <f>Z233*3.04%</f>
        <v>1368</v>
      </c>
      <c r="AG233" s="14">
        <f>Z233*7.09%</f>
        <v>3190.5</v>
      </c>
      <c r="AH233" s="14">
        <v>0</v>
      </c>
      <c r="AI233" s="14">
        <f>AC233+AD233+AE233+AF233+AG233</f>
        <v>9562.5</v>
      </c>
      <c r="AJ233" s="15">
        <v>1266</v>
      </c>
      <c r="AK233" s="14">
        <f>+AC233+AF233+AH233+AJ233+AA233+AB233</f>
        <v>5073.83</v>
      </c>
      <c r="AL233" s="14">
        <f>+AG233+AE233+AD233</f>
        <v>6903</v>
      </c>
      <c r="AM233" s="14">
        <f>+Z233-AK233</f>
        <v>39926.17</v>
      </c>
    </row>
    <row r="234" spans="1:39" s="7" customFormat="1" ht="15.95" customHeight="1" x14ac:dyDescent="0.25">
      <c r="A234" s="11">
        <f t="shared" si="6"/>
        <v>217</v>
      </c>
      <c r="B234" s="12" t="s">
        <v>334</v>
      </c>
      <c r="C234" s="13" t="s">
        <v>342</v>
      </c>
      <c r="D234" s="13" t="s">
        <v>1076</v>
      </c>
      <c r="E234" s="13" t="s">
        <v>29</v>
      </c>
      <c r="F234" s="13" t="s">
        <v>35</v>
      </c>
      <c r="G234" s="14">
        <v>45000</v>
      </c>
      <c r="H234" s="14">
        <v>1148.33</v>
      </c>
      <c r="I234" s="14">
        <v>0</v>
      </c>
      <c r="J234" s="14">
        <f>+G234*2.87%</f>
        <v>1291.5</v>
      </c>
      <c r="K234" s="14">
        <f>G234*7.1%</f>
        <v>3194.9999999999995</v>
      </c>
      <c r="L234" s="14">
        <f>G234*1.15%</f>
        <v>517.5</v>
      </c>
      <c r="M234" s="14">
        <f>G234*3.04%</f>
        <v>1368</v>
      </c>
      <c r="N234" s="14">
        <f>G234*7.09%</f>
        <v>3190.5</v>
      </c>
      <c r="O234" s="14">
        <v>0</v>
      </c>
      <c r="P234" s="14">
        <f>J234+K234+L234+M234+N234</f>
        <v>9562.5</v>
      </c>
      <c r="Q234" s="15">
        <v>1896</v>
      </c>
      <c r="R234" s="14">
        <f>+J234+M234+O234+Q234+H234+I234</f>
        <v>5703.83</v>
      </c>
      <c r="S234" s="14">
        <f>+N234+L234+K234</f>
        <v>6903</v>
      </c>
      <c r="T234" s="14">
        <f>+G234-R234</f>
        <v>39296.17</v>
      </c>
      <c r="U234" t="b">
        <f>+V234=C234</f>
        <v>1</v>
      </c>
      <c r="V234" s="13" t="s">
        <v>342</v>
      </c>
      <c r="W234" s="13" t="s">
        <v>1076</v>
      </c>
      <c r="X234" s="13" t="s">
        <v>29</v>
      </c>
      <c r="Y234" s="13" t="s">
        <v>35</v>
      </c>
      <c r="Z234" s="14">
        <v>45000</v>
      </c>
      <c r="AA234" s="14">
        <v>1148.33</v>
      </c>
      <c r="AB234" s="14">
        <v>0</v>
      </c>
      <c r="AC234" s="14">
        <f>+Z234*2.87%</f>
        <v>1291.5</v>
      </c>
      <c r="AD234" s="14">
        <f>Z234*7.1%</f>
        <v>3194.9999999999995</v>
      </c>
      <c r="AE234" s="14">
        <f>Z234*1.15%</f>
        <v>517.5</v>
      </c>
      <c r="AF234" s="14">
        <f>Z234*3.04%</f>
        <v>1368</v>
      </c>
      <c r="AG234" s="14">
        <f>Z234*7.09%</f>
        <v>3190.5</v>
      </c>
      <c r="AH234" s="14">
        <v>0</v>
      </c>
      <c r="AI234" s="14">
        <f>AC234+AD234+AE234+AF234+AG234</f>
        <v>9562.5</v>
      </c>
      <c r="AJ234" s="15">
        <v>18697.52</v>
      </c>
      <c r="AK234" s="14">
        <f>+AC234+AF234+AH234+AJ234+AA234+AB234</f>
        <v>22505.35</v>
      </c>
      <c r="AL234" s="14">
        <f>+AG234+AE234+AD234</f>
        <v>6903</v>
      </c>
      <c r="AM234" s="14">
        <f>+Z234-AK234</f>
        <v>22494.65</v>
      </c>
    </row>
    <row r="235" spans="1:39" s="7" customFormat="1" ht="15.95" customHeight="1" x14ac:dyDescent="0.25">
      <c r="A235" s="11">
        <f t="shared" si="6"/>
        <v>218</v>
      </c>
      <c r="B235" s="12" t="s">
        <v>334</v>
      </c>
      <c r="C235" s="13" t="s">
        <v>344</v>
      </c>
      <c r="D235" s="13" t="s">
        <v>32</v>
      </c>
      <c r="E235" s="13" t="s">
        <v>29</v>
      </c>
      <c r="F235" s="13" t="s">
        <v>35</v>
      </c>
      <c r="G235" s="14">
        <v>30000</v>
      </c>
      <c r="H235" s="14">
        <v>0</v>
      </c>
      <c r="I235" s="14">
        <v>0</v>
      </c>
      <c r="J235" s="14">
        <f>+G235*2.87%</f>
        <v>861</v>
      </c>
      <c r="K235" s="14">
        <f>G235*7.1%</f>
        <v>2130</v>
      </c>
      <c r="L235" s="14">
        <f>G235*1.15%</f>
        <v>345</v>
      </c>
      <c r="M235" s="14">
        <f>G235*3.04%</f>
        <v>912</v>
      </c>
      <c r="N235" s="14">
        <f>G235*7.09%</f>
        <v>2127</v>
      </c>
      <c r="O235" s="14">
        <v>0</v>
      </c>
      <c r="P235" s="14">
        <f>J235+K235+L235+M235+N235</f>
        <v>6375</v>
      </c>
      <c r="Q235" s="15">
        <v>2746</v>
      </c>
      <c r="R235" s="14">
        <f>+J235+M235+O235+Q235+H235+I235</f>
        <v>4519</v>
      </c>
      <c r="S235" s="14">
        <f>+N235+L235+K235</f>
        <v>4602</v>
      </c>
      <c r="T235" s="14">
        <f>+G235-R235</f>
        <v>25481</v>
      </c>
      <c r="U235" t="b">
        <f>+V235=C235</f>
        <v>1</v>
      </c>
      <c r="V235" s="13" t="s">
        <v>344</v>
      </c>
      <c r="W235" s="13" t="s">
        <v>32</v>
      </c>
      <c r="X235" s="13" t="s">
        <v>29</v>
      </c>
      <c r="Y235" s="13" t="s">
        <v>35</v>
      </c>
      <c r="Z235" s="14">
        <v>30000</v>
      </c>
      <c r="AA235" s="14">
        <v>0</v>
      </c>
      <c r="AB235" s="14">
        <v>0</v>
      </c>
      <c r="AC235" s="14">
        <f>+Z235*2.87%</f>
        <v>861</v>
      </c>
      <c r="AD235" s="14">
        <f>Z235*7.1%</f>
        <v>2130</v>
      </c>
      <c r="AE235" s="14">
        <f>Z235*1.15%</f>
        <v>345</v>
      </c>
      <c r="AF235" s="14">
        <f>Z235*3.04%</f>
        <v>912</v>
      </c>
      <c r="AG235" s="14">
        <f>Z235*7.09%</f>
        <v>2127</v>
      </c>
      <c r="AH235" s="14">
        <v>0</v>
      </c>
      <c r="AI235" s="14">
        <f>AC235+AD235+AE235+AF235+AG235</f>
        <v>6375</v>
      </c>
      <c r="AJ235" s="15">
        <v>2746</v>
      </c>
      <c r="AK235" s="14">
        <f>+AC235+AF235+AH235+AJ235+AA235+AB235</f>
        <v>4519</v>
      </c>
      <c r="AL235" s="14">
        <f>+AG235+AE235+AD235</f>
        <v>4602</v>
      </c>
      <c r="AM235" s="14">
        <f>+Z235-AK235</f>
        <v>25481</v>
      </c>
    </row>
    <row r="236" spans="1:39" s="7" customFormat="1" ht="15.95" customHeight="1" x14ac:dyDescent="0.25">
      <c r="A236" s="11">
        <f t="shared" si="6"/>
        <v>219</v>
      </c>
      <c r="B236" s="12" t="s">
        <v>334</v>
      </c>
      <c r="C236" s="13" t="s">
        <v>345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>+G236*2.87%</f>
        <v>861</v>
      </c>
      <c r="K236" s="14">
        <f>G236*7.1%</f>
        <v>2130</v>
      </c>
      <c r="L236" s="14">
        <f>G236*1.15%</f>
        <v>345</v>
      </c>
      <c r="M236" s="14">
        <f>G236*3.04%</f>
        <v>912</v>
      </c>
      <c r="N236" s="14">
        <f>G236*7.09%</f>
        <v>2127</v>
      </c>
      <c r="O236" s="14">
        <v>0</v>
      </c>
      <c r="P236" s="14">
        <f>J236+K236+L236+M236+N236</f>
        <v>6375</v>
      </c>
      <c r="Q236" s="15">
        <v>0</v>
      </c>
      <c r="R236" s="14">
        <f>+J236+M236+O236+Q236+H236+I236</f>
        <v>1773</v>
      </c>
      <c r="S236" s="14">
        <f>+N236+L236+K236</f>
        <v>4602</v>
      </c>
      <c r="T236" s="14">
        <f>+G236-R236</f>
        <v>28227</v>
      </c>
      <c r="U236" t="b">
        <f>+V236=C236</f>
        <v>1</v>
      </c>
      <c r="V236" s="13" t="s">
        <v>345</v>
      </c>
      <c r="W236" s="13" t="s">
        <v>32</v>
      </c>
      <c r="X236" s="13" t="s">
        <v>29</v>
      </c>
      <c r="Y236" s="13" t="s">
        <v>35</v>
      </c>
      <c r="Z236" s="14">
        <v>30000</v>
      </c>
      <c r="AA236" s="14">
        <v>0</v>
      </c>
      <c r="AB236" s="14">
        <v>0</v>
      </c>
      <c r="AC236" s="14">
        <f>+Z236*2.87%</f>
        <v>861</v>
      </c>
      <c r="AD236" s="14">
        <f>Z236*7.1%</f>
        <v>2130</v>
      </c>
      <c r="AE236" s="14">
        <f>Z236*1.15%</f>
        <v>345</v>
      </c>
      <c r="AF236" s="14">
        <f>Z236*3.04%</f>
        <v>912</v>
      </c>
      <c r="AG236" s="14">
        <f>Z236*7.09%</f>
        <v>2127</v>
      </c>
      <c r="AH236" s="14">
        <v>0</v>
      </c>
      <c r="AI236" s="14">
        <f>AC236+AD236+AE236+AF236+AG236</f>
        <v>6375</v>
      </c>
      <c r="AJ236" s="15">
        <v>0</v>
      </c>
      <c r="AK236" s="14">
        <f>+AC236+AF236+AH236+AJ236+AA236+AB236</f>
        <v>1773</v>
      </c>
      <c r="AL236" s="14">
        <f>+AG236+AE236+AD236</f>
        <v>4602</v>
      </c>
      <c r="AM236" s="14">
        <f>+Z236-AK236</f>
        <v>28227</v>
      </c>
    </row>
    <row r="237" spans="1:39" s="7" customFormat="1" ht="15.95" customHeight="1" x14ac:dyDescent="0.25">
      <c r="A237" s="11">
        <f t="shared" si="6"/>
        <v>220</v>
      </c>
      <c r="B237" s="12" t="s">
        <v>334</v>
      </c>
      <c r="C237" s="13" t="s">
        <v>346</v>
      </c>
      <c r="D237" s="13" t="s">
        <v>1095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>+G237*2.87%</f>
        <v>861</v>
      </c>
      <c r="K237" s="14">
        <f>G237*7.1%</f>
        <v>2130</v>
      </c>
      <c r="L237" s="14">
        <f>G237*1.15%</f>
        <v>345</v>
      </c>
      <c r="M237" s="14">
        <f>G237*3.04%</f>
        <v>912</v>
      </c>
      <c r="N237" s="14">
        <f>G237*7.09%</f>
        <v>2127</v>
      </c>
      <c r="O237" s="14">
        <v>0</v>
      </c>
      <c r="P237" s="14">
        <f>J237+K237+L237+M237+N237</f>
        <v>6375</v>
      </c>
      <c r="Q237" s="15">
        <v>0</v>
      </c>
      <c r="R237" s="14">
        <f>+J237+M237+O237+Q237+H237+I237</f>
        <v>1773</v>
      </c>
      <c r="S237" s="14">
        <f>+N237+L237+K237</f>
        <v>4602</v>
      </c>
      <c r="T237" s="14">
        <f>+G237-R237</f>
        <v>28227</v>
      </c>
      <c r="U237" t="b">
        <f>+V237=C237</f>
        <v>1</v>
      </c>
      <c r="V237" s="13" t="s">
        <v>346</v>
      </c>
      <c r="W237" s="13" t="s">
        <v>1095</v>
      </c>
      <c r="X237" s="13" t="s">
        <v>29</v>
      </c>
      <c r="Y237" s="13" t="s">
        <v>35</v>
      </c>
      <c r="Z237" s="14">
        <v>30000</v>
      </c>
      <c r="AA237" s="14">
        <v>0</v>
      </c>
      <c r="AB237" s="14">
        <v>0</v>
      </c>
      <c r="AC237" s="14">
        <f>+Z237*2.87%</f>
        <v>861</v>
      </c>
      <c r="AD237" s="14">
        <f>Z237*7.1%</f>
        <v>2130</v>
      </c>
      <c r="AE237" s="14">
        <f>Z237*1.15%</f>
        <v>345</v>
      </c>
      <c r="AF237" s="14">
        <f>Z237*3.04%</f>
        <v>912</v>
      </c>
      <c r="AG237" s="14">
        <f>Z237*7.09%</f>
        <v>2127</v>
      </c>
      <c r="AH237" s="14">
        <v>0</v>
      </c>
      <c r="AI237" s="14">
        <f>AC237+AD237+AE237+AF237+AG237</f>
        <v>6375</v>
      </c>
      <c r="AJ237" s="15">
        <v>0</v>
      </c>
      <c r="AK237" s="14">
        <f>+AC237+AF237+AH237+AJ237+AA237+AB237</f>
        <v>1773</v>
      </c>
      <c r="AL237" s="14">
        <f>+AG237+AE237+AD237</f>
        <v>4602</v>
      </c>
      <c r="AM237" s="14">
        <f>+Z237-AK237</f>
        <v>28227</v>
      </c>
    </row>
    <row r="238" spans="1:39" s="7" customFormat="1" ht="15.95" customHeight="1" x14ac:dyDescent="0.25">
      <c r="A238" s="11">
        <f t="shared" si="6"/>
        <v>221</v>
      </c>
      <c r="B238" s="12" t="s">
        <v>334</v>
      </c>
      <c r="C238" s="13" t="s">
        <v>347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>+G238*2.87%</f>
        <v>978.35544800000002</v>
      </c>
      <c r="K238" s="14">
        <f>G238*7.1%</f>
        <v>2420.3218400000001</v>
      </c>
      <c r="L238" s="14">
        <f>G238*1.15%</f>
        <v>392.02395999999999</v>
      </c>
      <c r="M238" s="14">
        <f>G238*3.04%</f>
        <v>1036.306816</v>
      </c>
      <c r="N238" s="14">
        <f>G238*7.09%</f>
        <v>2416.9129360000002</v>
      </c>
      <c r="O238" s="14">
        <v>0</v>
      </c>
      <c r="P238" s="14">
        <f>J238+K238+L238+M238+N238</f>
        <v>7243.9210000000003</v>
      </c>
      <c r="Q238" s="15">
        <v>10306.959999999999</v>
      </c>
      <c r="R238" s="14">
        <f>+J238+M238+O238+Q238+H238+I238</f>
        <v>12321.622264</v>
      </c>
      <c r="S238" s="14">
        <f>+N238+L238+K238</f>
        <v>5229.2587359999998</v>
      </c>
      <c r="T238" s="14">
        <f>+G238-R238</f>
        <v>21767.417736000003</v>
      </c>
      <c r="U238" t="b">
        <f>+V238=C238</f>
        <v>1</v>
      </c>
      <c r="V238" s="13" t="s">
        <v>347</v>
      </c>
      <c r="W238" s="13" t="s">
        <v>32</v>
      </c>
      <c r="X238" s="13" t="s">
        <v>29</v>
      </c>
      <c r="Y238" s="13" t="s">
        <v>30</v>
      </c>
      <c r="Z238" s="14">
        <v>34089.040000000001</v>
      </c>
      <c r="AA238" s="14">
        <v>0</v>
      </c>
      <c r="AB238" s="14">
        <v>0</v>
      </c>
      <c r="AC238" s="14">
        <f>+Z238*2.87%</f>
        <v>978.35544800000002</v>
      </c>
      <c r="AD238" s="14">
        <f>Z238*7.1%</f>
        <v>2420.3218400000001</v>
      </c>
      <c r="AE238" s="14">
        <f>Z238*1.15%</f>
        <v>392.02395999999999</v>
      </c>
      <c r="AF238" s="14">
        <f>Z238*3.04%</f>
        <v>1036.306816</v>
      </c>
      <c r="AG238" s="14">
        <f>Z238*7.09%</f>
        <v>2416.9129360000002</v>
      </c>
      <c r="AH238" s="14">
        <v>0</v>
      </c>
      <c r="AI238" s="14">
        <f>AC238+AD238+AE238+AF238+AG238</f>
        <v>7243.9210000000003</v>
      </c>
      <c r="AJ238" s="15">
        <v>5289.47</v>
      </c>
      <c r="AK238" s="14">
        <f>+AC238+AF238+AH238+AJ238+AA238+AB238</f>
        <v>7304.1322639999999</v>
      </c>
      <c r="AL238" s="14">
        <f>+AG238+AE238+AD238</f>
        <v>5229.2587359999998</v>
      </c>
      <c r="AM238" s="14">
        <f>+Z238-AK238</f>
        <v>26784.907736000001</v>
      </c>
    </row>
    <row r="239" spans="1:39" s="7" customFormat="1" ht="15.95" customHeight="1" x14ac:dyDescent="0.25">
      <c r="A239" s="11">
        <f t="shared" si="6"/>
        <v>222</v>
      </c>
      <c r="B239" s="12" t="s">
        <v>334</v>
      </c>
      <c r="C239" s="13" t="s">
        <v>348</v>
      </c>
      <c r="D239" s="13" t="s">
        <v>303</v>
      </c>
      <c r="E239" s="13" t="s">
        <v>44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>+G239*2.87%</f>
        <v>1320.2</v>
      </c>
      <c r="K239" s="14">
        <f>G239*7.1%</f>
        <v>3265.9999999999995</v>
      </c>
      <c r="L239" s="14">
        <f>G239*1.15%</f>
        <v>529</v>
      </c>
      <c r="M239" s="14">
        <f>G239*3.04%</f>
        <v>1398.4</v>
      </c>
      <c r="N239" s="14">
        <f>G239*7.09%</f>
        <v>3261.4</v>
      </c>
      <c r="O239" s="14">
        <v>0</v>
      </c>
      <c r="P239" s="14">
        <f>J239+K239+L239+M239+N239</f>
        <v>9775</v>
      </c>
      <c r="Q239" s="15">
        <v>20362.07</v>
      </c>
      <c r="R239" s="14">
        <f>+J239+M239+O239+Q239+H239+I239</f>
        <v>24370.129999999997</v>
      </c>
      <c r="S239" s="14">
        <f>+N239+L239+K239</f>
        <v>7056.4</v>
      </c>
      <c r="T239" s="14">
        <f>+G239-R239</f>
        <v>21629.870000000003</v>
      </c>
      <c r="U239" t="b">
        <f>+V239=C239</f>
        <v>1</v>
      </c>
      <c r="V239" s="13" t="s">
        <v>348</v>
      </c>
      <c r="W239" s="13" t="s">
        <v>303</v>
      </c>
      <c r="X239" s="13" t="s">
        <v>44</v>
      </c>
      <c r="Y239" s="13" t="s">
        <v>30</v>
      </c>
      <c r="Z239" s="14">
        <v>46000</v>
      </c>
      <c r="AA239" s="14">
        <v>1289.46</v>
      </c>
      <c r="AB239" s="14">
        <v>0</v>
      </c>
      <c r="AC239" s="14">
        <f>+Z239*2.87%</f>
        <v>1320.2</v>
      </c>
      <c r="AD239" s="14">
        <f>Z239*7.1%</f>
        <v>3265.9999999999995</v>
      </c>
      <c r="AE239" s="14">
        <f>Z239*1.15%</f>
        <v>529</v>
      </c>
      <c r="AF239" s="14">
        <f>Z239*3.04%</f>
        <v>1398.4</v>
      </c>
      <c r="AG239" s="14">
        <f>Z239*7.09%</f>
        <v>3261.4</v>
      </c>
      <c r="AH239" s="14">
        <v>0</v>
      </c>
      <c r="AI239" s="14">
        <f>AC239+AD239+AE239+AF239+AG239</f>
        <v>9775</v>
      </c>
      <c r="AJ239" s="15">
        <v>20362.07</v>
      </c>
      <c r="AK239" s="14">
        <f>+AC239+AF239+AH239+AJ239+AA239+AB239</f>
        <v>24370.129999999997</v>
      </c>
      <c r="AL239" s="14">
        <f>+AG239+AE239+AD239</f>
        <v>7056.4</v>
      </c>
      <c r="AM239" s="14">
        <f>+Z239-AK239</f>
        <v>21629.870000000003</v>
      </c>
    </row>
    <row r="240" spans="1:39" s="7" customFormat="1" ht="15.95" customHeight="1" x14ac:dyDescent="0.25">
      <c r="A240" s="11">
        <f t="shared" si="6"/>
        <v>223</v>
      </c>
      <c r="B240" s="12" t="s">
        <v>334</v>
      </c>
      <c r="C240" s="13" t="s">
        <v>349</v>
      </c>
      <c r="D240" s="13" t="s">
        <v>303</v>
      </c>
      <c r="E240" s="13" t="s">
        <v>44</v>
      </c>
      <c r="F240" s="13" t="s">
        <v>30</v>
      </c>
      <c r="G240" s="14">
        <v>34500</v>
      </c>
      <c r="H240" s="14">
        <v>0</v>
      </c>
      <c r="I240" s="14">
        <v>0</v>
      </c>
      <c r="J240" s="14">
        <f>+G240*2.87%</f>
        <v>990.15</v>
      </c>
      <c r="K240" s="14">
        <f>G240*7.1%</f>
        <v>2449.5</v>
      </c>
      <c r="L240" s="14">
        <f>G240*1.15%</f>
        <v>396.75</v>
      </c>
      <c r="M240" s="14">
        <f>G240*3.04%</f>
        <v>1048.8</v>
      </c>
      <c r="N240" s="14">
        <f>G240*7.09%</f>
        <v>2446.0500000000002</v>
      </c>
      <c r="O240" s="14">
        <v>0</v>
      </c>
      <c r="P240" s="14">
        <f>J240+K240+L240+M240+N240</f>
        <v>7331.25</v>
      </c>
      <c r="Q240" s="15">
        <v>20781.400000000001</v>
      </c>
      <c r="R240" s="14">
        <f>+J240+M240+O240+Q240+H240+I240</f>
        <v>22820.350000000002</v>
      </c>
      <c r="S240" s="14">
        <f>+N240+L240+K240</f>
        <v>5292.3</v>
      </c>
      <c r="T240" s="14">
        <f>+G240-R240</f>
        <v>11679.649999999998</v>
      </c>
      <c r="U240" t="b">
        <f>+V240=C240</f>
        <v>1</v>
      </c>
      <c r="V240" s="13" t="s">
        <v>349</v>
      </c>
      <c r="W240" s="13" t="s">
        <v>303</v>
      </c>
      <c r="X240" s="13" t="s">
        <v>44</v>
      </c>
      <c r="Y240" s="13" t="s">
        <v>30</v>
      </c>
      <c r="Z240" s="14">
        <v>34500</v>
      </c>
      <c r="AA240" s="14">
        <v>0</v>
      </c>
      <c r="AB240" s="14">
        <v>0</v>
      </c>
      <c r="AC240" s="14">
        <f>+Z240*2.87%</f>
        <v>990.15</v>
      </c>
      <c r="AD240" s="14">
        <f>Z240*7.1%</f>
        <v>2449.5</v>
      </c>
      <c r="AE240" s="14">
        <f>Z240*1.15%</f>
        <v>396.75</v>
      </c>
      <c r="AF240" s="14">
        <f>Z240*3.04%</f>
        <v>1048.8</v>
      </c>
      <c r="AG240" s="14">
        <f>Z240*7.09%</f>
        <v>2446.0500000000002</v>
      </c>
      <c r="AH240" s="14">
        <v>0</v>
      </c>
      <c r="AI240" s="14">
        <f>AC240+AD240+AE240+AF240+AG240</f>
        <v>7331.25</v>
      </c>
      <c r="AJ240" s="15">
        <v>16600.91</v>
      </c>
      <c r="AK240" s="14">
        <f>+AC240+AF240+AH240+AJ240+AA240+AB240</f>
        <v>18639.86</v>
      </c>
      <c r="AL240" s="14">
        <f>+AG240+AE240+AD240</f>
        <v>5292.3</v>
      </c>
      <c r="AM240" s="14">
        <f>+Z240-AK240</f>
        <v>15860.14</v>
      </c>
    </row>
    <row r="241" spans="1:39" s="7" customFormat="1" ht="15.95" customHeight="1" x14ac:dyDescent="0.25">
      <c r="A241" s="11">
        <f t="shared" si="6"/>
        <v>224</v>
      </c>
      <c r="B241" s="12" t="s">
        <v>334</v>
      </c>
      <c r="C241" s="13" t="s">
        <v>350</v>
      </c>
      <c r="D241" s="13" t="s">
        <v>247</v>
      </c>
      <c r="E241" s="13" t="s">
        <v>44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>+G241*2.87%</f>
        <v>1291.5</v>
      </c>
      <c r="K241" s="14">
        <f>G241*7.1%</f>
        <v>3194.9999999999995</v>
      </c>
      <c r="L241" s="14">
        <f>G241*1.15%</f>
        <v>517.5</v>
      </c>
      <c r="M241" s="14">
        <f>G241*3.04%</f>
        <v>1368</v>
      </c>
      <c r="N241" s="14">
        <f>G241*7.09%</f>
        <v>3190.5</v>
      </c>
      <c r="O241" s="14">
        <v>0</v>
      </c>
      <c r="P241" s="14">
        <f>J241+K241+L241+M241+N241</f>
        <v>9562.5</v>
      </c>
      <c r="Q241" s="15">
        <v>26765.919999999998</v>
      </c>
      <c r="R241" s="14">
        <f>+J241+M241+O241+Q241+H241+I241</f>
        <v>30573.75</v>
      </c>
      <c r="S241" s="14">
        <f>+N241+L241+K241</f>
        <v>6903</v>
      </c>
      <c r="T241" s="14">
        <f>+G241-R241</f>
        <v>14426.25</v>
      </c>
      <c r="U241" t="b">
        <f>+V241=C241</f>
        <v>1</v>
      </c>
      <c r="V241" s="13" t="s">
        <v>350</v>
      </c>
      <c r="W241" s="13" t="s">
        <v>247</v>
      </c>
      <c r="X241" s="13" t="s">
        <v>44</v>
      </c>
      <c r="Y241" s="13" t="s">
        <v>30</v>
      </c>
      <c r="Z241" s="14">
        <v>45000</v>
      </c>
      <c r="AA241" s="14">
        <v>1148.33</v>
      </c>
      <c r="AB241" s="14">
        <v>0</v>
      </c>
      <c r="AC241" s="14">
        <f>+Z241*2.87%</f>
        <v>1291.5</v>
      </c>
      <c r="AD241" s="14">
        <f>Z241*7.1%</f>
        <v>3194.9999999999995</v>
      </c>
      <c r="AE241" s="14">
        <f>Z241*1.15%</f>
        <v>517.5</v>
      </c>
      <c r="AF241" s="14">
        <f>Z241*3.04%</f>
        <v>1368</v>
      </c>
      <c r="AG241" s="14">
        <f>Z241*7.09%</f>
        <v>3190.5</v>
      </c>
      <c r="AH241" s="14">
        <v>0</v>
      </c>
      <c r="AI241" s="14">
        <f>AC241+AD241+AE241+AF241+AG241</f>
        <v>9562.5</v>
      </c>
      <c r="AJ241" s="15">
        <v>26765.919999999998</v>
      </c>
      <c r="AK241" s="14">
        <f>+AC241+AF241+AH241+AJ241+AA241+AB241</f>
        <v>30573.75</v>
      </c>
      <c r="AL241" s="14">
        <f>+AG241+AE241+AD241</f>
        <v>6903</v>
      </c>
      <c r="AM241" s="14">
        <f>+Z241-AK241</f>
        <v>14426.25</v>
      </c>
    </row>
    <row r="242" spans="1:39" s="7" customFormat="1" ht="15.95" customHeight="1" x14ac:dyDescent="0.25">
      <c r="A242" s="11">
        <f t="shared" si="6"/>
        <v>225</v>
      </c>
      <c r="B242" s="12" t="s">
        <v>334</v>
      </c>
      <c r="C242" s="13" t="s">
        <v>351</v>
      </c>
      <c r="D242" s="13" t="s">
        <v>303</v>
      </c>
      <c r="E242" s="13" t="s">
        <v>29</v>
      </c>
      <c r="F242" s="13" t="s">
        <v>30</v>
      </c>
      <c r="G242" s="14">
        <v>30000</v>
      </c>
      <c r="H242" s="14">
        <v>0</v>
      </c>
      <c r="I242" s="14">
        <v>0</v>
      </c>
      <c r="J242" s="14">
        <f>+G242*2.87%</f>
        <v>861</v>
      </c>
      <c r="K242" s="14">
        <f>G242*7.1%</f>
        <v>2130</v>
      </c>
      <c r="L242" s="14">
        <f>G242*1.15%</f>
        <v>345</v>
      </c>
      <c r="M242" s="14">
        <f>G242*3.04%</f>
        <v>912</v>
      </c>
      <c r="N242" s="14">
        <f>G242*7.09%</f>
        <v>2127</v>
      </c>
      <c r="O242" s="14">
        <v>0</v>
      </c>
      <c r="P242" s="14">
        <f>J242+K242+L242+M242+N242</f>
        <v>6375</v>
      </c>
      <c r="Q242" s="15">
        <v>0</v>
      </c>
      <c r="R242" s="14">
        <f>+J242+M242+O242+Q242+H242+I242</f>
        <v>1773</v>
      </c>
      <c r="S242" s="14">
        <f>+N242+L242+K242</f>
        <v>4602</v>
      </c>
      <c r="T242" s="14">
        <f>+G242-R242</f>
        <v>28227</v>
      </c>
      <c r="U242" t="b">
        <f>+V242=C242</f>
        <v>1</v>
      </c>
      <c r="V242" s="13" t="s">
        <v>351</v>
      </c>
      <c r="W242" s="13" t="s">
        <v>303</v>
      </c>
      <c r="X242" s="13" t="s">
        <v>29</v>
      </c>
      <c r="Y242" s="13" t="s">
        <v>30</v>
      </c>
      <c r="Z242" s="14">
        <v>30000</v>
      </c>
      <c r="AA242" s="14">
        <v>0</v>
      </c>
      <c r="AB242" s="14">
        <v>0</v>
      </c>
      <c r="AC242" s="14">
        <f>+Z242*2.87%</f>
        <v>861</v>
      </c>
      <c r="AD242" s="14">
        <f>Z242*7.1%</f>
        <v>2130</v>
      </c>
      <c r="AE242" s="14">
        <f>Z242*1.15%</f>
        <v>345</v>
      </c>
      <c r="AF242" s="14">
        <f>Z242*3.04%</f>
        <v>912</v>
      </c>
      <c r="AG242" s="14">
        <f>Z242*7.09%</f>
        <v>2127</v>
      </c>
      <c r="AH242" s="14">
        <v>0</v>
      </c>
      <c r="AI242" s="14">
        <f>AC242+AD242+AE242+AF242+AG242</f>
        <v>6375</v>
      </c>
      <c r="AJ242" s="15">
        <v>0</v>
      </c>
      <c r="AK242" s="14">
        <f>+AC242+AF242+AH242+AJ242+AA242+AB242</f>
        <v>1773</v>
      </c>
      <c r="AL242" s="14">
        <f>+AG242+AE242+AD242</f>
        <v>4602</v>
      </c>
      <c r="AM242" s="14">
        <f>+Z242-AK242</f>
        <v>28227</v>
      </c>
    </row>
    <row r="243" spans="1:39" s="7" customFormat="1" ht="15.95" customHeight="1" x14ac:dyDescent="0.25">
      <c r="A243" s="11">
        <f t="shared" si="6"/>
        <v>226</v>
      </c>
      <c r="B243" s="12" t="s">
        <v>352</v>
      </c>
      <c r="C243" s="13" t="s">
        <v>353</v>
      </c>
      <c r="D243" s="13" t="s">
        <v>128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>+G243*2.87%</f>
        <v>861</v>
      </c>
      <c r="K243" s="14">
        <f>G243*7.1%</f>
        <v>2130</v>
      </c>
      <c r="L243" s="14">
        <f>G243*1.15%</f>
        <v>345</v>
      </c>
      <c r="M243" s="14">
        <f>G243*3.04%</f>
        <v>912</v>
      </c>
      <c r="N243" s="14">
        <f>G243*7.09%</f>
        <v>2127</v>
      </c>
      <c r="O243" s="14">
        <v>0</v>
      </c>
      <c r="P243" s="14">
        <f>J243+K243+L243+M243+N243</f>
        <v>6375</v>
      </c>
      <c r="Q243" s="15">
        <v>1046</v>
      </c>
      <c r="R243" s="14">
        <f>+J243+M243+O243+Q243+H243+I243</f>
        <v>2819</v>
      </c>
      <c r="S243" s="14">
        <f>+N243+L243+K243</f>
        <v>4602</v>
      </c>
      <c r="T243" s="14">
        <f>+G243-R243</f>
        <v>27181</v>
      </c>
      <c r="U243" t="b">
        <f>+V243=C243</f>
        <v>1</v>
      </c>
      <c r="V243" s="24" t="s">
        <v>353</v>
      </c>
      <c r="W243" s="13" t="s">
        <v>128</v>
      </c>
      <c r="X243" s="13" t="s">
        <v>29</v>
      </c>
      <c r="Y243" s="24" t="s">
        <v>30</v>
      </c>
      <c r="Z243" s="14">
        <v>30000</v>
      </c>
      <c r="AA243" s="14">
        <v>0</v>
      </c>
      <c r="AB243" s="25">
        <v>0</v>
      </c>
      <c r="AC243" s="14">
        <f>+Z243*2.87%</f>
        <v>861</v>
      </c>
      <c r="AD243" s="14">
        <f>Z243*7.1%</f>
        <v>2130</v>
      </c>
      <c r="AE243" s="14">
        <f>Z243*1.15%</f>
        <v>345</v>
      </c>
      <c r="AF243" s="14">
        <f>Z243*3.04%</f>
        <v>912</v>
      </c>
      <c r="AG243" s="14">
        <f>Z243*7.09%</f>
        <v>2127</v>
      </c>
      <c r="AH243" s="14">
        <v>0</v>
      </c>
      <c r="AI243" s="14">
        <f>AC243+AD243+AE243+AF243+AG243</f>
        <v>6375</v>
      </c>
      <c r="AJ243" s="15">
        <v>1046</v>
      </c>
      <c r="AK243" s="14">
        <f>+AC243+AF243+AH243+AJ243+AA243+AB243</f>
        <v>2819</v>
      </c>
      <c r="AL243" s="14">
        <f>+AG243+AE243+AD243</f>
        <v>4602</v>
      </c>
      <c r="AM243" s="14">
        <f>+Z243-AK243</f>
        <v>27181</v>
      </c>
    </row>
    <row r="244" spans="1:39" s="7" customFormat="1" ht="15.95" customHeight="1" x14ac:dyDescent="0.25">
      <c r="A244" s="11">
        <f t="shared" si="6"/>
        <v>227</v>
      </c>
      <c r="B244" s="12" t="s">
        <v>352</v>
      </c>
      <c r="C244" s="13" t="s">
        <v>354</v>
      </c>
      <c r="D244" s="13" t="s">
        <v>54</v>
      </c>
      <c r="E244" s="13" t="s">
        <v>44</v>
      </c>
      <c r="F244" s="13" t="s">
        <v>35</v>
      </c>
      <c r="G244" s="14">
        <v>60000</v>
      </c>
      <c r="H244" s="14">
        <v>3486.68</v>
      </c>
      <c r="I244" s="14">
        <v>0</v>
      </c>
      <c r="J244" s="14">
        <f>+G244*2.87%</f>
        <v>1722</v>
      </c>
      <c r="K244" s="14">
        <f>G244*7.1%</f>
        <v>4260</v>
      </c>
      <c r="L244" s="14">
        <f>G244*1.15%</f>
        <v>690</v>
      </c>
      <c r="M244" s="14">
        <f>G244*3.04%</f>
        <v>1824</v>
      </c>
      <c r="N244" s="14">
        <f>G244*7.09%</f>
        <v>4254</v>
      </c>
      <c r="O244" s="14">
        <v>0</v>
      </c>
      <c r="P244" s="14">
        <f>J244+K244+L244+M244+N244</f>
        <v>12750</v>
      </c>
      <c r="Q244" s="15">
        <v>82</v>
      </c>
      <c r="R244" s="14">
        <f>+J244+M244+O244+Q244+H244+I244</f>
        <v>7114.68</v>
      </c>
      <c r="S244" s="14">
        <f>+N244+L244+K244</f>
        <v>9204</v>
      </c>
      <c r="T244" s="14">
        <f>+G244-R244</f>
        <v>52885.32</v>
      </c>
      <c r="U244" t="b">
        <f>+V244=C244</f>
        <v>1</v>
      </c>
      <c r="V244" s="13" t="s">
        <v>354</v>
      </c>
      <c r="W244" s="13" t="s">
        <v>54</v>
      </c>
      <c r="X244" s="13" t="s">
        <v>44</v>
      </c>
      <c r="Y244" s="13" t="s">
        <v>35</v>
      </c>
      <c r="Z244" s="14">
        <v>60000</v>
      </c>
      <c r="AA244" s="14">
        <v>3486.68</v>
      </c>
      <c r="AB244" s="14">
        <v>0</v>
      </c>
      <c r="AC244" s="14">
        <f>+Z244*2.87%</f>
        <v>1722</v>
      </c>
      <c r="AD244" s="14">
        <f>Z244*7.1%</f>
        <v>4260</v>
      </c>
      <c r="AE244" s="14">
        <f>Z244*1.15%</f>
        <v>690</v>
      </c>
      <c r="AF244" s="14">
        <f>Z244*3.04%</f>
        <v>1824</v>
      </c>
      <c r="AG244" s="14">
        <f>Z244*7.09%</f>
        <v>4254</v>
      </c>
      <c r="AH244" s="14">
        <v>0</v>
      </c>
      <c r="AI244" s="14">
        <f>AC244+AD244+AE244+AF244+AG244</f>
        <v>12750</v>
      </c>
      <c r="AJ244" s="15">
        <v>82</v>
      </c>
      <c r="AK244" s="14">
        <f>+AC244+AF244+AH244+AJ244+AA244+AB244</f>
        <v>7114.68</v>
      </c>
      <c r="AL244" s="14">
        <f>+AG244+AE244+AD244</f>
        <v>9204</v>
      </c>
      <c r="AM244" s="14">
        <f>+Z244-AK244</f>
        <v>52885.32</v>
      </c>
    </row>
    <row r="245" spans="1:39" s="7" customFormat="1" ht="15.95" customHeight="1" x14ac:dyDescent="0.25">
      <c r="A245" s="11">
        <f t="shared" si="6"/>
        <v>228</v>
      </c>
      <c r="B245" s="12" t="s">
        <v>355</v>
      </c>
      <c r="C245" s="13" t="s">
        <v>356</v>
      </c>
      <c r="D245" s="13" t="s">
        <v>1070</v>
      </c>
      <c r="E245" s="13" t="s">
        <v>44</v>
      </c>
      <c r="F245" s="13" t="s">
        <v>30</v>
      </c>
      <c r="G245" s="14">
        <v>75000</v>
      </c>
      <c r="H245" s="14">
        <v>5993.89</v>
      </c>
      <c r="I245" s="14">
        <v>0</v>
      </c>
      <c r="J245" s="14">
        <f>+G245*2.87%</f>
        <v>2152.5</v>
      </c>
      <c r="K245" s="14">
        <f>G245*7.1%</f>
        <v>5324.9999999999991</v>
      </c>
      <c r="L245" s="14">
        <f>G245*1.15%</f>
        <v>862.5</v>
      </c>
      <c r="M245" s="14">
        <f>G245*3.04%</f>
        <v>2280</v>
      </c>
      <c r="N245" s="14">
        <f>G245*7.09%</f>
        <v>5317.5</v>
      </c>
      <c r="O245" s="14">
        <v>1577.4509</v>
      </c>
      <c r="P245" s="14">
        <f>J245+K245+L245+M245+N245</f>
        <v>15937.5</v>
      </c>
      <c r="Q245" s="15">
        <v>3046</v>
      </c>
      <c r="R245" s="14">
        <f>+J245+M245+O245+Q245+H245+I245</f>
        <v>15049.840899999999</v>
      </c>
      <c r="S245" s="14">
        <f>+N245+L245+K245</f>
        <v>11505</v>
      </c>
      <c r="T245" s="14">
        <f>+G245-R245</f>
        <v>59950.159100000004</v>
      </c>
      <c r="U245" t="b">
        <f>+V245=C245</f>
        <v>1</v>
      </c>
      <c r="V245" s="13" t="s">
        <v>356</v>
      </c>
      <c r="W245" s="13" t="s">
        <v>1070</v>
      </c>
      <c r="X245" s="13" t="s">
        <v>44</v>
      </c>
      <c r="Y245" s="13" t="s">
        <v>30</v>
      </c>
      <c r="Z245" s="14">
        <v>75000</v>
      </c>
      <c r="AA245" s="14">
        <v>5993.89</v>
      </c>
      <c r="AB245" s="14">
        <v>0</v>
      </c>
      <c r="AC245" s="14">
        <f>+Z245*2.87%</f>
        <v>2152.5</v>
      </c>
      <c r="AD245" s="14">
        <f>Z245*7.1%</f>
        <v>5324.9999999999991</v>
      </c>
      <c r="AE245" s="14">
        <f>Z245*1.15%</f>
        <v>862.5</v>
      </c>
      <c r="AF245" s="14">
        <f>Z245*3.04%</f>
        <v>2280</v>
      </c>
      <c r="AG245" s="14">
        <f>Z245*7.09%</f>
        <v>5317.5</v>
      </c>
      <c r="AH245" s="14">
        <v>1577.4509</v>
      </c>
      <c r="AI245" s="14">
        <f>AC245+AD245+AE245+AF245+AG245</f>
        <v>15937.5</v>
      </c>
      <c r="AJ245" s="15">
        <v>3046</v>
      </c>
      <c r="AK245" s="14">
        <f>+AC245+AF245+AH245+AJ245+AA245+AB245</f>
        <v>15049.840899999999</v>
      </c>
      <c r="AL245" s="14">
        <f>+AG245+AE245+AD245</f>
        <v>11505</v>
      </c>
      <c r="AM245" s="14">
        <f>+Z245-AK245</f>
        <v>59950.159100000004</v>
      </c>
    </row>
    <row r="246" spans="1:39" s="7" customFormat="1" ht="15.95" customHeight="1" x14ac:dyDescent="0.25">
      <c r="A246" s="11">
        <f t="shared" si="6"/>
        <v>229</v>
      </c>
      <c r="B246" s="12" t="s">
        <v>357</v>
      </c>
      <c r="C246" s="13" t="s">
        <v>358</v>
      </c>
      <c r="D246" s="13" t="s">
        <v>141</v>
      </c>
      <c r="E246" s="13" t="s">
        <v>44</v>
      </c>
      <c r="F246" s="13" t="s">
        <v>35</v>
      </c>
      <c r="G246" s="14">
        <v>45000</v>
      </c>
      <c r="H246" s="14">
        <v>1148.33</v>
      </c>
      <c r="I246" s="14"/>
      <c r="J246" s="14">
        <f>+G246*2.87%</f>
        <v>1291.5</v>
      </c>
      <c r="K246" s="14">
        <f>G246*7.1%</f>
        <v>3194.9999999999995</v>
      </c>
      <c r="L246" s="14">
        <f>G246*1.15%</f>
        <v>517.5</v>
      </c>
      <c r="M246" s="14">
        <f>G246*3.04%</f>
        <v>1368</v>
      </c>
      <c r="N246" s="14">
        <f>G246*7.09%</f>
        <v>3190.5</v>
      </c>
      <c r="O246" s="14">
        <v>0</v>
      </c>
      <c r="P246" s="14">
        <f>J246+K246+L246+M246+N246</f>
        <v>9562.5</v>
      </c>
      <c r="Q246" s="15">
        <v>0</v>
      </c>
      <c r="R246" s="14">
        <f>+J246+M246+O246+Q246+H246+I246</f>
        <v>3807.83</v>
      </c>
      <c r="S246" s="14">
        <f>+N246+L246+K246</f>
        <v>6903</v>
      </c>
      <c r="T246" s="14">
        <f>+G246-R246</f>
        <v>41192.17</v>
      </c>
      <c r="U246" t="b">
        <f>+V246=C246</f>
        <v>1</v>
      </c>
      <c r="V246" s="13" t="s">
        <v>358</v>
      </c>
      <c r="W246" s="13" t="s">
        <v>141</v>
      </c>
      <c r="X246" s="13" t="s">
        <v>44</v>
      </c>
      <c r="Y246" s="13" t="s">
        <v>35</v>
      </c>
      <c r="Z246" s="14">
        <v>45000</v>
      </c>
      <c r="AA246" s="14">
        <v>1148.33</v>
      </c>
      <c r="AB246" s="14"/>
      <c r="AC246" s="14">
        <f>+Z246*2.87%</f>
        <v>1291.5</v>
      </c>
      <c r="AD246" s="14">
        <f>Z246*7.1%</f>
        <v>3194.9999999999995</v>
      </c>
      <c r="AE246" s="14">
        <f>Z246*1.15%</f>
        <v>517.5</v>
      </c>
      <c r="AF246" s="14">
        <f>Z246*3.04%</f>
        <v>1368</v>
      </c>
      <c r="AG246" s="14">
        <f>Z246*7.09%</f>
        <v>3190.5</v>
      </c>
      <c r="AH246" s="14">
        <v>0</v>
      </c>
      <c r="AI246" s="14">
        <f>AC246+AD246+AE246+AF246+AG246</f>
        <v>9562.5</v>
      </c>
      <c r="AJ246" s="15">
        <v>0</v>
      </c>
      <c r="AK246" s="14">
        <f>+AC246+AF246+AH246+AJ246+AA246+AB246</f>
        <v>3807.83</v>
      </c>
      <c r="AL246" s="14">
        <f>+AG246+AE246+AD246</f>
        <v>6903</v>
      </c>
      <c r="AM246" s="14">
        <f>+Z246-AK246</f>
        <v>41192.17</v>
      </c>
    </row>
    <row r="247" spans="1:39" s="7" customFormat="1" ht="15.95" customHeight="1" x14ac:dyDescent="0.25">
      <c r="A247" s="11">
        <f t="shared" si="6"/>
        <v>230</v>
      </c>
      <c r="B247" s="23" t="s">
        <v>357</v>
      </c>
      <c r="C247" s="24" t="s">
        <v>359</v>
      </c>
      <c r="D247" s="13" t="s">
        <v>141</v>
      </c>
      <c r="E247" s="13" t="s">
        <v>44</v>
      </c>
      <c r="F247" s="24" t="s">
        <v>35</v>
      </c>
      <c r="G247" s="25">
        <v>45000</v>
      </c>
      <c r="H247" s="14">
        <v>1148.33</v>
      </c>
      <c r="I247" s="25"/>
      <c r="J247" s="14">
        <f>+G247*2.87%</f>
        <v>1291.5</v>
      </c>
      <c r="K247" s="14">
        <f>G247*7.1%</f>
        <v>3194.9999999999995</v>
      </c>
      <c r="L247" s="14">
        <f>G247*1.15%</f>
        <v>517.5</v>
      </c>
      <c r="M247" s="14">
        <f>G247*3.04%</f>
        <v>1368</v>
      </c>
      <c r="N247" s="14">
        <f>G247*7.09%</f>
        <v>3190.5</v>
      </c>
      <c r="O247" s="25">
        <v>0</v>
      </c>
      <c r="P247" s="14">
        <f>J247+K247+L247+M247+N247</f>
        <v>9562.5</v>
      </c>
      <c r="Q247" s="15">
        <v>6396</v>
      </c>
      <c r="R247" s="14">
        <f>+J247+M247+O247+Q247+H247+I247</f>
        <v>10203.83</v>
      </c>
      <c r="S247" s="14">
        <f>+N247+L247+K247</f>
        <v>6903</v>
      </c>
      <c r="T247" s="14">
        <f>+G247-R247</f>
        <v>34796.17</v>
      </c>
      <c r="U247" t="b">
        <f>+V247=C247</f>
        <v>1</v>
      </c>
      <c r="V247" s="13" t="s">
        <v>359</v>
      </c>
      <c r="W247" s="13" t="s">
        <v>141</v>
      </c>
      <c r="X247" s="13" t="s">
        <v>44</v>
      </c>
      <c r="Y247" s="13" t="s">
        <v>35</v>
      </c>
      <c r="Z247" s="14">
        <v>45000</v>
      </c>
      <c r="AA247" s="14">
        <v>1148.33</v>
      </c>
      <c r="AB247" s="14"/>
      <c r="AC247" s="14">
        <f>+Z247*2.87%</f>
        <v>1291.5</v>
      </c>
      <c r="AD247" s="14">
        <f>Z247*7.1%</f>
        <v>3194.9999999999995</v>
      </c>
      <c r="AE247" s="14">
        <f>Z247*1.15%</f>
        <v>517.5</v>
      </c>
      <c r="AF247" s="14">
        <f>Z247*3.04%</f>
        <v>1368</v>
      </c>
      <c r="AG247" s="14">
        <f>Z247*7.09%</f>
        <v>3190.5</v>
      </c>
      <c r="AH247" s="14">
        <v>0</v>
      </c>
      <c r="AI247" s="14">
        <f>AC247+AD247+AE247+AF247+AG247</f>
        <v>9562.5</v>
      </c>
      <c r="AJ247" s="15">
        <v>6396</v>
      </c>
      <c r="AK247" s="14">
        <f>+AC247+AF247+AH247+AJ247+AA247+AB247</f>
        <v>10203.83</v>
      </c>
      <c r="AL247" s="14">
        <f>+AG247+AE247+AD247</f>
        <v>6903</v>
      </c>
      <c r="AM247" s="14">
        <f>+Z247-AK247</f>
        <v>34796.17</v>
      </c>
    </row>
    <row r="248" spans="1:39" s="7" customFormat="1" ht="15.95" customHeight="1" x14ac:dyDescent="0.25">
      <c r="A248" s="11">
        <f t="shared" si="6"/>
        <v>231</v>
      </c>
      <c r="B248" s="12" t="s">
        <v>357</v>
      </c>
      <c r="C248" s="13" t="s">
        <v>360</v>
      </c>
      <c r="D248" s="13" t="s">
        <v>54</v>
      </c>
      <c r="E248" s="13" t="s">
        <v>44</v>
      </c>
      <c r="F248" s="13" t="s">
        <v>35</v>
      </c>
      <c r="G248" s="14">
        <v>70000</v>
      </c>
      <c r="H248" s="14">
        <v>12143.01</v>
      </c>
      <c r="I248" s="14">
        <v>0</v>
      </c>
      <c r="J248" s="14">
        <f>+G248*2.87%</f>
        <v>2009</v>
      </c>
      <c r="K248" s="14">
        <f>G248*7.1%</f>
        <v>4970</v>
      </c>
      <c r="L248" s="14">
        <f>G248*1.15%</f>
        <v>805</v>
      </c>
      <c r="M248" s="14">
        <f>G248*3.04%</f>
        <v>2128</v>
      </c>
      <c r="N248" s="14">
        <f>G248*7.09%</f>
        <v>4963</v>
      </c>
      <c r="O248" s="14">
        <v>0</v>
      </c>
      <c r="P248" s="14">
        <f>J248+K248+L248+M248+N248</f>
        <v>14875</v>
      </c>
      <c r="Q248" s="15">
        <v>0</v>
      </c>
      <c r="R248" s="14">
        <f>+J248+M248+O248+Q248+H248+I248</f>
        <v>16280.01</v>
      </c>
      <c r="S248" s="14">
        <f>+N248+L248+K248</f>
        <v>10738</v>
      </c>
      <c r="T248" s="14">
        <f>+G248-R248</f>
        <v>53719.99</v>
      </c>
      <c r="U248" t="b">
        <f>+V248=C248</f>
        <v>1</v>
      </c>
      <c r="V248" s="13" t="s">
        <v>360</v>
      </c>
      <c r="W248" s="13" t="s">
        <v>54</v>
      </c>
      <c r="X248" s="13" t="s">
        <v>44</v>
      </c>
      <c r="Y248" s="13" t="s">
        <v>35</v>
      </c>
      <c r="Z248" s="14">
        <v>70000</v>
      </c>
      <c r="AA248" s="14">
        <v>12143.01</v>
      </c>
      <c r="AB248" s="14">
        <v>0</v>
      </c>
      <c r="AC248" s="14">
        <f>+Z248*2.87%</f>
        <v>2009</v>
      </c>
      <c r="AD248" s="14">
        <f>Z248*7.1%</f>
        <v>4970</v>
      </c>
      <c r="AE248" s="14">
        <f>Z248*1.15%</f>
        <v>805</v>
      </c>
      <c r="AF248" s="14">
        <f>Z248*3.04%</f>
        <v>2128</v>
      </c>
      <c r="AG248" s="14">
        <f>Z248*7.09%</f>
        <v>4963</v>
      </c>
      <c r="AH248" s="14">
        <v>0</v>
      </c>
      <c r="AI248" s="14">
        <f>AC248+AD248+AE248+AF248+AG248</f>
        <v>14875</v>
      </c>
      <c r="AJ248" s="15">
        <v>0</v>
      </c>
      <c r="AK248" s="14">
        <f>+AC248+AF248+AH248+AJ248+AA248+AB248</f>
        <v>16280.01</v>
      </c>
      <c r="AL248" s="14">
        <f>+AG248+AE248+AD248</f>
        <v>10738</v>
      </c>
      <c r="AM248" s="14">
        <f>+Z248-AK248</f>
        <v>53719.99</v>
      </c>
    </row>
    <row r="249" spans="1:39" s="7" customFormat="1" ht="15.95" customHeight="1" x14ac:dyDescent="0.25">
      <c r="A249" s="11">
        <f t="shared" si="6"/>
        <v>232</v>
      </c>
      <c r="B249" s="12" t="s">
        <v>361</v>
      </c>
      <c r="C249" s="13" t="s">
        <v>362</v>
      </c>
      <c r="D249" s="13" t="s">
        <v>363</v>
      </c>
      <c r="E249" s="13" t="s">
        <v>29</v>
      </c>
      <c r="F249" s="13" t="s">
        <v>35</v>
      </c>
      <c r="G249" s="14">
        <v>30000</v>
      </c>
      <c r="H249" s="14">
        <v>0</v>
      </c>
      <c r="I249" s="14">
        <v>0</v>
      </c>
      <c r="J249" s="14">
        <f>+G249*2.87%</f>
        <v>861</v>
      </c>
      <c r="K249" s="14">
        <f>G249*7.1%</f>
        <v>2130</v>
      </c>
      <c r="L249" s="14">
        <f>G249*1.15%</f>
        <v>345</v>
      </c>
      <c r="M249" s="14">
        <f>G249*3.04%</f>
        <v>912</v>
      </c>
      <c r="N249" s="14">
        <f>G249*7.09%</f>
        <v>2127</v>
      </c>
      <c r="O249" s="14">
        <v>0</v>
      </c>
      <c r="P249" s="14">
        <f>J249+K249+L249+M249+N249</f>
        <v>6375</v>
      </c>
      <c r="Q249" s="15">
        <v>946</v>
      </c>
      <c r="R249" s="14">
        <f>+J249+M249+O249+Q249+H249+I249</f>
        <v>2719</v>
      </c>
      <c r="S249" s="14">
        <f>+N249+L249+K249</f>
        <v>4602</v>
      </c>
      <c r="T249" s="14">
        <f>+G249-R249</f>
        <v>27281</v>
      </c>
      <c r="U249" t="b">
        <f>+V249=C249</f>
        <v>1</v>
      </c>
      <c r="V249" s="13" t="s">
        <v>362</v>
      </c>
      <c r="W249" s="13" t="s">
        <v>363</v>
      </c>
      <c r="X249" s="13" t="s">
        <v>29</v>
      </c>
      <c r="Y249" s="13" t="s">
        <v>35</v>
      </c>
      <c r="Z249" s="14">
        <v>30000</v>
      </c>
      <c r="AA249" s="14">
        <v>0</v>
      </c>
      <c r="AB249" s="14">
        <v>0</v>
      </c>
      <c r="AC249" s="14">
        <f>+Z249*2.87%</f>
        <v>861</v>
      </c>
      <c r="AD249" s="14">
        <f>Z249*7.1%</f>
        <v>2130</v>
      </c>
      <c r="AE249" s="14">
        <f>Z249*1.15%</f>
        <v>345</v>
      </c>
      <c r="AF249" s="14">
        <f>Z249*3.04%</f>
        <v>912</v>
      </c>
      <c r="AG249" s="14">
        <f>Z249*7.09%</f>
        <v>2127</v>
      </c>
      <c r="AH249" s="14">
        <v>0</v>
      </c>
      <c r="AI249" s="14">
        <f>AC249+AD249+AE249+AF249+AG249</f>
        <v>6375</v>
      </c>
      <c r="AJ249" s="15">
        <v>946</v>
      </c>
      <c r="AK249" s="14">
        <f>+AC249+AF249+AH249+AJ249+AA249+AB249</f>
        <v>2719</v>
      </c>
      <c r="AL249" s="14">
        <f>+AG249+AE249+AD249</f>
        <v>4602</v>
      </c>
      <c r="AM249" s="14">
        <f>+Z249-AK249</f>
        <v>27281</v>
      </c>
    </row>
    <row r="250" spans="1:39" s="7" customFormat="1" ht="15.95" customHeight="1" x14ac:dyDescent="0.25">
      <c r="A250" s="11">
        <f t="shared" si="6"/>
        <v>233</v>
      </c>
      <c r="B250" s="12" t="s">
        <v>361</v>
      </c>
      <c r="C250" s="13" t="s">
        <v>364</v>
      </c>
      <c r="D250" s="13" t="s">
        <v>270</v>
      </c>
      <c r="E250" s="13" t="s">
        <v>29</v>
      </c>
      <c r="F250" s="13" t="s">
        <v>30</v>
      </c>
      <c r="G250" s="14">
        <v>55000</v>
      </c>
      <c r="H250" s="14">
        <v>2559.6799999999998</v>
      </c>
      <c r="I250" s="14">
        <v>0</v>
      </c>
      <c r="J250" s="14">
        <f>+G250*2.87%</f>
        <v>1578.5</v>
      </c>
      <c r="K250" s="14">
        <f>G250*7.1%</f>
        <v>3904.9999999999995</v>
      </c>
      <c r="L250" s="14">
        <f>G250*1.15%</f>
        <v>632.5</v>
      </c>
      <c r="M250" s="14">
        <f>G250*3.04%</f>
        <v>1672</v>
      </c>
      <c r="N250" s="14">
        <f>G250*7.09%</f>
        <v>3899.5000000000005</v>
      </c>
      <c r="O250" s="14">
        <v>0</v>
      </c>
      <c r="P250" s="14">
        <f>J250+K250+L250+M250+N250</f>
        <v>11687.5</v>
      </c>
      <c r="Q250" s="15">
        <v>0</v>
      </c>
      <c r="R250" s="14">
        <f>+J250+M250+O250+Q250+H250+I250</f>
        <v>5810.18</v>
      </c>
      <c r="S250" s="14">
        <f>+N250+L250+K250</f>
        <v>8437</v>
      </c>
      <c r="T250" s="14">
        <f>+G250-R250</f>
        <v>49189.82</v>
      </c>
      <c r="U250" t="b">
        <f>+V250=C250</f>
        <v>1</v>
      </c>
      <c r="V250" s="13" t="s">
        <v>364</v>
      </c>
      <c r="W250" s="13" t="s">
        <v>270</v>
      </c>
      <c r="X250" s="13" t="s">
        <v>29</v>
      </c>
      <c r="Y250" s="13" t="s">
        <v>30</v>
      </c>
      <c r="Z250" s="14">
        <v>55000</v>
      </c>
      <c r="AA250" s="14">
        <v>2559.6799999999998</v>
      </c>
      <c r="AB250" s="14">
        <v>0</v>
      </c>
      <c r="AC250" s="14">
        <f>+Z250*2.87%</f>
        <v>1578.5</v>
      </c>
      <c r="AD250" s="14">
        <f>Z250*7.1%</f>
        <v>3904.9999999999995</v>
      </c>
      <c r="AE250" s="14">
        <f>Z250*1.15%</f>
        <v>632.5</v>
      </c>
      <c r="AF250" s="14">
        <f>Z250*3.04%</f>
        <v>1672</v>
      </c>
      <c r="AG250" s="14">
        <f>Z250*7.09%</f>
        <v>3899.5000000000005</v>
      </c>
      <c r="AH250" s="14">
        <v>0</v>
      </c>
      <c r="AI250" s="14">
        <f>AC250+AD250+AE250+AF250+AG250</f>
        <v>11687.5</v>
      </c>
      <c r="AJ250" s="15">
        <v>0</v>
      </c>
      <c r="AK250" s="14">
        <f>+AC250+AF250+AH250+AJ250+AA250+AB250</f>
        <v>5810.18</v>
      </c>
      <c r="AL250" s="14">
        <f>+AG250+AE250+AD250</f>
        <v>8437</v>
      </c>
      <c r="AM250" s="14">
        <f>+Z250-AK250</f>
        <v>49189.82</v>
      </c>
    </row>
    <row r="251" spans="1:39" s="7" customFormat="1" ht="15.95" customHeight="1" x14ac:dyDescent="0.25">
      <c r="A251" s="11">
        <f t="shared" si="6"/>
        <v>234</v>
      </c>
      <c r="B251" s="12" t="s">
        <v>213</v>
      </c>
      <c r="C251" s="13" t="s">
        <v>365</v>
      </c>
      <c r="D251" s="13" t="s">
        <v>366</v>
      </c>
      <c r="E251" s="13" t="s">
        <v>29</v>
      </c>
      <c r="F251" s="13" t="s">
        <v>35</v>
      </c>
      <c r="G251" s="14">
        <v>28600</v>
      </c>
      <c r="H251" s="14">
        <v>0</v>
      </c>
      <c r="I251" s="14">
        <v>0</v>
      </c>
      <c r="J251" s="14">
        <f>+G251*2.87%</f>
        <v>820.82</v>
      </c>
      <c r="K251" s="14">
        <f>G251*7.1%</f>
        <v>2030.6</v>
      </c>
      <c r="L251" s="14">
        <f>G251*1.15%</f>
        <v>328.9</v>
      </c>
      <c r="M251" s="14">
        <f>G251*3.04%</f>
        <v>869.44</v>
      </c>
      <c r="N251" s="14">
        <f>G251*7.09%</f>
        <v>2027.7400000000002</v>
      </c>
      <c r="O251" s="14">
        <v>0</v>
      </c>
      <c r="P251" s="14">
        <f>J251+K251+L251+M251+N251</f>
        <v>6077.5</v>
      </c>
      <c r="Q251" s="15">
        <v>11846</v>
      </c>
      <c r="R251" s="14">
        <f>+J251+M251+O251+Q251+H251+I251</f>
        <v>13536.26</v>
      </c>
      <c r="S251" s="14">
        <f>+N251+L251+K251</f>
        <v>4387.24</v>
      </c>
      <c r="T251" s="14">
        <f>+G251-R251</f>
        <v>15063.74</v>
      </c>
      <c r="U251" t="b">
        <f>+V251=C251</f>
        <v>1</v>
      </c>
      <c r="V251" s="13" t="s">
        <v>365</v>
      </c>
      <c r="W251" s="13" t="s">
        <v>366</v>
      </c>
      <c r="X251" s="13" t="s">
        <v>29</v>
      </c>
      <c r="Y251" s="13" t="s">
        <v>35</v>
      </c>
      <c r="Z251" s="14">
        <v>28600</v>
      </c>
      <c r="AA251" s="14">
        <v>0</v>
      </c>
      <c r="AB251" s="14">
        <v>0</v>
      </c>
      <c r="AC251" s="14">
        <f>+Z251*2.87%</f>
        <v>820.82</v>
      </c>
      <c r="AD251" s="14">
        <f>Z251*7.1%</f>
        <v>2030.6</v>
      </c>
      <c r="AE251" s="14">
        <f>Z251*1.15%</f>
        <v>328.9</v>
      </c>
      <c r="AF251" s="14">
        <f>Z251*3.04%</f>
        <v>869.44</v>
      </c>
      <c r="AG251" s="14">
        <f>Z251*7.09%</f>
        <v>2027.7400000000002</v>
      </c>
      <c r="AH251" s="14">
        <v>0</v>
      </c>
      <c r="AI251" s="14">
        <f>AC251+AD251+AE251+AF251+AG251</f>
        <v>6077.5</v>
      </c>
      <c r="AJ251" s="15">
        <v>12046</v>
      </c>
      <c r="AK251" s="14">
        <f>+AC251+AF251+AH251+AJ251+AA251+AB251</f>
        <v>13736.26</v>
      </c>
      <c r="AL251" s="14">
        <f>+AG251+AE251+AD251</f>
        <v>4387.24</v>
      </c>
      <c r="AM251" s="14">
        <f>+Z251-AK251</f>
        <v>14863.74</v>
      </c>
    </row>
    <row r="252" spans="1:39" s="7" customFormat="1" ht="15.95" customHeight="1" x14ac:dyDescent="0.25">
      <c r="A252" s="11">
        <f t="shared" si="6"/>
        <v>235</v>
      </c>
      <c r="B252" s="12" t="s">
        <v>213</v>
      </c>
      <c r="C252" s="13" t="s">
        <v>367</v>
      </c>
      <c r="D252" s="13" t="s">
        <v>166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>+G252*2.87%</f>
        <v>631.4</v>
      </c>
      <c r="K252" s="14">
        <f>G252*7.1%</f>
        <v>1561.9999999999998</v>
      </c>
      <c r="L252" s="14">
        <f>G252*1.15%</f>
        <v>253</v>
      </c>
      <c r="M252" s="14">
        <f>G252*3.04%</f>
        <v>668.8</v>
      </c>
      <c r="N252" s="14">
        <f>G252*7.09%</f>
        <v>1559.8000000000002</v>
      </c>
      <c r="O252" s="14">
        <v>0</v>
      </c>
      <c r="P252" s="14">
        <f>J252+K252+L252+M252+N252</f>
        <v>4675</v>
      </c>
      <c r="Q252" s="15">
        <v>7045.57</v>
      </c>
      <c r="R252" s="14">
        <f>+J252+M252+O252+Q252+H252+I252</f>
        <v>8345.77</v>
      </c>
      <c r="S252" s="14">
        <f>+N252+L252+K252</f>
        <v>3374.8</v>
      </c>
      <c r="T252" s="14">
        <f>+G252-R252</f>
        <v>13654.23</v>
      </c>
      <c r="U252" t="b">
        <f>+V252=C252</f>
        <v>1</v>
      </c>
      <c r="V252" s="13" t="s">
        <v>367</v>
      </c>
      <c r="W252" s="13" t="s">
        <v>166</v>
      </c>
      <c r="X252" s="13" t="s">
        <v>29</v>
      </c>
      <c r="Y252" s="13" t="s">
        <v>30</v>
      </c>
      <c r="Z252" s="14">
        <v>22000</v>
      </c>
      <c r="AA252" s="14">
        <v>0</v>
      </c>
      <c r="AB252" s="14">
        <v>0</v>
      </c>
      <c r="AC252" s="14">
        <f>+Z252*2.87%</f>
        <v>631.4</v>
      </c>
      <c r="AD252" s="14">
        <f>Z252*7.1%</f>
        <v>1561.9999999999998</v>
      </c>
      <c r="AE252" s="14">
        <f>Z252*1.15%</f>
        <v>253</v>
      </c>
      <c r="AF252" s="14">
        <f>Z252*3.04%</f>
        <v>668.8</v>
      </c>
      <c r="AG252" s="14">
        <f>Z252*7.09%</f>
        <v>1559.8000000000002</v>
      </c>
      <c r="AH252" s="14">
        <v>0</v>
      </c>
      <c r="AI252" s="14">
        <f>AC252+AD252+AE252+AF252+AG252</f>
        <v>4675</v>
      </c>
      <c r="AJ252" s="15">
        <v>7045.57</v>
      </c>
      <c r="AK252" s="14">
        <f>+AC252+AF252+AH252+AJ252+AA252+AB252</f>
        <v>8345.77</v>
      </c>
      <c r="AL252" s="14">
        <f>+AG252+AE252+AD252</f>
        <v>3374.8</v>
      </c>
      <c r="AM252" s="14">
        <f>+Z252-AK252</f>
        <v>13654.23</v>
      </c>
    </row>
    <row r="253" spans="1:39" s="7" customFormat="1" ht="15.95" customHeight="1" x14ac:dyDescent="0.25">
      <c r="A253" s="11">
        <f t="shared" si="6"/>
        <v>236</v>
      </c>
      <c r="B253" s="12" t="s">
        <v>213</v>
      </c>
      <c r="C253" s="13" t="s">
        <v>368</v>
      </c>
      <c r="D253" s="13" t="s">
        <v>166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>+G253*2.87%</f>
        <v>631.4</v>
      </c>
      <c r="K253" s="14">
        <f>G253*7.1%</f>
        <v>1561.9999999999998</v>
      </c>
      <c r="L253" s="14">
        <f>G253*1.15%</f>
        <v>253</v>
      </c>
      <c r="M253" s="14">
        <f>G253*3.04%</f>
        <v>668.8</v>
      </c>
      <c r="N253" s="14">
        <f>G253*7.09%</f>
        <v>1559.8000000000002</v>
      </c>
      <c r="O253" s="14">
        <v>0</v>
      </c>
      <c r="P253" s="14">
        <f>J253+K253+L253+M253+N253</f>
        <v>4675</v>
      </c>
      <c r="Q253" s="15">
        <v>13512.42</v>
      </c>
      <c r="R253" s="14">
        <f>+J253+M253+O253+Q253+H253+I253</f>
        <v>14812.619999999999</v>
      </c>
      <c r="S253" s="14">
        <f>+N253+L253+K253</f>
        <v>3374.8</v>
      </c>
      <c r="T253" s="14">
        <f>+G253-R253</f>
        <v>7187.380000000001</v>
      </c>
      <c r="U253" t="b">
        <f>+V253=C253</f>
        <v>1</v>
      </c>
      <c r="V253" s="13" t="s">
        <v>368</v>
      </c>
      <c r="W253" s="13" t="s">
        <v>166</v>
      </c>
      <c r="X253" s="13" t="s">
        <v>29</v>
      </c>
      <c r="Y253" s="13" t="s">
        <v>30</v>
      </c>
      <c r="Z253" s="14">
        <v>22000</v>
      </c>
      <c r="AA253" s="14">
        <v>0</v>
      </c>
      <c r="AB253" s="14">
        <v>0</v>
      </c>
      <c r="AC253" s="14">
        <f>+Z253*2.87%</f>
        <v>631.4</v>
      </c>
      <c r="AD253" s="14">
        <f>Z253*7.1%</f>
        <v>1561.9999999999998</v>
      </c>
      <c r="AE253" s="14">
        <f>Z253*1.15%</f>
        <v>253</v>
      </c>
      <c r="AF253" s="14">
        <f>Z253*3.04%</f>
        <v>668.8</v>
      </c>
      <c r="AG253" s="14">
        <f>Z253*7.09%</f>
        <v>1559.8000000000002</v>
      </c>
      <c r="AH253" s="14">
        <v>0</v>
      </c>
      <c r="AI253" s="14">
        <f>AC253+AD253+AE253+AF253+AG253</f>
        <v>4675</v>
      </c>
      <c r="AJ253" s="15">
        <v>15287.29</v>
      </c>
      <c r="AK253" s="14">
        <f>+AC253+AF253+AH253+AJ253+AA253+AB253</f>
        <v>16587.490000000002</v>
      </c>
      <c r="AL253" s="14">
        <f>+AG253+AE253+AD253</f>
        <v>3374.8</v>
      </c>
      <c r="AM253" s="14">
        <f>+Z253-AK253</f>
        <v>5412.5099999999984</v>
      </c>
    </row>
    <row r="254" spans="1:39" s="7" customFormat="1" ht="15.95" customHeight="1" x14ac:dyDescent="0.25">
      <c r="A254" s="11">
        <f t="shared" si="6"/>
        <v>237</v>
      </c>
      <c r="B254" s="12" t="s">
        <v>213</v>
      </c>
      <c r="C254" s="13" t="s">
        <v>369</v>
      </c>
      <c r="D254" s="13" t="s">
        <v>166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>+G254*2.87%</f>
        <v>631.4</v>
      </c>
      <c r="K254" s="14">
        <f>G254*7.1%</f>
        <v>1561.9999999999998</v>
      </c>
      <c r="L254" s="14">
        <f>G254*1.15%</f>
        <v>253</v>
      </c>
      <c r="M254" s="14">
        <f>G254*3.04%</f>
        <v>668.8</v>
      </c>
      <c r="N254" s="14">
        <f>G254*7.09%</f>
        <v>1559.8000000000002</v>
      </c>
      <c r="O254" s="14">
        <v>0</v>
      </c>
      <c r="P254" s="14">
        <f>J254+K254+L254+M254+N254</f>
        <v>4675</v>
      </c>
      <c r="Q254" s="15">
        <v>5366</v>
      </c>
      <c r="R254" s="14">
        <f>+J254+M254+O254+Q254+H254+I254</f>
        <v>6666.2</v>
      </c>
      <c r="S254" s="14">
        <f>+N254+L254+K254</f>
        <v>3374.8</v>
      </c>
      <c r="T254" s="14">
        <f>+G254-R254</f>
        <v>15333.8</v>
      </c>
      <c r="U254" t="b">
        <f>+V254=C254</f>
        <v>1</v>
      </c>
      <c r="V254" s="13" t="s">
        <v>369</v>
      </c>
      <c r="W254" s="13" t="s">
        <v>166</v>
      </c>
      <c r="X254" s="13" t="s">
        <v>29</v>
      </c>
      <c r="Y254" s="13" t="s">
        <v>30</v>
      </c>
      <c r="Z254" s="14">
        <v>22000</v>
      </c>
      <c r="AA254" s="14">
        <v>0</v>
      </c>
      <c r="AB254" s="14">
        <v>0</v>
      </c>
      <c r="AC254" s="14">
        <f>+Z254*2.87%</f>
        <v>631.4</v>
      </c>
      <c r="AD254" s="14">
        <f>Z254*7.1%</f>
        <v>1561.9999999999998</v>
      </c>
      <c r="AE254" s="14">
        <f>Z254*1.15%</f>
        <v>253</v>
      </c>
      <c r="AF254" s="14">
        <f>Z254*3.04%</f>
        <v>668.8</v>
      </c>
      <c r="AG254" s="14">
        <f>Z254*7.09%</f>
        <v>1559.8000000000002</v>
      </c>
      <c r="AH254" s="14">
        <v>0</v>
      </c>
      <c r="AI254" s="14">
        <f>AC254+AD254+AE254+AF254+AG254</f>
        <v>4675</v>
      </c>
      <c r="AJ254" s="15">
        <v>5366</v>
      </c>
      <c r="AK254" s="14">
        <f>+AC254+AF254+AH254+AJ254+AA254+AB254</f>
        <v>6666.2</v>
      </c>
      <c r="AL254" s="14">
        <f>+AG254+AE254+AD254</f>
        <v>3374.8</v>
      </c>
      <c r="AM254" s="14">
        <f>+Z254-AK254</f>
        <v>15333.8</v>
      </c>
    </row>
    <row r="255" spans="1:39" s="7" customFormat="1" ht="15.95" customHeight="1" x14ac:dyDescent="0.25">
      <c r="A255" s="11">
        <f t="shared" si="6"/>
        <v>238</v>
      </c>
      <c r="B255" s="12" t="s">
        <v>213</v>
      </c>
      <c r="C255" s="13" t="s">
        <v>370</v>
      </c>
      <c r="D255" s="13" t="s">
        <v>366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>+G255*2.87%</f>
        <v>861</v>
      </c>
      <c r="K255" s="14">
        <f>G255*7.1%</f>
        <v>2130</v>
      </c>
      <c r="L255" s="14">
        <f>G255*1.15%</f>
        <v>345</v>
      </c>
      <c r="M255" s="14">
        <f>G255*3.04%</f>
        <v>912</v>
      </c>
      <c r="N255" s="14">
        <f>G255*7.09%</f>
        <v>2127</v>
      </c>
      <c r="O255" s="14">
        <v>0</v>
      </c>
      <c r="P255" s="14">
        <f>J255+K255+L255+M255+N255</f>
        <v>6375</v>
      </c>
      <c r="Q255" s="15">
        <v>8573.1</v>
      </c>
      <c r="R255" s="14">
        <f>+J255+M255+O255+Q255+H255+I255</f>
        <v>10346.1</v>
      </c>
      <c r="S255" s="14">
        <f>+N255+L255+K255</f>
        <v>4602</v>
      </c>
      <c r="T255" s="14">
        <f>+G255-R255</f>
        <v>19653.900000000001</v>
      </c>
      <c r="U255" t="b">
        <f>+V255=C255</f>
        <v>1</v>
      </c>
      <c r="V255" s="13" t="s">
        <v>370</v>
      </c>
      <c r="W255" s="13" t="s">
        <v>366</v>
      </c>
      <c r="X255" s="13" t="s">
        <v>29</v>
      </c>
      <c r="Y255" s="13" t="s">
        <v>30</v>
      </c>
      <c r="Z255" s="14">
        <v>30000</v>
      </c>
      <c r="AA255" s="14">
        <v>0</v>
      </c>
      <c r="AB255" s="14">
        <v>0</v>
      </c>
      <c r="AC255" s="14">
        <f>+Z255*2.87%</f>
        <v>861</v>
      </c>
      <c r="AD255" s="14">
        <f>Z255*7.1%</f>
        <v>2130</v>
      </c>
      <c r="AE255" s="14">
        <f>Z255*1.15%</f>
        <v>345</v>
      </c>
      <c r="AF255" s="14">
        <f>Z255*3.04%</f>
        <v>912</v>
      </c>
      <c r="AG255" s="14">
        <f>Z255*7.09%</f>
        <v>2127</v>
      </c>
      <c r="AH255" s="14">
        <v>0</v>
      </c>
      <c r="AI255" s="14">
        <f>AC255+AD255+AE255+AF255+AG255</f>
        <v>6375</v>
      </c>
      <c r="AJ255" s="15">
        <v>19740.37</v>
      </c>
      <c r="AK255" s="14">
        <f>+AC255+AF255+AH255+AJ255+AA255+AB255</f>
        <v>21513.37</v>
      </c>
      <c r="AL255" s="14">
        <f>+AG255+AE255+AD255</f>
        <v>4602</v>
      </c>
      <c r="AM255" s="14">
        <f>+Z255-AK255</f>
        <v>8486.630000000001</v>
      </c>
    </row>
    <row r="256" spans="1:39" s="7" customFormat="1" ht="15.95" customHeight="1" x14ac:dyDescent="0.25">
      <c r="A256" s="11">
        <f t="shared" si="6"/>
        <v>239</v>
      </c>
      <c r="B256" s="12" t="s">
        <v>213</v>
      </c>
      <c r="C256" s="13" t="s">
        <v>371</v>
      </c>
      <c r="D256" s="13" t="s">
        <v>166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>+G256*2.87%</f>
        <v>861</v>
      </c>
      <c r="K256" s="14">
        <f>G256*7.1%</f>
        <v>2130</v>
      </c>
      <c r="L256" s="14">
        <f>G256*1.15%</f>
        <v>345</v>
      </c>
      <c r="M256" s="14">
        <f>G256*3.04%</f>
        <v>912</v>
      </c>
      <c r="N256" s="14">
        <f>G256*7.09%</f>
        <v>2127</v>
      </c>
      <c r="O256" s="14">
        <v>0</v>
      </c>
      <c r="P256" s="14">
        <f>J256+K256+L256+M256+N256</f>
        <v>6375</v>
      </c>
      <c r="Q256" s="15">
        <v>10025.01</v>
      </c>
      <c r="R256" s="14">
        <f>+J256+M256+O256+Q256+H256+I256</f>
        <v>11798.01</v>
      </c>
      <c r="S256" s="14">
        <f>+N256+L256+K256</f>
        <v>4602</v>
      </c>
      <c r="T256" s="14">
        <f>+G256-R256</f>
        <v>18201.989999999998</v>
      </c>
      <c r="U256" t="b">
        <f>+V256=C256</f>
        <v>1</v>
      </c>
      <c r="V256" s="13" t="s">
        <v>371</v>
      </c>
      <c r="W256" s="13" t="s">
        <v>166</v>
      </c>
      <c r="X256" s="13" t="s">
        <v>29</v>
      </c>
      <c r="Y256" s="13" t="s">
        <v>30</v>
      </c>
      <c r="Z256" s="14">
        <v>30000</v>
      </c>
      <c r="AA256" s="14">
        <v>0</v>
      </c>
      <c r="AB256" s="14">
        <v>0</v>
      </c>
      <c r="AC256" s="14">
        <f>+Z256*2.87%</f>
        <v>861</v>
      </c>
      <c r="AD256" s="14">
        <f>Z256*7.1%</f>
        <v>2130</v>
      </c>
      <c r="AE256" s="14">
        <f>Z256*1.15%</f>
        <v>345</v>
      </c>
      <c r="AF256" s="14">
        <f>Z256*3.04%</f>
        <v>912</v>
      </c>
      <c r="AG256" s="14">
        <f>Z256*7.09%</f>
        <v>2127</v>
      </c>
      <c r="AH256" s="14">
        <v>0</v>
      </c>
      <c r="AI256" s="14">
        <f>AC256+AD256+AE256+AF256+AG256</f>
        <v>6375</v>
      </c>
      <c r="AJ256" s="15">
        <v>7567.71</v>
      </c>
      <c r="AK256" s="14">
        <f>+AC256+AF256+AH256+AJ256+AA256+AB256</f>
        <v>9340.7099999999991</v>
      </c>
      <c r="AL256" s="14">
        <f>+AG256+AE256+AD256</f>
        <v>4602</v>
      </c>
      <c r="AM256" s="14">
        <f>+Z256-AK256</f>
        <v>20659.29</v>
      </c>
    </row>
    <row r="257" spans="1:39" s="7" customFormat="1" ht="15.95" customHeight="1" x14ac:dyDescent="0.25">
      <c r="A257" s="11">
        <f t="shared" si="6"/>
        <v>240</v>
      </c>
      <c r="B257" s="12" t="s">
        <v>213</v>
      </c>
      <c r="C257" s="13" t="s">
        <v>373</v>
      </c>
      <c r="D257" s="13" t="s">
        <v>374</v>
      </c>
      <c r="E257" s="13" t="s">
        <v>29</v>
      </c>
      <c r="F257" s="13" t="s">
        <v>35</v>
      </c>
      <c r="G257" s="14">
        <v>22000</v>
      </c>
      <c r="H257" s="14">
        <v>0</v>
      </c>
      <c r="I257" s="14">
        <v>0</v>
      </c>
      <c r="J257" s="14">
        <f>+G257*2.87%</f>
        <v>631.4</v>
      </c>
      <c r="K257" s="14">
        <f>G257*7.1%</f>
        <v>1561.9999999999998</v>
      </c>
      <c r="L257" s="14">
        <f>G257*1.15%</f>
        <v>253</v>
      </c>
      <c r="M257" s="14">
        <f>G257*3.04%</f>
        <v>668.8</v>
      </c>
      <c r="N257" s="14">
        <f>G257*7.09%</f>
        <v>1559.8000000000002</v>
      </c>
      <c r="O257" s="14">
        <v>1577.4509</v>
      </c>
      <c r="P257" s="14">
        <f>J257+K257+L257+M257+N257</f>
        <v>4675</v>
      </c>
      <c r="Q257" s="15">
        <v>15222.989999999998</v>
      </c>
      <c r="R257" s="14">
        <f>+J257+M257+O257+Q257+H257+I257</f>
        <v>18100.640899999999</v>
      </c>
      <c r="S257" s="14">
        <f>+N257+L257+K257</f>
        <v>3374.8</v>
      </c>
      <c r="T257" s="14">
        <f>+G257-R257</f>
        <v>3899.3591000000015</v>
      </c>
      <c r="U257" t="b">
        <f>+V257=C257</f>
        <v>1</v>
      </c>
      <c r="V257" s="13" t="s">
        <v>373</v>
      </c>
      <c r="W257" s="13" t="s">
        <v>374</v>
      </c>
      <c r="X257" s="13" t="s">
        <v>29</v>
      </c>
      <c r="Y257" s="13" t="s">
        <v>35</v>
      </c>
      <c r="Z257" s="14">
        <v>22000</v>
      </c>
      <c r="AA257" s="14">
        <v>0</v>
      </c>
      <c r="AB257" s="14">
        <v>0</v>
      </c>
      <c r="AC257" s="14">
        <f>+Z257*2.87%</f>
        <v>631.4</v>
      </c>
      <c r="AD257" s="14">
        <f>Z257*7.1%</f>
        <v>1561.9999999999998</v>
      </c>
      <c r="AE257" s="14">
        <f>Z257*1.15%</f>
        <v>253</v>
      </c>
      <c r="AF257" s="14">
        <f>Z257*3.04%</f>
        <v>668.8</v>
      </c>
      <c r="AG257" s="14">
        <f>Z257*7.09%</f>
        <v>1559.8000000000002</v>
      </c>
      <c r="AH257" s="14">
        <v>1577.4509</v>
      </c>
      <c r="AI257" s="14">
        <f>AC257+AD257+AE257+AF257+AG257</f>
        <v>4675</v>
      </c>
      <c r="AJ257" s="15">
        <v>15222.989999999998</v>
      </c>
      <c r="AK257" s="14">
        <f>+AC257+AF257+AH257+AJ257+AA257+AB257</f>
        <v>18100.640899999999</v>
      </c>
      <c r="AL257" s="14">
        <f>+AG257+AE257+AD257</f>
        <v>3374.8</v>
      </c>
      <c r="AM257" s="14">
        <f>+Z257-AK257</f>
        <v>3899.3591000000015</v>
      </c>
    </row>
    <row r="258" spans="1:39" s="7" customFormat="1" ht="15.95" customHeight="1" x14ac:dyDescent="0.25">
      <c r="A258" s="11">
        <f t="shared" si="6"/>
        <v>241</v>
      </c>
      <c r="B258" s="12" t="s">
        <v>213</v>
      </c>
      <c r="C258" s="13" t="s">
        <v>375</v>
      </c>
      <c r="D258" s="13" t="s">
        <v>366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>+G258*2.87%</f>
        <v>861</v>
      </c>
      <c r="K258" s="14">
        <f>G258*7.1%</f>
        <v>2130</v>
      </c>
      <c r="L258" s="14">
        <f>G258*1.15%</f>
        <v>345</v>
      </c>
      <c r="M258" s="14">
        <f>G258*3.04%</f>
        <v>912</v>
      </c>
      <c r="N258" s="14">
        <f>G258*7.09%</f>
        <v>2127</v>
      </c>
      <c r="O258" s="14">
        <v>0</v>
      </c>
      <c r="P258" s="14">
        <f>J258+K258+L258+M258+N258</f>
        <v>6375</v>
      </c>
      <c r="Q258" s="15">
        <v>13272.91</v>
      </c>
      <c r="R258" s="14">
        <f>+J258+M258+O258+Q258+H258+I258</f>
        <v>15045.91</v>
      </c>
      <c r="S258" s="14">
        <f>+N258+L258+K258</f>
        <v>4602</v>
      </c>
      <c r="T258" s="14">
        <f>+G258-R258</f>
        <v>14954.09</v>
      </c>
      <c r="U258" t="b">
        <f>+V258=C258</f>
        <v>1</v>
      </c>
      <c r="V258" s="13" t="s">
        <v>375</v>
      </c>
      <c r="W258" s="13" t="s">
        <v>366</v>
      </c>
      <c r="X258" s="13" t="s">
        <v>29</v>
      </c>
      <c r="Y258" s="13" t="s">
        <v>30</v>
      </c>
      <c r="Z258" s="14">
        <v>30000</v>
      </c>
      <c r="AA258" s="14">
        <v>0</v>
      </c>
      <c r="AB258" s="14">
        <v>0</v>
      </c>
      <c r="AC258" s="14">
        <f>+Z258*2.87%</f>
        <v>861</v>
      </c>
      <c r="AD258" s="14">
        <f>Z258*7.1%</f>
        <v>2130</v>
      </c>
      <c r="AE258" s="14">
        <f>Z258*1.15%</f>
        <v>345</v>
      </c>
      <c r="AF258" s="14">
        <f>Z258*3.04%</f>
        <v>912</v>
      </c>
      <c r="AG258" s="14">
        <f>Z258*7.09%</f>
        <v>2127</v>
      </c>
      <c r="AH258" s="14">
        <v>0</v>
      </c>
      <c r="AI258" s="14">
        <f>AC258+AD258+AE258+AF258+AG258</f>
        <v>6375</v>
      </c>
      <c r="AJ258" s="15">
        <v>13272.91</v>
      </c>
      <c r="AK258" s="14">
        <f>+AC258+AF258+AH258+AJ258+AA258+AB258</f>
        <v>15045.91</v>
      </c>
      <c r="AL258" s="14">
        <f>+AG258+AE258+AD258</f>
        <v>4602</v>
      </c>
      <c r="AM258" s="14">
        <f>+Z258-AK258</f>
        <v>14954.09</v>
      </c>
    </row>
    <row r="259" spans="1:39" s="7" customFormat="1" ht="15.95" customHeight="1" x14ac:dyDescent="0.25">
      <c r="A259" s="11">
        <f t="shared" si="6"/>
        <v>242</v>
      </c>
      <c r="B259" s="12" t="s">
        <v>213</v>
      </c>
      <c r="C259" s="13" t="s">
        <v>376</v>
      </c>
      <c r="D259" s="13" t="s">
        <v>166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>+G259*2.87%</f>
        <v>631.4</v>
      </c>
      <c r="K259" s="14">
        <f>G259*7.1%</f>
        <v>1561.9999999999998</v>
      </c>
      <c r="L259" s="14">
        <f>G259*1.15%</f>
        <v>253</v>
      </c>
      <c r="M259" s="14">
        <f>G259*3.04%</f>
        <v>668.8</v>
      </c>
      <c r="N259" s="14">
        <f>G259*7.09%</f>
        <v>1559.8000000000002</v>
      </c>
      <c r="O259" s="14">
        <v>1577.4509</v>
      </c>
      <c r="P259" s="14">
        <f>J259+K259+L259+M259+N259</f>
        <v>4675</v>
      </c>
      <c r="Q259" s="15">
        <v>14170</v>
      </c>
      <c r="R259" s="14">
        <f>+J259+M259+O259+Q259+H259+I259</f>
        <v>17047.650900000001</v>
      </c>
      <c r="S259" s="14">
        <f>+N259+L259+K259</f>
        <v>3374.8</v>
      </c>
      <c r="T259" s="14">
        <f>+G259-R259</f>
        <v>4952.3490999999995</v>
      </c>
      <c r="U259" t="b">
        <f>+V259=C259</f>
        <v>1</v>
      </c>
      <c r="V259" s="13" t="s">
        <v>376</v>
      </c>
      <c r="W259" s="13" t="s">
        <v>166</v>
      </c>
      <c r="X259" s="13" t="s">
        <v>29</v>
      </c>
      <c r="Y259" s="13" t="s">
        <v>30</v>
      </c>
      <c r="Z259" s="14">
        <v>22000</v>
      </c>
      <c r="AA259" s="14">
        <v>0</v>
      </c>
      <c r="AB259" s="14">
        <v>0</v>
      </c>
      <c r="AC259" s="14">
        <f>+Z259*2.87%</f>
        <v>631.4</v>
      </c>
      <c r="AD259" s="14">
        <f>Z259*7.1%</f>
        <v>1561.9999999999998</v>
      </c>
      <c r="AE259" s="14">
        <f>Z259*1.15%</f>
        <v>253</v>
      </c>
      <c r="AF259" s="14">
        <f>Z259*3.04%</f>
        <v>668.8</v>
      </c>
      <c r="AG259" s="14">
        <f>Z259*7.09%</f>
        <v>1559.8000000000002</v>
      </c>
      <c r="AH259" s="14">
        <v>1577.4509</v>
      </c>
      <c r="AI259" s="14">
        <f>AC259+AD259+AE259+AF259+AG259</f>
        <v>4675</v>
      </c>
      <c r="AJ259" s="15">
        <v>14170</v>
      </c>
      <c r="AK259" s="14">
        <f>+AC259+AF259+AH259+AJ259+AA259+AB259</f>
        <v>17047.650900000001</v>
      </c>
      <c r="AL259" s="14">
        <f>+AG259+AE259+AD259</f>
        <v>3374.8</v>
      </c>
      <c r="AM259" s="14">
        <f>+Z259-AK259</f>
        <v>4952.3490999999995</v>
      </c>
    </row>
    <row r="260" spans="1:39" s="7" customFormat="1" ht="15.95" customHeight="1" x14ac:dyDescent="0.25">
      <c r="A260" s="11">
        <f t="shared" si="6"/>
        <v>243</v>
      </c>
      <c r="B260" s="12" t="s">
        <v>213</v>
      </c>
      <c r="C260" s="13" t="s">
        <v>377</v>
      </c>
      <c r="D260" s="13" t="s">
        <v>166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>+G260*2.87%</f>
        <v>631.4</v>
      </c>
      <c r="K260" s="14">
        <f>G260*7.1%</f>
        <v>1561.9999999999998</v>
      </c>
      <c r="L260" s="14">
        <f>G260*1.15%</f>
        <v>253</v>
      </c>
      <c r="M260" s="14">
        <f>G260*3.04%</f>
        <v>668.8</v>
      </c>
      <c r="N260" s="14">
        <f>G260*7.09%</f>
        <v>1559.8000000000002</v>
      </c>
      <c r="O260" s="14">
        <v>0</v>
      </c>
      <c r="P260" s="14">
        <f>J260+K260+L260+M260+N260</f>
        <v>4675</v>
      </c>
      <c r="Q260" s="15">
        <v>2866</v>
      </c>
      <c r="R260" s="14">
        <f>+J260+M260+O260+Q260+H260+I260</f>
        <v>4166.2</v>
      </c>
      <c r="S260" s="14">
        <f>+N260+L260+K260</f>
        <v>3374.8</v>
      </c>
      <c r="T260" s="14">
        <f>+G260-R260</f>
        <v>17833.8</v>
      </c>
      <c r="U260" t="b">
        <f>+V260=C260</f>
        <v>1</v>
      </c>
      <c r="V260" s="13" t="s">
        <v>377</v>
      </c>
      <c r="W260" s="13" t="s">
        <v>166</v>
      </c>
      <c r="X260" s="13" t="s">
        <v>29</v>
      </c>
      <c r="Y260" s="13" t="s">
        <v>35</v>
      </c>
      <c r="Z260" s="14">
        <v>22000</v>
      </c>
      <c r="AA260" s="14">
        <v>0</v>
      </c>
      <c r="AB260" s="14">
        <v>0</v>
      </c>
      <c r="AC260" s="14">
        <f>+Z260*2.87%</f>
        <v>631.4</v>
      </c>
      <c r="AD260" s="14">
        <f>Z260*7.1%</f>
        <v>1561.9999999999998</v>
      </c>
      <c r="AE260" s="14">
        <f>Z260*1.15%</f>
        <v>253</v>
      </c>
      <c r="AF260" s="14">
        <f>Z260*3.04%</f>
        <v>668.8</v>
      </c>
      <c r="AG260" s="14">
        <f>Z260*7.09%</f>
        <v>1559.8000000000002</v>
      </c>
      <c r="AH260" s="14">
        <v>0</v>
      </c>
      <c r="AI260" s="14">
        <f>AC260+AD260+AE260+AF260+AG260</f>
        <v>4675</v>
      </c>
      <c r="AJ260" s="15">
        <v>2866</v>
      </c>
      <c r="AK260" s="14">
        <f>+AC260+AF260+AH260+AJ260+AA260+AB260</f>
        <v>4166.2</v>
      </c>
      <c r="AL260" s="14">
        <f>+AG260+AE260+AD260</f>
        <v>3374.8</v>
      </c>
      <c r="AM260" s="14">
        <f>+Z260-AK260</f>
        <v>17833.8</v>
      </c>
    </row>
    <row r="261" spans="1:39" s="7" customFormat="1" ht="15.95" customHeight="1" x14ac:dyDescent="0.25">
      <c r="A261" s="11">
        <f t="shared" si="6"/>
        <v>244</v>
      </c>
      <c r="B261" s="12" t="s">
        <v>213</v>
      </c>
      <c r="C261" s="13" t="s">
        <v>378</v>
      </c>
      <c r="D261" s="13" t="s">
        <v>164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>+G261*2.87%</f>
        <v>861</v>
      </c>
      <c r="K261" s="14">
        <f>G261*7.1%</f>
        <v>2130</v>
      </c>
      <c r="L261" s="14">
        <f>G261*1.15%</f>
        <v>345</v>
      </c>
      <c r="M261" s="14">
        <f>G261*3.04%</f>
        <v>912</v>
      </c>
      <c r="N261" s="14">
        <f>G261*7.09%</f>
        <v>2127</v>
      </c>
      <c r="O261" s="14">
        <v>0</v>
      </c>
      <c r="P261" s="14">
        <f>J261+K261+L261+M261+N261</f>
        <v>6375</v>
      </c>
      <c r="Q261" s="15">
        <v>12456.69</v>
      </c>
      <c r="R261" s="14">
        <f>+J261+M261+O261+Q261+H261+I261</f>
        <v>14229.69</v>
      </c>
      <c r="S261" s="14">
        <f>+N261+L261+K261</f>
        <v>4602</v>
      </c>
      <c r="T261" s="14">
        <f>+G261-R261</f>
        <v>15770.31</v>
      </c>
      <c r="U261" t="b">
        <f>+V261=C261</f>
        <v>1</v>
      </c>
      <c r="V261" s="13" t="s">
        <v>378</v>
      </c>
      <c r="W261" s="13" t="s">
        <v>164</v>
      </c>
      <c r="X261" s="13" t="s">
        <v>29</v>
      </c>
      <c r="Y261" s="13" t="s">
        <v>35</v>
      </c>
      <c r="Z261" s="14">
        <v>30000</v>
      </c>
      <c r="AA261" s="14">
        <v>0</v>
      </c>
      <c r="AB261" s="14">
        <v>0</v>
      </c>
      <c r="AC261" s="14">
        <f>+Z261*2.87%</f>
        <v>861</v>
      </c>
      <c r="AD261" s="14">
        <f>Z261*7.1%</f>
        <v>2130</v>
      </c>
      <c r="AE261" s="14">
        <f>Z261*1.15%</f>
        <v>345</v>
      </c>
      <c r="AF261" s="14">
        <f>Z261*3.04%</f>
        <v>912</v>
      </c>
      <c r="AG261" s="14">
        <f>Z261*7.09%</f>
        <v>2127</v>
      </c>
      <c r="AH261" s="14">
        <v>0</v>
      </c>
      <c r="AI261" s="14">
        <f>AC261+AD261+AE261+AF261+AG261</f>
        <v>6375</v>
      </c>
      <c r="AJ261" s="15">
        <v>12456.69</v>
      </c>
      <c r="AK261" s="14">
        <f>+AC261+AF261+AH261+AJ261+AA261+AB261</f>
        <v>14229.69</v>
      </c>
      <c r="AL261" s="14">
        <f>+AG261+AE261+AD261</f>
        <v>4602</v>
      </c>
      <c r="AM261" s="14">
        <f>+Z261-AK261</f>
        <v>15770.31</v>
      </c>
    </row>
    <row r="262" spans="1:39" s="7" customFormat="1" ht="15.95" customHeight="1" x14ac:dyDescent="0.25">
      <c r="A262" s="11">
        <f t="shared" si="6"/>
        <v>245</v>
      </c>
      <c r="B262" s="12" t="s">
        <v>213</v>
      </c>
      <c r="C262" s="13" t="s">
        <v>379</v>
      </c>
      <c r="D262" s="13" t="s">
        <v>509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>+G262*2.87%</f>
        <v>631.4</v>
      </c>
      <c r="K262" s="14">
        <f>G262*7.1%</f>
        <v>1561.9999999999998</v>
      </c>
      <c r="L262" s="14">
        <f>G262*1.15%</f>
        <v>253</v>
      </c>
      <c r="M262" s="14">
        <f>G262*3.04%</f>
        <v>668.8</v>
      </c>
      <c r="N262" s="14">
        <f>G262*7.09%</f>
        <v>1559.8000000000002</v>
      </c>
      <c r="O262" s="14">
        <v>0</v>
      </c>
      <c r="P262" s="14">
        <f>J262+K262+L262+M262+N262</f>
        <v>4675</v>
      </c>
      <c r="Q262" s="15">
        <v>1046</v>
      </c>
      <c r="R262" s="14">
        <f>+J262+M262+O262+Q262+H262+I262</f>
        <v>2346.1999999999998</v>
      </c>
      <c r="S262" s="14">
        <f>+N262+L262+K262</f>
        <v>3374.8</v>
      </c>
      <c r="T262" s="14">
        <f>+G262-R262</f>
        <v>19653.8</v>
      </c>
      <c r="U262" t="b">
        <f>+V262=C262</f>
        <v>1</v>
      </c>
      <c r="V262" s="13" t="s">
        <v>379</v>
      </c>
      <c r="W262" s="13" t="s">
        <v>509</v>
      </c>
      <c r="X262" s="13" t="s">
        <v>29</v>
      </c>
      <c r="Y262" s="13" t="s">
        <v>35</v>
      </c>
      <c r="Z262" s="14">
        <v>22000</v>
      </c>
      <c r="AA262" s="14">
        <v>0</v>
      </c>
      <c r="AB262" s="14">
        <v>0</v>
      </c>
      <c r="AC262" s="14">
        <f>+Z262*2.87%</f>
        <v>631.4</v>
      </c>
      <c r="AD262" s="14">
        <f>Z262*7.1%</f>
        <v>1561.9999999999998</v>
      </c>
      <c r="AE262" s="14">
        <f>Z262*1.15%</f>
        <v>253</v>
      </c>
      <c r="AF262" s="14">
        <f>Z262*3.04%</f>
        <v>668.8</v>
      </c>
      <c r="AG262" s="14">
        <f>Z262*7.09%</f>
        <v>1559.8000000000002</v>
      </c>
      <c r="AH262" s="14">
        <v>0</v>
      </c>
      <c r="AI262" s="14">
        <f>AC262+AD262+AE262+AF262+AG262</f>
        <v>4675</v>
      </c>
      <c r="AJ262" s="15">
        <v>1046</v>
      </c>
      <c r="AK262" s="14">
        <f>+AC262+AF262+AH262+AJ262+AA262+AB262</f>
        <v>2346.1999999999998</v>
      </c>
      <c r="AL262" s="14">
        <f>+AG262+AE262+AD262</f>
        <v>3374.8</v>
      </c>
      <c r="AM262" s="14">
        <f>+Z262-AK262</f>
        <v>19653.8</v>
      </c>
    </row>
    <row r="263" spans="1:39" s="7" customFormat="1" ht="15.95" customHeight="1" x14ac:dyDescent="0.25">
      <c r="A263" s="11">
        <f t="shared" si="6"/>
        <v>246</v>
      </c>
      <c r="B263" s="12" t="s">
        <v>213</v>
      </c>
      <c r="C263" s="13" t="s">
        <v>380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>+G263*2.87%</f>
        <v>975.8</v>
      </c>
      <c r="K263" s="14">
        <f>G263*7.1%</f>
        <v>2414</v>
      </c>
      <c r="L263" s="14">
        <f>G263*1.15%</f>
        <v>391</v>
      </c>
      <c r="M263" s="14">
        <f>G263*3.04%</f>
        <v>1033.5999999999999</v>
      </c>
      <c r="N263" s="14">
        <f>G263*7.09%</f>
        <v>2410.6000000000004</v>
      </c>
      <c r="O263" s="14">
        <v>0</v>
      </c>
      <c r="P263" s="14">
        <f>J263+K263+L263+M263+N263</f>
        <v>7225</v>
      </c>
      <c r="Q263" s="15">
        <v>9481.32</v>
      </c>
      <c r="R263" s="14">
        <f>+J263+M263+O263+Q263+H263+I263</f>
        <v>11490.72</v>
      </c>
      <c r="S263" s="14">
        <f>+N263+L263+K263</f>
        <v>5215.6000000000004</v>
      </c>
      <c r="T263" s="14">
        <f>+G263-R263</f>
        <v>22509.279999999999</v>
      </c>
      <c r="U263" t="b">
        <f>+V263=C263</f>
        <v>1</v>
      </c>
      <c r="V263" s="13" t="s">
        <v>380</v>
      </c>
      <c r="W263" s="13" t="s">
        <v>37</v>
      </c>
      <c r="X263" s="13" t="s">
        <v>29</v>
      </c>
      <c r="Y263" s="13" t="s">
        <v>35</v>
      </c>
      <c r="Z263" s="14">
        <v>34000</v>
      </c>
      <c r="AA263" s="14">
        <v>0</v>
      </c>
      <c r="AB263" s="14">
        <v>0</v>
      </c>
      <c r="AC263" s="14">
        <f>+Z263*2.87%</f>
        <v>975.8</v>
      </c>
      <c r="AD263" s="14">
        <f>Z263*7.1%</f>
        <v>2414</v>
      </c>
      <c r="AE263" s="14">
        <f>Z263*1.15%</f>
        <v>391</v>
      </c>
      <c r="AF263" s="14">
        <f>Z263*3.04%</f>
        <v>1033.5999999999999</v>
      </c>
      <c r="AG263" s="14">
        <f>Z263*7.09%</f>
        <v>2410.6000000000004</v>
      </c>
      <c r="AH263" s="14">
        <v>0</v>
      </c>
      <c r="AI263" s="14">
        <f>AC263+AD263+AE263+AF263+AG263</f>
        <v>7225</v>
      </c>
      <c r="AJ263" s="15">
        <v>9481.32</v>
      </c>
      <c r="AK263" s="14">
        <f>+AC263+AF263+AH263+AJ263+AA263+AB263</f>
        <v>11490.72</v>
      </c>
      <c r="AL263" s="14">
        <f>+AG263+AE263+AD263</f>
        <v>5215.6000000000004</v>
      </c>
      <c r="AM263" s="14">
        <f>+Z263-AK263</f>
        <v>22509.279999999999</v>
      </c>
    </row>
    <row r="264" spans="1:39" s="7" customFormat="1" ht="15.95" customHeight="1" x14ac:dyDescent="0.25">
      <c r="A264" s="11">
        <f t="shared" si="6"/>
        <v>247</v>
      </c>
      <c r="B264" s="12" t="s">
        <v>213</v>
      </c>
      <c r="C264" s="13" t="s">
        <v>381</v>
      </c>
      <c r="D264" s="13" t="s">
        <v>509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>+G264*2.87%</f>
        <v>631.4</v>
      </c>
      <c r="K264" s="14">
        <f>G264*7.1%</f>
        <v>1561.9999999999998</v>
      </c>
      <c r="L264" s="14">
        <f>G264*1.15%</f>
        <v>253</v>
      </c>
      <c r="M264" s="14">
        <f>G264*3.04%</f>
        <v>668.8</v>
      </c>
      <c r="N264" s="14">
        <f>G264*7.09%</f>
        <v>1559.8000000000002</v>
      </c>
      <c r="O264" s="14">
        <v>0</v>
      </c>
      <c r="P264" s="14">
        <f>J264+K264+L264+M264+N264</f>
        <v>4675</v>
      </c>
      <c r="Q264" s="15">
        <v>3998.25</v>
      </c>
      <c r="R264" s="14">
        <f>+J264+M264+O264+Q264+H264+I264</f>
        <v>5298.45</v>
      </c>
      <c r="S264" s="14">
        <f>+N264+L264+K264</f>
        <v>3374.8</v>
      </c>
      <c r="T264" s="14">
        <f>+G264-R264</f>
        <v>16701.55</v>
      </c>
      <c r="U264" t="b">
        <f>+V264=C264</f>
        <v>1</v>
      </c>
      <c r="V264" s="13" t="s">
        <v>381</v>
      </c>
      <c r="W264" s="13" t="s">
        <v>509</v>
      </c>
      <c r="X264" s="13" t="s">
        <v>29</v>
      </c>
      <c r="Y264" s="13" t="s">
        <v>35</v>
      </c>
      <c r="Z264" s="14">
        <v>22000</v>
      </c>
      <c r="AA264" s="14">
        <v>0</v>
      </c>
      <c r="AB264" s="14">
        <v>0</v>
      </c>
      <c r="AC264" s="14">
        <f>+Z264*2.87%</f>
        <v>631.4</v>
      </c>
      <c r="AD264" s="14">
        <f>Z264*7.1%</f>
        <v>1561.9999999999998</v>
      </c>
      <c r="AE264" s="14">
        <f>Z264*1.15%</f>
        <v>253</v>
      </c>
      <c r="AF264" s="14">
        <f>Z264*3.04%</f>
        <v>668.8</v>
      </c>
      <c r="AG264" s="14">
        <f>Z264*7.09%</f>
        <v>1559.8000000000002</v>
      </c>
      <c r="AH264" s="14">
        <v>0</v>
      </c>
      <c r="AI264" s="14">
        <f>AC264+AD264+AE264+AF264+AG264</f>
        <v>4675</v>
      </c>
      <c r="AJ264" s="15">
        <v>3998.25</v>
      </c>
      <c r="AK264" s="14">
        <f>+AC264+AF264+AH264+AJ264+AA264+AB264</f>
        <v>5298.45</v>
      </c>
      <c r="AL264" s="14">
        <f>+AG264+AE264+AD264</f>
        <v>3374.8</v>
      </c>
      <c r="AM264" s="14">
        <f>+Z264-AK264</f>
        <v>16701.55</v>
      </c>
    </row>
    <row r="265" spans="1:39" s="7" customFormat="1" ht="15.95" customHeight="1" x14ac:dyDescent="0.25">
      <c r="A265" s="11">
        <f t="shared" si="6"/>
        <v>248</v>
      </c>
      <c r="B265" s="12" t="s">
        <v>213</v>
      </c>
      <c r="C265" s="13" t="s">
        <v>382</v>
      </c>
      <c r="D265" s="13" t="s">
        <v>1076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>+G265*2.87%</f>
        <v>1389.012555</v>
      </c>
      <c r="K265" s="14">
        <f>G265*7.1%</f>
        <v>3436.23315</v>
      </c>
      <c r="L265" s="14">
        <f>G265*1.15%</f>
        <v>556.57297500000004</v>
      </c>
      <c r="M265" s="14">
        <f>G265*3.04%</f>
        <v>1471.28856</v>
      </c>
      <c r="N265" s="14">
        <f>G265*7.09%</f>
        <v>3431.3933850000003</v>
      </c>
      <c r="O265" s="14">
        <v>0</v>
      </c>
      <c r="P265" s="14">
        <f>J265+K265+L265+M265+N265</f>
        <v>10284.500625000001</v>
      </c>
      <c r="Q265" s="15">
        <v>25429.54</v>
      </c>
      <c r="R265" s="14">
        <f>+J265+M265+O265+Q265+H265+I265</f>
        <v>29917.691115000001</v>
      </c>
      <c r="S265" s="14">
        <f>+N265+L265+K265</f>
        <v>7424.1995100000004</v>
      </c>
      <c r="T265" s="14">
        <f>+G265-R265</f>
        <v>18479.958885</v>
      </c>
      <c r="U265" t="b">
        <f>+V265=C265</f>
        <v>1</v>
      </c>
      <c r="V265" s="13" t="s">
        <v>382</v>
      </c>
      <c r="W265" s="13" t="s">
        <v>1076</v>
      </c>
      <c r="X265" s="13" t="s">
        <v>29</v>
      </c>
      <c r="Y265" s="13" t="s">
        <v>35</v>
      </c>
      <c r="Z265" s="14">
        <v>48397.65</v>
      </c>
      <c r="AA265" s="14">
        <v>1627.85</v>
      </c>
      <c r="AB265" s="14">
        <v>0</v>
      </c>
      <c r="AC265" s="14">
        <f>+Z265*2.87%</f>
        <v>1389.012555</v>
      </c>
      <c r="AD265" s="14">
        <f>Z265*7.1%</f>
        <v>3436.23315</v>
      </c>
      <c r="AE265" s="14">
        <f>Z265*1.15%</f>
        <v>556.57297500000004</v>
      </c>
      <c r="AF265" s="14">
        <f>Z265*3.04%</f>
        <v>1471.28856</v>
      </c>
      <c r="AG265" s="14">
        <f>Z265*7.09%</f>
        <v>3431.3933850000003</v>
      </c>
      <c r="AH265" s="14">
        <v>0</v>
      </c>
      <c r="AI265" s="14">
        <f>AC265+AD265+AE265+AF265+AG265</f>
        <v>10284.500625000001</v>
      </c>
      <c r="AJ265" s="15">
        <v>25429.54</v>
      </c>
      <c r="AK265" s="14">
        <f>+AC265+AF265+AH265+AJ265+AA265+AB265</f>
        <v>29917.691115000001</v>
      </c>
      <c r="AL265" s="14">
        <f>+AG265+AE265+AD265</f>
        <v>7424.1995100000004</v>
      </c>
      <c r="AM265" s="14">
        <f>+Z265-AK265</f>
        <v>18479.958885</v>
      </c>
    </row>
    <row r="266" spans="1:39" s="7" customFormat="1" ht="15.95" customHeight="1" x14ac:dyDescent="0.25">
      <c r="A266" s="11">
        <f t="shared" si="6"/>
        <v>249</v>
      </c>
      <c r="B266" s="12" t="s">
        <v>213</v>
      </c>
      <c r="C266" s="13" t="s">
        <v>383</v>
      </c>
      <c r="D266" s="13" t="s">
        <v>192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>+G266*2.87%</f>
        <v>631.4</v>
      </c>
      <c r="K266" s="14">
        <f>G266*7.1%</f>
        <v>1561.9999999999998</v>
      </c>
      <c r="L266" s="14">
        <f>G266*1.15%</f>
        <v>253</v>
      </c>
      <c r="M266" s="14">
        <f>G266*3.04%</f>
        <v>668.8</v>
      </c>
      <c r="N266" s="14">
        <f>G266*7.09%</f>
        <v>1559.8000000000002</v>
      </c>
      <c r="O266" s="14">
        <v>0</v>
      </c>
      <c r="P266" s="14">
        <f>J266+K266+L266+M266+N266</f>
        <v>4675</v>
      </c>
      <c r="Q266" s="15">
        <v>8849.3799999999992</v>
      </c>
      <c r="R266" s="14">
        <f>+J266+M266+O266+Q266+H266+I266</f>
        <v>10149.579999999998</v>
      </c>
      <c r="S266" s="14">
        <f>+N266+L266+K266</f>
        <v>3374.8</v>
      </c>
      <c r="T266" s="14">
        <f>+G266-R266</f>
        <v>11850.420000000002</v>
      </c>
      <c r="U266" t="b">
        <f>+V266=C266</f>
        <v>1</v>
      </c>
      <c r="V266" s="13" t="s">
        <v>383</v>
      </c>
      <c r="W266" s="13" t="s">
        <v>192</v>
      </c>
      <c r="X266" s="13" t="s">
        <v>29</v>
      </c>
      <c r="Y266" s="13" t="s">
        <v>35</v>
      </c>
      <c r="Z266" s="14">
        <v>22000</v>
      </c>
      <c r="AA266" s="14">
        <v>0</v>
      </c>
      <c r="AB266" s="14">
        <v>0</v>
      </c>
      <c r="AC266" s="14">
        <f>+Z266*2.87%</f>
        <v>631.4</v>
      </c>
      <c r="AD266" s="14">
        <f>Z266*7.1%</f>
        <v>1561.9999999999998</v>
      </c>
      <c r="AE266" s="14">
        <f>Z266*1.15%</f>
        <v>253</v>
      </c>
      <c r="AF266" s="14">
        <f>Z266*3.04%</f>
        <v>668.8</v>
      </c>
      <c r="AG266" s="14">
        <f>Z266*7.09%</f>
        <v>1559.8000000000002</v>
      </c>
      <c r="AH266" s="14">
        <v>0</v>
      </c>
      <c r="AI266" s="14">
        <f>AC266+AD266+AE266+AF266+AG266</f>
        <v>4675</v>
      </c>
      <c r="AJ266" s="15">
        <v>8849.3799999999992</v>
      </c>
      <c r="AK266" s="14">
        <f>+AC266+AF266+AH266+AJ266+AA266+AB266</f>
        <v>10149.579999999998</v>
      </c>
      <c r="AL266" s="14">
        <f>+AG266+AE266+AD266</f>
        <v>3374.8</v>
      </c>
      <c r="AM266" s="14">
        <f>+Z266-AK266</f>
        <v>11850.420000000002</v>
      </c>
    </row>
    <row r="267" spans="1:39" s="7" customFormat="1" ht="15.95" customHeight="1" x14ac:dyDescent="0.25">
      <c r="A267" s="11">
        <f t="shared" si="6"/>
        <v>250</v>
      </c>
      <c r="B267" s="12" t="s">
        <v>213</v>
      </c>
      <c r="C267" s="13" t="s">
        <v>384</v>
      </c>
      <c r="D267" s="13" t="s">
        <v>385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>+G267*2.87%</f>
        <v>1291.5</v>
      </c>
      <c r="K267" s="14">
        <f>G267*7.1%</f>
        <v>3194.9999999999995</v>
      </c>
      <c r="L267" s="14">
        <f>G267*1.15%</f>
        <v>517.5</v>
      </c>
      <c r="M267" s="14">
        <f>G267*3.04%</f>
        <v>1368</v>
      </c>
      <c r="N267" s="14">
        <f>G267*7.09%</f>
        <v>3190.5</v>
      </c>
      <c r="O267" s="14">
        <v>0</v>
      </c>
      <c r="P267" s="14">
        <f>J267+K267+L267+M267+N267</f>
        <v>9562.5</v>
      </c>
      <c r="Q267" s="15">
        <v>14671.45</v>
      </c>
      <c r="R267" s="14">
        <f>+J267+M267+O267+Q267+H267+I267</f>
        <v>18479.28</v>
      </c>
      <c r="S267" s="14">
        <f>+N267+L267+K267</f>
        <v>6903</v>
      </c>
      <c r="T267" s="14">
        <f>+G267-R267</f>
        <v>26520.720000000001</v>
      </c>
      <c r="U267" t="b">
        <f>+V267=C267</f>
        <v>1</v>
      </c>
      <c r="V267" s="13" t="s">
        <v>384</v>
      </c>
      <c r="W267" s="13" t="s">
        <v>385</v>
      </c>
      <c r="X267" s="13" t="s">
        <v>29</v>
      </c>
      <c r="Y267" s="13" t="s">
        <v>35</v>
      </c>
      <c r="Z267" s="14">
        <v>45000</v>
      </c>
      <c r="AA267" s="14">
        <v>1148.33</v>
      </c>
      <c r="AB267" s="14">
        <v>0</v>
      </c>
      <c r="AC267" s="14">
        <f>+Z267*2.87%</f>
        <v>1291.5</v>
      </c>
      <c r="AD267" s="14">
        <f>Z267*7.1%</f>
        <v>3194.9999999999995</v>
      </c>
      <c r="AE267" s="14">
        <f>Z267*1.15%</f>
        <v>517.5</v>
      </c>
      <c r="AF267" s="14">
        <f>Z267*3.04%</f>
        <v>1368</v>
      </c>
      <c r="AG267" s="14">
        <f>Z267*7.09%</f>
        <v>3190.5</v>
      </c>
      <c r="AH267" s="14">
        <v>0</v>
      </c>
      <c r="AI267" s="14">
        <f>AC267+AD267+AE267+AF267+AG267</f>
        <v>9562.5</v>
      </c>
      <c r="AJ267" s="15">
        <v>13726.45</v>
      </c>
      <c r="AK267" s="14">
        <f>+AC267+AF267+AH267+AJ267+AA267+AB267</f>
        <v>17534.28</v>
      </c>
      <c r="AL267" s="14">
        <f>+AG267+AE267+AD267</f>
        <v>6903</v>
      </c>
      <c r="AM267" s="14">
        <f>+Z267-AK267</f>
        <v>27465.72</v>
      </c>
    </row>
    <row r="268" spans="1:39" s="7" customFormat="1" ht="15.95" customHeight="1" x14ac:dyDescent="0.25">
      <c r="A268" s="11">
        <f t="shared" si="6"/>
        <v>251</v>
      </c>
      <c r="B268" s="12" t="s">
        <v>213</v>
      </c>
      <c r="C268" s="13" t="s">
        <v>386</v>
      </c>
      <c r="D268" s="13" t="s">
        <v>37</v>
      </c>
      <c r="E268" s="13" t="s">
        <v>29</v>
      </c>
      <c r="F268" s="13" t="s">
        <v>35</v>
      </c>
      <c r="G268" s="14">
        <v>40000</v>
      </c>
      <c r="H268" s="14">
        <v>442.65</v>
      </c>
      <c r="I268" s="14">
        <v>0</v>
      </c>
      <c r="J268" s="14">
        <f>+G268*2.87%</f>
        <v>1148</v>
      </c>
      <c r="K268" s="14">
        <f>G268*7.1%</f>
        <v>2839.9999999999995</v>
      </c>
      <c r="L268" s="14">
        <f>G268*1.15%</f>
        <v>460</v>
      </c>
      <c r="M268" s="14">
        <f>G268*3.04%</f>
        <v>1216</v>
      </c>
      <c r="N268" s="14">
        <f>G268*7.09%</f>
        <v>2836</v>
      </c>
      <c r="O268" s="14">
        <v>0</v>
      </c>
      <c r="P268" s="14">
        <f>J268+K268+L268+M268+N268</f>
        <v>8500</v>
      </c>
      <c r="Q268" s="15">
        <v>8447.8799999999992</v>
      </c>
      <c r="R268" s="14">
        <f>+J268+M268+O268+Q268+H268+I268</f>
        <v>11254.529999999999</v>
      </c>
      <c r="S268" s="14">
        <f>+N268+L268+K268</f>
        <v>6136</v>
      </c>
      <c r="T268" s="14">
        <f>+G268-R268</f>
        <v>28745.47</v>
      </c>
      <c r="U268" t="b">
        <f>+V268=C268</f>
        <v>1</v>
      </c>
      <c r="V268" s="13" t="s">
        <v>386</v>
      </c>
      <c r="W268" s="13" t="s">
        <v>37</v>
      </c>
      <c r="X268" s="13" t="s">
        <v>29</v>
      </c>
      <c r="Y268" s="13" t="s">
        <v>35</v>
      </c>
      <c r="Z268" s="14">
        <v>40000</v>
      </c>
      <c r="AA268" s="14">
        <v>442.65</v>
      </c>
      <c r="AB268" s="14">
        <v>0</v>
      </c>
      <c r="AC268" s="14">
        <f>+Z268*2.87%</f>
        <v>1148</v>
      </c>
      <c r="AD268" s="14">
        <f>Z268*7.1%</f>
        <v>2839.9999999999995</v>
      </c>
      <c r="AE268" s="14">
        <f>Z268*1.15%</f>
        <v>460</v>
      </c>
      <c r="AF268" s="14">
        <f>Z268*3.04%</f>
        <v>1216</v>
      </c>
      <c r="AG268" s="14">
        <f>Z268*7.09%</f>
        <v>2836</v>
      </c>
      <c r="AH268" s="14">
        <v>0</v>
      </c>
      <c r="AI268" s="14">
        <f>AC268+AD268+AE268+AF268+AG268</f>
        <v>8500</v>
      </c>
      <c r="AJ268" s="15">
        <v>8447.8799999999992</v>
      </c>
      <c r="AK268" s="14">
        <f>+AC268+AF268+AH268+AJ268+AA268+AB268</f>
        <v>11254.529999999999</v>
      </c>
      <c r="AL268" s="14">
        <f>+AG268+AE268+AD268</f>
        <v>6136</v>
      </c>
      <c r="AM268" s="14">
        <f>+Z268-AK268</f>
        <v>28745.47</v>
      </c>
    </row>
    <row r="269" spans="1:39" s="7" customFormat="1" ht="15.95" customHeight="1" x14ac:dyDescent="0.25">
      <c r="A269" s="11">
        <f t="shared" si="6"/>
        <v>252</v>
      </c>
      <c r="B269" s="12" t="s">
        <v>213</v>
      </c>
      <c r="C269" s="13" t="s">
        <v>387</v>
      </c>
      <c r="D269" s="13" t="s">
        <v>509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>+G269*2.87%</f>
        <v>631.4</v>
      </c>
      <c r="K269" s="14">
        <f>G269*7.1%</f>
        <v>1561.9999999999998</v>
      </c>
      <c r="L269" s="14">
        <f>G269*1.15%</f>
        <v>253</v>
      </c>
      <c r="M269" s="14">
        <f>G269*3.04%</f>
        <v>668.8</v>
      </c>
      <c r="N269" s="14">
        <f>G269*7.09%</f>
        <v>1559.8000000000002</v>
      </c>
      <c r="O269" s="14">
        <v>0</v>
      </c>
      <c r="P269" s="14">
        <f>J269+K269+L269+M269+N269</f>
        <v>4675</v>
      </c>
      <c r="Q269" s="15">
        <v>4933.91</v>
      </c>
      <c r="R269" s="14">
        <f>+J269+M269+O269+Q269+H269+I269</f>
        <v>6234.11</v>
      </c>
      <c r="S269" s="14">
        <f>+N269+L269+K269</f>
        <v>3374.8</v>
      </c>
      <c r="T269" s="14">
        <f>+G269-R269</f>
        <v>15765.89</v>
      </c>
      <c r="U269" t="b">
        <f>+V269=C269</f>
        <v>1</v>
      </c>
      <c r="V269" s="13" t="s">
        <v>387</v>
      </c>
      <c r="W269" s="13" t="s">
        <v>509</v>
      </c>
      <c r="X269" s="13" t="s">
        <v>29</v>
      </c>
      <c r="Y269" s="13" t="s">
        <v>35</v>
      </c>
      <c r="Z269" s="14">
        <v>22000</v>
      </c>
      <c r="AA269" s="14">
        <v>0</v>
      </c>
      <c r="AB269" s="14">
        <v>0</v>
      </c>
      <c r="AC269" s="14">
        <f>+Z269*2.87%</f>
        <v>631.4</v>
      </c>
      <c r="AD269" s="14">
        <f>Z269*7.1%</f>
        <v>1561.9999999999998</v>
      </c>
      <c r="AE269" s="14">
        <f>Z269*1.15%</f>
        <v>253</v>
      </c>
      <c r="AF269" s="14">
        <f>Z269*3.04%</f>
        <v>668.8</v>
      </c>
      <c r="AG269" s="14">
        <f>Z269*7.09%</f>
        <v>1559.8000000000002</v>
      </c>
      <c r="AH269" s="14">
        <v>0</v>
      </c>
      <c r="AI269" s="14">
        <f>AC269+AD269+AE269+AF269+AG269</f>
        <v>4675</v>
      </c>
      <c r="AJ269" s="15">
        <v>4933.91</v>
      </c>
      <c r="AK269" s="14">
        <f>+AC269+AF269+AH269+AJ269+AA269+AB269</f>
        <v>6234.11</v>
      </c>
      <c r="AL269" s="14">
        <f>+AG269+AE269+AD269</f>
        <v>3374.8</v>
      </c>
      <c r="AM269" s="14">
        <f>+Z269-AK269</f>
        <v>15765.89</v>
      </c>
    </row>
    <row r="270" spans="1:39" s="7" customFormat="1" ht="15.95" customHeight="1" x14ac:dyDescent="0.25">
      <c r="A270" s="11">
        <f t="shared" si="6"/>
        <v>253</v>
      </c>
      <c r="B270" s="12" t="s">
        <v>213</v>
      </c>
      <c r="C270" s="13" t="s">
        <v>388</v>
      </c>
      <c r="D270" s="13" t="s">
        <v>509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G270*7.1%</f>
        <v>1561.9999999999998</v>
      </c>
      <c r="L270" s="14">
        <f>G270*1.15%</f>
        <v>253</v>
      </c>
      <c r="M270" s="14">
        <f>G270*3.04%</f>
        <v>668.8</v>
      </c>
      <c r="N270" s="14">
        <f>G270*7.09%</f>
        <v>1559.8000000000002</v>
      </c>
      <c r="O270" s="14">
        <v>0</v>
      </c>
      <c r="P270" s="14">
        <f>J270+K270+L270+M270+N270</f>
        <v>4675</v>
      </c>
      <c r="Q270" s="15">
        <v>14125.09</v>
      </c>
      <c r="R270" s="14">
        <f>+J270+M270+O270+Q270+H270+I270</f>
        <v>15425.29</v>
      </c>
      <c r="S270" s="14">
        <f>+N270+L270+K270</f>
        <v>3374.8</v>
      </c>
      <c r="T270" s="14">
        <f>+G270-R270</f>
        <v>6574.7099999999991</v>
      </c>
      <c r="U270" t="b">
        <f>+V270=C270</f>
        <v>1</v>
      </c>
      <c r="V270" s="13" t="s">
        <v>388</v>
      </c>
      <c r="W270" s="13" t="s">
        <v>509</v>
      </c>
      <c r="X270" s="13" t="s">
        <v>29</v>
      </c>
      <c r="Y270" s="13" t="s">
        <v>35</v>
      </c>
      <c r="Z270" s="14">
        <v>22000</v>
      </c>
      <c r="AA270" s="14">
        <v>0</v>
      </c>
      <c r="AB270" s="14">
        <v>0</v>
      </c>
      <c r="AC270" s="14">
        <f>+Z270*2.87%</f>
        <v>631.4</v>
      </c>
      <c r="AD270" s="14">
        <f>Z270*7.1%</f>
        <v>1561.9999999999998</v>
      </c>
      <c r="AE270" s="14">
        <f>Z270*1.15%</f>
        <v>253</v>
      </c>
      <c r="AF270" s="14">
        <f>Z270*3.04%</f>
        <v>668.8</v>
      </c>
      <c r="AG270" s="14">
        <f>Z270*7.09%</f>
        <v>1559.8000000000002</v>
      </c>
      <c r="AH270" s="14">
        <v>0</v>
      </c>
      <c r="AI270" s="14">
        <f>AC270+AD270+AE270+AF270+AG270</f>
        <v>4675</v>
      </c>
      <c r="AJ270" s="15">
        <v>14125.09</v>
      </c>
      <c r="AK270" s="14">
        <f>+AC270+AF270+AH270+AJ270+AA270+AB270</f>
        <v>15425.29</v>
      </c>
      <c r="AL270" s="14">
        <f>+AG270+AE270+AD270</f>
        <v>3374.8</v>
      </c>
      <c r="AM270" s="14">
        <f>+Z270-AK270</f>
        <v>6574.7099999999991</v>
      </c>
    </row>
    <row r="271" spans="1:39" s="7" customFormat="1" ht="15.95" customHeight="1" x14ac:dyDescent="0.25">
      <c r="A271" s="11">
        <f t="shared" si="6"/>
        <v>254</v>
      </c>
      <c r="B271" s="12" t="s">
        <v>213</v>
      </c>
      <c r="C271" s="13" t="s">
        <v>389</v>
      </c>
      <c r="D271" s="13" t="s">
        <v>509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>+G271*2.87%</f>
        <v>631.4</v>
      </c>
      <c r="K271" s="14">
        <f>G271*7.1%</f>
        <v>1561.9999999999998</v>
      </c>
      <c r="L271" s="14">
        <f>G271*1.15%</f>
        <v>253</v>
      </c>
      <c r="M271" s="14">
        <f>G271*3.04%</f>
        <v>668.8</v>
      </c>
      <c r="N271" s="14">
        <f>G271*7.09%</f>
        <v>1559.8000000000002</v>
      </c>
      <c r="O271" s="14">
        <v>0</v>
      </c>
      <c r="P271" s="14">
        <f>J271+K271+L271+M271+N271</f>
        <v>4675</v>
      </c>
      <c r="Q271" s="15">
        <v>7372.62</v>
      </c>
      <c r="R271" s="14">
        <f>+J271+M271+O271+Q271+H271+I271</f>
        <v>8672.82</v>
      </c>
      <c r="S271" s="14">
        <f>+N271+L271+K271</f>
        <v>3374.8</v>
      </c>
      <c r="T271" s="14">
        <f>+G271-R271</f>
        <v>13327.18</v>
      </c>
      <c r="U271" t="b">
        <f>+V271=C271</f>
        <v>1</v>
      </c>
      <c r="V271" s="13" t="s">
        <v>389</v>
      </c>
      <c r="W271" s="13" t="s">
        <v>509</v>
      </c>
      <c r="X271" s="13" t="s">
        <v>29</v>
      </c>
      <c r="Y271" s="13" t="s">
        <v>35</v>
      </c>
      <c r="Z271" s="14">
        <v>22000</v>
      </c>
      <c r="AA271" s="14">
        <v>0</v>
      </c>
      <c r="AB271" s="14">
        <v>0</v>
      </c>
      <c r="AC271" s="14">
        <f>+Z271*2.87%</f>
        <v>631.4</v>
      </c>
      <c r="AD271" s="14">
        <f>Z271*7.1%</f>
        <v>1561.9999999999998</v>
      </c>
      <c r="AE271" s="14">
        <f>Z271*1.15%</f>
        <v>253</v>
      </c>
      <c r="AF271" s="14">
        <f>Z271*3.04%</f>
        <v>668.8</v>
      </c>
      <c r="AG271" s="14">
        <f>Z271*7.09%</f>
        <v>1559.8000000000002</v>
      </c>
      <c r="AH271" s="14">
        <v>0</v>
      </c>
      <c r="AI271" s="14">
        <f>AC271+AD271+AE271+AF271+AG271</f>
        <v>4675</v>
      </c>
      <c r="AJ271" s="15">
        <v>7372.62</v>
      </c>
      <c r="AK271" s="14">
        <f>+AC271+AF271+AH271+AJ271+AA271+AB271</f>
        <v>8672.82</v>
      </c>
      <c r="AL271" s="14">
        <f>+AG271+AE271+AD271</f>
        <v>3374.8</v>
      </c>
      <c r="AM271" s="14">
        <f>+Z271-AK271</f>
        <v>13327.18</v>
      </c>
    </row>
    <row r="272" spans="1:39" s="7" customFormat="1" ht="15.95" customHeight="1" x14ac:dyDescent="0.25">
      <c r="A272" s="11">
        <f t="shared" si="6"/>
        <v>255</v>
      </c>
      <c r="B272" s="12" t="s">
        <v>213</v>
      </c>
      <c r="C272" s="13" t="s">
        <v>390</v>
      </c>
      <c r="D272" s="13" t="s">
        <v>166</v>
      </c>
      <c r="E272" s="13" t="s">
        <v>29</v>
      </c>
      <c r="F272" s="13" t="s">
        <v>30</v>
      </c>
      <c r="G272" s="14">
        <v>22000</v>
      </c>
      <c r="H272" s="14">
        <v>0</v>
      </c>
      <c r="I272" s="14">
        <v>0</v>
      </c>
      <c r="J272" s="14">
        <f>+G272*2.87%</f>
        <v>631.4</v>
      </c>
      <c r="K272" s="14">
        <f>G272*7.1%</f>
        <v>1561.9999999999998</v>
      </c>
      <c r="L272" s="14">
        <f>G272*1.15%</f>
        <v>253</v>
      </c>
      <c r="M272" s="14">
        <f>G272*3.04%</f>
        <v>668.8</v>
      </c>
      <c r="N272" s="14">
        <f>G272*7.09%</f>
        <v>1559.8000000000002</v>
      </c>
      <c r="O272" s="14">
        <v>1577.4509</v>
      </c>
      <c r="P272" s="14">
        <f>J272+K272+L272+M272+N272</f>
        <v>4675</v>
      </c>
      <c r="Q272" s="15">
        <v>3123.45</v>
      </c>
      <c r="R272" s="14">
        <f>+J272+M272+O272+Q272+H272+I272</f>
        <v>6001.1008999999995</v>
      </c>
      <c r="S272" s="14">
        <f>+N272+L272+K272</f>
        <v>3374.8</v>
      </c>
      <c r="T272" s="14">
        <f>+G272-R272</f>
        <v>15998.899100000001</v>
      </c>
      <c r="U272" t="b">
        <f>+V272=C272</f>
        <v>1</v>
      </c>
      <c r="V272" s="13" t="s">
        <v>390</v>
      </c>
      <c r="W272" s="13" t="s">
        <v>166</v>
      </c>
      <c r="X272" s="13" t="s">
        <v>29</v>
      </c>
      <c r="Y272" s="13" t="s">
        <v>30</v>
      </c>
      <c r="Z272" s="14">
        <v>22000</v>
      </c>
      <c r="AA272" s="14">
        <v>0</v>
      </c>
      <c r="AB272" s="14">
        <v>0</v>
      </c>
      <c r="AC272" s="14">
        <f>+Z272*2.87%</f>
        <v>631.4</v>
      </c>
      <c r="AD272" s="14">
        <f>Z272*7.1%</f>
        <v>1561.9999999999998</v>
      </c>
      <c r="AE272" s="14">
        <f>Z272*1.15%</f>
        <v>253</v>
      </c>
      <c r="AF272" s="14">
        <f>Z272*3.04%</f>
        <v>668.8</v>
      </c>
      <c r="AG272" s="14">
        <f>Z272*7.09%</f>
        <v>1559.8000000000002</v>
      </c>
      <c r="AH272" s="14">
        <v>1577.4509</v>
      </c>
      <c r="AI272" s="14">
        <f>AC272+AD272+AE272+AF272+AG272</f>
        <v>4675</v>
      </c>
      <c r="AJ272" s="15">
        <v>3123.45</v>
      </c>
      <c r="AK272" s="14">
        <f>+AC272+AF272+AH272+AJ272+AA272+AB272</f>
        <v>6001.1008999999995</v>
      </c>
      <c r="AL272" s="14">
        <f>+AG272+AE272+AD272</f>
        <v>3374.8</v>
      </c>
      <c r="AM272" s="14">
        <f>+Z272-AK272</f>
        <v>15998.899100000001</v>
      </c>
    </row>
    <row r="273" spans="1:39" s="7" customFormat="1" ht="15.95" customHeight="1" x14ac:dyDescent="0.25">
      <c r="A273" s="11">
        <f t="shared" si="6"/>
        <v>256</v>
      </c>
      <c r="B273" s="12" t="s">
        <v>213</v>
      </c>
      <c r="C273" s="13" t="s">
        <v>391</v>
      </c>
      <c r="D273" s="13" t="s">
        <v>509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G273*7.1%</f>
        <v>1561.9999999999998</v>
      </c>
      <c r="L273" s="14">
        <f>G273*1.15%</f>
        <v>253</v>
      </c>
      <c r="M273" s="14">
        <f>G273*3.04%</f>
        <v>668.8</v>
      </c>
      <c r="N273" s="14">
        <f>G273*7.09%</f>
        <v>1559.8000000000002</v>
      </c>
      <c r="O273" s="14">
        <v>0</v>
      </c>
      <c r="P273" s="14">
        <f>J273+K273+L273+M273+N273</f>
        <v>4675</v>
      </c>
      <c r="Q273" s="15">
        <v>3506</v>
      </c>
      <c r="R273" s="14">
        <f>+J273+M273+O273+Q273+H273+I273</f>
        <v>4806.2</v>
      </c>
      <c r="S273" s="14">
        <f>+N273+L273+K273</f>
        <v>3374.8</v>
      </c>
      <c r="T273" s="14">
        <f>+G273-R273</f>
        <v>17193.8</v>
      </c>
      <c r="U273" t="b">
        <f>+V273=C273</f>
        <v>1</v>
      </c>
      <c r="V273" s="13" t="s">
        <v>391</v>
      </c>
      <c r="W273" s="13" t="s">
        <v>509</v>
      </c>
      <c r="X273" s="13" t="s">
        <v>29</v>
      </c>
      <c r="Y273" s="13" t="s">
        <v>35</v>
      </c>
      <c r="Z273" s="14">
        <v>22000</v>
      </c>
      <c r="AA273" s="14">
        <v>0</v>
      </c>
      <c r="AB273" s="14">
        <v>0</v>
      </c>
      <c r="AC273" s="14">
        <f>+Z273*2.87%</f>
        <v>631.4</v>
      </c>
      <c r="AD273" s="14">
        <f>Z273*7.1%</f>
        <v>1561.9999999999998</v>
      </c>
      <c r="AE273" s="14">
        <f>Z273*1.15%</f>
        <v>253</v>
      </c>
      <c r="AF273" s="14">
        <f>Z273*3.04%</f>
        <v>668.8</v>
      </c>
      <c r="AG273" s="14">
        <f>Z273*7.09%</f>
        <v>1559.8000000000002</v>
      </c>
      <c r="AH273" s="14">
        <v>0</v>
      </c>
      <c r="AI273" s="14">
        <f>AC273+AD273+AE273+AF273+AG273</f>
        <v>4675</v>
      </c>
      <c r="AJ273" s="15">
        <v>3506</v>
      </c>
      <c r="AK273" s="14">
        <f>+AC273+AF273+AH273+AJ273+AA273+AB273</f>
        <v>4806.2</v>
      </c>
      <c r="AL273" s="14">
        <f>+AG273+AE273+AD273</f>
        <v>3374.8</v>
      </c>
      <c r="AM273" s="14">
        <f>+Z273-AK273</f>
        <v>17193.8</v>
      </c>
    </row>
    <row r="274" spans="1:39" s="7" customFormat="1" ht="15.95" customHeight="1" x14ac:dyDescent="0.25">
      <c r="A274" s="11">
        <f t="shared" si="6"/>
        <v>257</v>
      </c>
      <c r="B274" s="12" t="s">
        <v>213</v>
      </c>
      <c r="C274" s="13" t="s">
        <v>392</v>
      </c>
      <c r="D274" s="13" t="s">
        <v>166</v>
      </c>
      <c r="E274" s="13" t="s">
        <v>29</v>
      </c>
      <c r="F274" s="13" t="s">
        <v>30</v>
      </c>
      <c r="G274" s="14">
        <v>22000</v>
      </c>
      <c r="H274" s="14">
        <v>0</v>
      </c>
      <c r="I274" s="14">
        <v>0</v>
      </c>
      <c r="J274" s="14">
        <f>+G274*2.87%</f>
        <v>631.4</v>
      </c>
      <c r="K274" s="14">
        <f>G274*7.1%</f>
        <v>1561.9999999999998</v>
      </c>
      <c r="L274" s="14">
        <f>G274*1.15%</f>
        <v>253</v>
      </c>
      <c r="M274" s="14">
        <f>G274*3.04%</f>
        <v>668.8</v>
      </c>
      <c r="N274" s="14">
        <f>G274*7.09%</f>
        <v>1559.8000000000002</v>
      </c>
      <c r="O274" s="14">
        <v>0</v>
      </c>
      <c r="P274" s="14">
        <f>J274+K274+L274+M274+N274</f>
        <v>4675</v>
      </c>
      <c r="Q274" s="15">
        <v>13443.84</v>
      </c>
      <c r="R274" s="14">
        <f>+J274+M274+O274+Q274+H274+I274</f>
        <v>14744.04</v>
      </c>
      <c r="S274" s="14">
        <f>+N274+L274+K274</f>
        <v>3374.8</v>
      </c>
      <c r="T274" s="14">
        <f>+G274-R274</f>
        <v>7255.9599999999991</v>
      </c>
      <c r="U274" t="b">
        <f>+V274=C274</f>
        <v>1</v>
      </c>
      <c r="V274" s="13" t="s">
        <v>392</v>
      </c>
      <c r="W274" s="13" t="s">
        <v>166</v>
      </c>
      <c r="X274" s="13" t="s">
        <v>29</v>
      </c>
      <c r="Y274" s="13" t="s">
        <v>30</v>
      </c>
      <c r="Z274" s="14">
        <v>22000</v>
      </c>
      <c r="AA274" s="14">
        <v>0</v>
      </c>
      <c r="AB274" s="14">
        <v>0</v>
      </c>
      <c r="AC274" s="14">
        <f>+Z274*2.87%</f>
        <v>631.4</v>
      </c>
      <c r="AD274" s="14">
        <f>Z274*7.1%</f>
        <v>1561.9999999999998</v>
      </c>
      <c r="AE274" s="14">
        <f>Z274*1.15%</f>
        <v>253</v>
      </c>
      <c r="AF274" s="14">
        <f>Z274*3.04%</f>
        <v>668.8</v>
      </c>
      <c r="AG274" s="14">
        <f>Z274*7.09%</f>
        <v>1559.8000000000002</v>
      </c>
      <c r="AH274" s="14">
        <v>0</v>
      </c>
      <c r="AI274" s="14">
        <f>AC274+AD274+AE274+AF274+AG274</f>
        <v>4675</v>
      </c>
      <c r="AJ274" s="15">
        <v>9138.5</v>
      </c>
      <c r="AK274" s="14">
        <f>+AC274+AF274+AH274+AJ274+AA274+AB274</f>
        <v>10438.700000000001</v>
      </c>
      <c r="AL274" s="14">
        <f>+AG274+AE274+AD274</f>
        <v>3374.8</v>
      </c>
      <c r="AM274" s="14">
        <f>+Z274-AK274</f>
        <v>11561.3</v>
      </c>
    </row>
    <row r="275" spans="1:39" s="7" customFormat="1" ht="15.95" customHeight="1" x14ac:dyDescent="0.25">
      <c r="A275" s="11">
        <f t="shared" ref="A275:A338" si="8">1+A274</f>
        <v>258</v>
      </c>
      <c r="B275" s="12" t="s">
        <v>213</v>
      </c>
      <c r="C275" s="13" t="s">
        <v>393</v>
      </c>
      <c r="D275" s="13" t="s">
        <v>366</v>
      </c>
      <c r="E275" s="13" t="s">
        <v>29</v>
      </c>
      <c r="F275" s="13" t="s">
        <v>30</v>
      </c>
      <c r="G275" s="14">
        <v>39000</v>
      </c>
      <c r="H275" s="14">
        <v>301.52</v>
      </c>
      <c r="I275" s="14">
        <v>0</v>
      </c>
      <c r="J275" s="14">
        <f>+G275*2.87%</f>
        <v>1119.3</v>
      </c>
      <c r="K275" s="14">
        <f>G275*7.1%</f>
        <v>2768.9999999999995</v>
      </c>
      <c r="L275" s="14">
        <f>G275*1.15%</f>
        <v>448.5</v>
      </c>
      <c r="M275" s="14">
        <f>G275*3.04%</f>
        <v>1185.5999999999999</v>
      </c>
      <c r="N275" s="14">
        <f>G275*7.09%</f>
        <v>2765.1000000000004</v>
      </c>
      <c r="O275" s="14">
        <v>0</v>
      </c>
      <c r="P275" s="14">
        <f>J275+K275+L275+M275+N275</f>
        <v>8287.5</v>
      </c>
      <c r="Q275" s="15">
        <v>19316.169999999998</v>
      </c>
      <c r="R275" s="14">
        <f>+J275+M275+O275+Q275+H275+I275</f>
        <v>21922.59</v>
      </c>
      <c r="S275" s="14">
        <f>+N275+L275+K275</f>
        <v>5982.6</v>
      </c>
      <c r="T275" s="14">
        <f>+G275-R275</f>
        <v>17077.41</v>
      </c>
      <c r="U275" t="b">
        <f>+V275=C275</f>
        <v>1</v>
      </c>
      <c r="V275" s="13" t="s">
        <v>393</v>
      </c>
      <c r="W275" s="13" t="s">
        <v>366</v>
      </c>
      <c r="X275" s="13" t="s">
        <v>29</v>
      </c>
      <c r="Y275" s="13" t="s">
        <v>30</v>
      </c>
      <c r="Z275" s="14">
        <v>39000</v>
      </c>
      <c r="AA275" s="14">
        <v>301.52</v>
      </c>
      <c r="AB275" s="14">
        <v>0</v>
      </c>
      <c r="AC275" s="14">
        <f>+Z275*2.87%</f>
        <v>1119.3</v>
      </c>
      <c r="AD275" s="14">
        <f>Z275*7.1%</f>
        <v>2768.9999999999995</v>
      </c>
      <c r="AE275" s="14">
        <f>Z275*1.15%</f>
        <v>448.5</v>
      </c>
      <c r="AF275" s="14">
        <f>Z275*3.04%</f>
        <v>1185.5999999999999</v>
      </c>
      <c r="AG275" s="14">
        <f>Z275*7.09%</f>
        <v>2765.1000000000004</v>
      </c>
      <c r="AH275" s="14">
        <v>0</v>
      </c>
      <c r="AI275" s="14">
        <f>AC275+AD275+AE275+AF275+AG275</f>
        <v>8287.5</v>
      </c>
      <c r="AJ275" s="15">
        <v>15139.37</v>
      </c>
      <c r="AK275" s="14">
        <f>+AC275+AF275+AH275+AJ275+AA275+AB275</f>
        <v>17745.79</v>
      </c>
      <c r="AL275" s="14">
        <f>+AG275+AE275+AD275</f>
        <v>5982.6</v>
      </c>
      <c r="AM275" s="14">
        <f>+Z275-AK275</f>
        <v>21254.21</v>
      </c>
    </row>
    <row r="276" spans="1:39" s="7" customFormat="1" ht="15.95" customHeight="1" x14ac:dyDescent="0.25">
      <c r="A276" s="11">
        <f t="shared" si="8"/>
        <v>259</v>
      </c>
      <c r="B276" s="12" t="s">
        <v>213</v>
      </c>
      <c r="C276" s="13" t="s">
        <v>394</v>
      </c>
      <c r="D276" s="13" t="s">
        <v>166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G276*7.1%</f>
        <v>1561.9999999999998</v>
      </c>
      <c r="L276" s="14">
        <f>G276*1.15%</f>
        <v>253</v>
      </c>
      <c r="M276" s="14">
        <f>G276*3.04%</f>
        <v>668.8</v>
      </c>
      <c r="N276" s="14">
        <f>G276*7.09%</f>
        <v>1559.8000000000002</v>
      </c>
      <c r="O276" s="14">
        <v>0</v>
      </c>
      <c r="P276" s="14">
        <f>J276+K276+L276+M276+N276</f>
        <v>4675</v>
      </c>
      <c r="Q276" s="15">
        <v>10141.200000000001</v>
      </c>
      <c r="R276" s="14">
        <f>+J276+M276+O276+Q276+H276+I276</f>
        <v>11441.400000000001</v>
      </c>
      <c r="S276" s="14">
        <f>+N276+L276+K276</f>
        <v>3374.8</v>
      </c>
      <c r="T276" s="14">
        <f>+G276-R276</f>
        <v>10558.599999999999</v>
      </c>
      <c r="U276" t="b">
        <f>+V276=C276</f>
        <v>1</v>
      </c>
      <c r="V276" s="13" t="s">
        <v>394</v>
      </c>
      <c r="W276" s="13" t="s">
        <v>166</v>
      </c>
      <c r="X276" s="13" t="s">
        <v>29</v>
      </c>
      <c r="Y276" s="13" t="s">
        <v>30</v>
      </c>
      <c r="Z276" s="14">
        <v>22000</v>
      </c>
      <c r="AA276" s="14">
        <v>0</v>
      </c>
      <c r="AB276" s="14">
        <v>0</v>
      </c>
      <c r="AC276" s="14">
        <f>+Z276*2.87%</f>
        <v>631.4</v>
      </c>
      <c r="AD276" s="14">
        <f>Z276*7.1%</f>
        <v>1561.9999999999998</v>
      </c>
      <c r="AE276" s="14">
        <f>Z276*1.15%</f>
        <v>253</v>
      </c>
      <c r="AF276" s="14">
        <f>Z276*3.04%</f>
        <v>668.8</v>
      </c>
      <c r="AG276" s="14">
        <f>Z276*7.09%</f>
        <v>1559.8000000000002</v>
      </c>
      <c r="AH276" s="14">
        <v>0</v>
      </c>
      <c r="AI276" s="14">
        <f>AC276+AD276+AE276+AF276+AG276</f>
        <v>4675</v>
      </c>
      <c r="AJ276" s="15">
        <v>8192</v>
      </c>
      <c r="AK276" s="14">
        <f>+AC276+AF276+AH276+AJ276+AA276+AB276</f>
        <v>9492.2000000000007</v>
      </c>
      <c r="AL276" s="14">
        <f>+AG276+AE276+AD276</f>
        <v>3374.8</v>
      </c>
      <c r="AM276" s="14">
        <f>+Z276-AK276</f>
        <v>12507.8</v>
      </c>
    </row>
    <row r="277" spans="1:39" s="7" customFormat="1" ht="15.95" customHeight="1" x14ac:dyDescent="0.25">
      <c r="A277" s="11">
        <f t="shared" si="8"/>
        <v>260</v>
      </c>
      <c r="B277" s="12" t="s">
        <v>213</v>
      </c>
      <c r="C277" s="13" t="s">
        <v>395</v>
      </c>
      <c r="D277" s="13" t="s">
        <v>509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G277*7.1%</f>
        <v>1561.9999999999998</v>
      </c>
      <c r="L277" s="14">
        <f>G277*1.15%</f>
        <v>253</v>
      </c>
      <c r="M277" s="14">
        <f>G277*3.04%</f>
        <v>668.8</v>
      </c>
      <c r="N277" s="14">
        <f>G277*7.09%</f>
        <v>1559.8000000000002</v>
      </c>
      <c r="O277" s="14">
        <v>1577.4509</v>
      </c>
      <c r="P277" s="14">
        <f>J277+K277+L277+M277+N277</f>
        <v>4675</v>
      </c>
      <c r="Q277" s="15">
        <v>2045.9999999999998</v>
      </c>
      <c r="R277" s="14">
        <f>+J277+M277+O277+Q277+H277+I277</f>
        <v>4923.6508999999996</v>
      </c>
      <c r="S277" s="14">
        <f>+N277+L277+K277</f>
        <v>3374.8</v>
      </c>
      <c r="T277" s="14">
        <f>+G277-R277</f>
        <v>17076.349099999999</v>
      </c>
      <c r="U277" t="b">
        <f>+V277=C277</f>
        <v>1</v>
      </c>
      <c r="V277" s="13" t="s">
        <v>395</v>
      </c>
      <c r="W277" s="13" t="s">
        <v>509</v>
      </c>
      <c r="X277" s="13" t="s">
        <v>29</v>
      </c>
      <c r="Y277" s="13" t="s">
        <v>35</v>
      </c>
      <c r="Z277" s="14">
        <v>22000</v>
      </c>
      <c r="AA277" s="14">
        <v>0</v>
      </c>
      <c r="AB277" s="14">
        <v>0</v>
      </c>
      <c r="AC277" s="14">
        <f>+Z277*2.87%</f>
        <v>631.4</v>
      </c>
      <c r="AD277" s="14">
        <f>Z277*7.1%</f>
        <v>1561.9999999999998</v>
      </c>
      <c r="AE277" s="14">
        <f>Z277*1.15%</f>
        <v>253</v>
      </c>
      <c r="AF277" s="14">
        <f>Z277*3.04%</f>
        <v>668.8</v>
      </c>
      <c r="AG277" s="14">
        <f>Z277*7.09%</f>
        <v>1559.8000000000002</v>
      </c>
      <c r="AH277" s="14">
        <v>1577.4509</v>
      </c>
      <c r="AI277" s="14">
        <f>AC277+AD277+AE277+AF277+AG277</f>
        <v>4675</v>
      </c>
      <c r="AJ277" s="15">
        <v>2045.9999999999998</v>
      </c>
      <c r="AK277" s="14">
        <f>+AC277+AF277+AH277+AJ277+AA277+AB277</f>
        <v>4923.6508999999996</v>
      </c>
      <c r="AL277" s="14">
        <f>+AG277+AE277+AD277</f>
        <v>3374.8</v>
      </c>
      <c r="AM277" s="14">
        <f>+Z277-AK277</f>
        <v>17076.349099999999</v>
      </c>
    </row>
    <row r="278" spans="1:39" s="7" customFormat="1" ht="15.95" customHeight="1" x14ac:dyDescent="0.25">
      <c r="A278" s="11">
        <f t="shared" si="8"/>
        <v>261</v>
      </c>
      <c r="B278" s="12" t="s">
        <v>213</v>
      </c>
      <c r="C278" s="13" t="s">
        <v>396</v>
      </c>
      <c r="D278" s="13" t="s">
        <v>37</v>
      </c>
      <c r="E278" s="13" t="s">
        <v>29</v>
      </c>
      <c r="F278" s="13" t="s">
        <v>35</v>
      </c>
      <c r="G278" s="14">
        <v>34000</v>
      </c>
      <c r="H278" s="14">
        <v>0</v>
      </c>
      <c r="I278" s="14">
        <v>0</v>
      </c>
      <c r="J278" s="14">
        <f>+G278*2.87%</f>
        <v>975.8</v>
      </c>
      <c r="K278" s="14">
        <f>G278*7.1%</f>
        <v>2414</v>
      </c>
      <c r="L278" s="14">
        <f>G278*1.15%</f>
        <v>391</v>
      </c>
      <c r="M278" s="14">
        <f>G278*3.04%</f>
        <v>1033.5999999999999</v>
      </c>
      <c r="N278" s="14">
        <f>G278*7.09%</f>
        <v>2410.6000000000004</v>
      </c>
      <c r="O278" s="14">
        <v>0</v>
      </c>
      <c r="P278" s="14">
        <f>J278+K278+L278+M278+N278</f>
        <v>7225</v>
      </c>
      <c r="Q278" s="15">
        <v>13040.85</v>
      </c>
      <c r="R278" s="14">
        <f>+J278+M278+O278+Q278+H278+I278</f>
        <v>15050.25</v>
      </c>
      <c r="S278" s="14">
        <f>+N278+L278+K278</f>
        <v>5215.6000000000004</v>
      </c>
      <c r="T278" s="14">
        <f>+G278-R278</f>
        <v>18949.75</v>
      </c>
      <c r="U278" t="b">
        <f>+V278=C278</f>
        <v>1</v>
      </c>
      <c r="V278" s="13" t="s">
        <v>396</v>
      </c>
      <c r="W278" s="13" t="s">
        <v>37</v>
      </c>
      <c r="X278" s="13" t="s">
        <v>29</v>
      </c>
      <c r="Y278" s="13" t="s">
        <v>35</v>
      </c>
      <c r="Z278" s="14">
        <v>34000</v>
      </c>
      <c r="AA278" s="14">
        <v>0</v>
      </c>
      <c r="AB278" s="14">
        <v>0</v>
      </c>
      <c r="AC278" s="14">
        <f>+Z278*2.87%</f>
        <v>975.8</v>
      </c>
      <c r="AD278" s="14">
        <f>Z278*7.1%</f>
        <v>2414</v>
      </c>
      <c r="AE278" s="14">
        <f>Z278*1.15%</f>
        <v>391</v>
      </c>
      <c r="AF278" s="14">
        <f>Z278*3.04%</f>
        <v>1033.5999999999999</v>
      </c>
      <c r="AG278" s="14">
        <f>Z278*7.09%</f>
        <v>2410.6000000000004</v>
      </c>
      <c r="AH278" s="14">
        <v>0</v>
      </c>
      <c r="AI278" s="14">
        <f>AC278+AD278+AE278+AF278+AG278</f>
        <v>7225</v>
      </c>
      <c r="AJ278" s="15">
        <v>13040.85</v>
      </c>
      <c r="AK278" s="14">
        <f>+AC278+AF278+AH278+AJ278+AA278+AB278</f>
        <v>15050.25</v>
      </c>
      <c r="AL278" s="14">
        <f>+AG278+AE278+AD278</f>
        <v>5215.6000000000004</v>
      </c>
      <c r="AM278" s="14">
        <f>+Z278-AK278</f>
        <v>18949.75</v>
      </c>
    </row>
    <row r="279" spans="1:39" s="7" customFormat="1" ht="15.95" customHeight="1" x14ac:dyDescent="0.25">
      <c r="A279" s="11">
        <f t="shared" si="8"/>
        <v>262</v>
      </c>
      <c r="B279" s="12" t="s">
        <v>213</v>
      </c>
      <c r="C279" s="13" t="s">
        <v>397</v>
      </c>
      <c r="D279" s="13" t="s">
        <v>166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>+G279*2.87%</f>
        <v>631.4</v>
      </c>
      <c r="K279" s="14">
        <f>G279*7.1%</f>
        <v>1561.9999999999998</v>
      </c>
      <c r="L279" s="14">
        <f>G279*1.15%</f>
        <v>253</v>
      </c>
      <c r="M279" s="14">
        <f>G279*3.04%</f>
        <v>668.8</v>
      </c>
      <c r="N279" s="14">
        <f>G279*7.09%</f>
        <v>1559.8000000000002</v>
      </c>
      <c r="O279" s="14">
        <v>0</v>
      </c>
      <c r="P279" s="14">
        <f>J279+K279+L279+M279+N279</f>
        <v>4675</v>
      </c>
      <c r="Q279" s="15">
        <v>10962.06</v>
      </c>
      <c r="R279" s="14">
        <f>+J279+M279+O279+Q279+H279+I279</f>
        <v>12262.259999999998</v>
      </c>
      <c r="S279" s="14">
        <f>+N279+L279+K279</f>
        <v>3374.8</v>
      </c>
      <c r="T279" s="14">
        <f>+G279-R279</f>
        <v>9737.7400000000016</v>
      </c>
      <c r="U279" t="b">
        <f>+V279=C279</f>
        <v>1</v>
      </c>
      <c r="V279" s="13" t="s">
        <v>397</v>
      </c>
      <c r="W279" s="13" t="s">
        <v>166</v>
      </c>
      <c r="X279" s="13" t="s">
        <v>29</v>
      </c>
      <c r="Y279" s="13" t="s">
        <v>30</v>
      </c>
      <c r="Z279" s="14">
        <v>22000</v>
      </c>
      <c r="AA279" s="14">
        <v>0</v>
      </c>
      <c r="AB279" s="14">
        <v>0</v>
      </c>
      <c r="AC279" s="14">
        <f>+Z279*2.87%</f>
        <v>631.4</v>
      </c>
      <c r="AD279" s="14">
        <f>Z279*7.1%</f>
        <v>1561.9999999999998</v>
      </c>
      <c r="AE279" s="14">
        <f>Z279*1.15%</f>
        <v>253</v>
      </c>
      <c r="AF279" s="14">
        <f>Z279*3.04%</f>
        <v>668.8</v>
      </c>
      <c r="AG279" s="14">
        <f>Z279*7.09%</f>
        <v>1559.8000000000002</v>
      </c>
      <c r="AH279" s="14">
        <v>0</v>
      </c>
      <c r="AI279" s="14">
        <f>AC279+AD279+AE279+AF279+AG279</f>
        <v>4675</v>
      </c>
      <c r="AJ279" s="15">
        <v>10962.06</v>
      </c>
      <c r="AK279" s="14">
        <f>+AC279+AF279+AH279+AJ279+AA279+AB279</f>
        <v>12262.259999999998</v>
      </c>
      <c r="AL279" s="14">
        <f>+AG279+AE279+AD279</f>
        <v>3374.8</v>
      </c>
      <c r="AM279" s="14">
        <f>+Z279-AK279</f>
        <v>9737.7400000000016</v>
      </c>
    </row>
    <row r="280" spans="1:39" s="7" customFormat="1" ht="15.95" customHeight="1" x14ac:dyDescent="0.25">
      <c r="A280" s="11">
        <f t="shared" si="8"/>
        <v>263</v>
      </c>
      <c r="B280" s="12" t="s">
        <v>213</v>
      </c>
      <c r="C280" s="13" t="s">
        <v>398</v>
      </c>
      <c r="D280" s="13" t="s">
        <v>166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G280*7.1%</f>
        <v>1561.9999999999998</v>
      </c>
      <c r="L280" s="14">
        <f>G280*1.15%</f>
        <v>253</v>
      </c>
      <c r="M280" s="14">
        <f>G280*3.04%</f>
        <v>668.8</v>
      </c>
      <c r="N280" s="14">
        <f>G280*7.09%</f>
        <v>1559.8000000000002</v>
      </c>
      <c r="O280" s="14">
        <v>0</v>
      </c>
      <c r="P280" s="14">
        <f>J280+K280+L280+M280+N280</f>
        <v>4675</v>
      </c>
      <c r="Q280" s="15">
        <v>16538.22</v>
      </c>
      <c r="R280" s="14">
        <f>+J280+M280+O280+Q280+H280+I280</f>
        <v>17838.420000000002</v>
      </c>
      <c r="S280" s="14">
        <f>+N280+L280+K280</f>
        <v>3374.8</v>
      </c>
      <c r="T280" s="14">
        <f>+G280-R280</f>
        <v>4161.5799999999981</v>
      </c>
      <c r="U280" t="b">
        <f>+V280=C280</f>
        <v>1</v>
      </c>
      <c r="V280" s="13" t="s">
        <v>398</v>
      </c>
      <c r="W280" s="13" t="s">
        <v>166</v>
      </c>
      <c r="X280" s="13" t="s">
        <v>29</v>
      </c>
      <c r="Y280" s="13" t="s">
        <v>30</v>
      </c>
      <c r="Z280" s="14">
        <v>22000</v>
      </c>
      <c r="AA280" s="14">
        <v>0</v>
      </c>
      <c r="AB280" s="14">
        <v>0</v>
      </c>
      <c r="AC280" s="14">
        <f>+Z280*2.87%</f>
        <v>631.4</v>
      </c>
      <c r="AD280" s="14">
        <f>Z280*7.1%</f>
        <v>1561.9999999999998</v>
      </c>
      <c r="AE280" s="14">
        <f>Z280*1.15%</f>
        <v>253</v>
      </c>
      <c r="AF280" s="14">
        <f>Z280*3.04%</f>
        <v>668.8</v>
      </c>
      <c r="AG280" s="14">
        <f>Z280*7.09%</f>
        <v>1559.8000000000002</v>
      </c>
      <c r="AH280" s="14">
        <v>0</v>
      </c>
      <c r="AI280" s="14">
        <f>AC280+AD280+AE280+AF280+AG280</f>
        <v>4675</v>
      </c>
      <c r="AJ280" s="15">
        <v>16538.22</v>
      </c>
      <c r="AK280" s="14">
        <f>+AC280+AF280+AH280+AJ280+AA280+AB280</f>
        <v>17838.420000000002</v>
      </c>
      <c r="AL280" s="14">
        <f>+AG280+AE280+AD280</f>
        <v>3374.8</v>
      </c>
      <c r="AM280" s="14">
        <f>+Z280-AK280</f>
        <v>4161.5799999999981</v>
      </c>
    </row>
    <row r="281" spans="1:39" s="7" customFormat="1" ht="15.95" customHeight="1" x14ac:dyDescent="0.25">
      <c r="A281" s="11">
        <f t="shared" si="8"/>
        <v>264</v>
      </c>
      <c r="B281" s="12" t="s">
        <v>213</v>
      </c>
      <c r="C281" s="13" t="s">
        <v>399</v>
      </c>
      <c r="D281" s="13" t="s">
        <v>192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G281*7.1%</f>
        <v>1561.9999999999998</v>
      </c>
      <c r="L281" s="14">
        <f>G281*1.15%</f>
        <v>253</v>
      </c>
      <c r="M281" s="14">
        <f>G281*3.04%</f>
        <v>668.8</v>
      </c>
      <c r="N281" s="14">
        <f>G281*7.09%</f>
        <v>1559.8000000000002</v>
      </c>
      <c r="O281" s="14">
        <v>0</v>
      </c>
      <c r="P281" s="14">
        <f>J281+K281+L281+M281+N281</f>
        <v>4675</v>
      </c>
      <c r="Q281" s="15">
        <v>10917.69</v>
      </c>
      <c r="R281" s="14">
        <f>+J281+M281+O281+Q281+H281+I281</f>
        <v>12217.89</v>
      </c>
      <c r="S281" s="14">
        <f>+N281+L281+K281</f>
        <v>3374.8</v>
      </c>
      <c r="T281" s="14">
        <f>+G281-R281</f>
        <v>9782.11</v>
      </c>
      <c r="U281" t="b">
        <f>+V281=C281</f>
        <v>1</v>
      </c>
      <c r="V281" s="13" t="s">
        <v>399</v>
      </c>
      <c r="W281" s="13" t="s">
        <v>192</v>
      </c>
      <c r="X281" s="13" t="s">
        <v>29</v>
      </c>
      <c r="Y281" s="13" t="s">
        <v>35</v>
      </c>
      <c r="Z281" s="14">
        <v>22000</v>
      </c>
      <c r="AA281" s="14">
        <v>0</v>
      </c>
      <c r="AB281" s="14">
        <v>0</v>
      </c>
      <c r="AC281" s="14">
        <f>+Z281*2.87%</f>
        <v>631.4</v>
      </c>
      <c r="AD281" s="14">
        <f>Z281*7.1%</f>
        <v>1561.9999999999998</v>
      </c>
      <c r="AE281" s="14">
        <f>Z281*1.15%</f>
        <v>253</v>
      </c>
      <c r="AF281" s="14">
        <f>Z281*3.04%</f>
        <v>668.8</v>
      </c>
      <c r="AG281" s="14">
        <f>Z281*7.09%</f>
        <v>1559.8000000000002</v>
      </c>
      <c r="AH281" s="14">
        <v>0</v>
      </c>
      <c r="AI281" s="14">
        <f>AC281+AD281+AE281+AF281+AG281</f>
        <v>4675</v>
      </c>
      <c r="AJ281" s="15">
        <v>9211.69</v>
      </c>
      <c r="AK281" s="14">
        <f>+AC281+AF281+AH281+AJ281+AA281+AB281</f>
        <v>10511.89</v>
      </c>
      <c r="AL281" s="14">
        <f>+AG281+AE281+AD281</f>
        <v>3374.8</v>
      </c>
      <c r="AM281" s="14">
        <f>+Z281-AK281</f>
        <v>11488.11</v>
      </c>
    </row>
    <row r="282" spans="1:39" s="7" customFormat="1" ht="15.95" customHeight="1" x14ac:dyDescent="0.25">
      <c r="A282" s="11">
        <f t="shared" si="8"/>
        <v>265</v>
      </c>
      <c r="B282" s="12" t="s">
        <v>213</v>
      </c>
      <c r="C282" s="13" t="s">
        <v>400</v>
      </c>
      <c r="D282" s="13" t="s">
        <v>166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>+G282*2.87%</f>
        <v>631.4</v>
      </c>
      <c r="K282" s="14">
        <f>G282*7.1%</f>
        <v>1561.9999999999998</v>
      </c>
      <c r="L282" s="14">
        <f>G282*1.15%</f>
        <v>253</v>
      </c>
      <c r="M282" s="14">
        <f>G282*3.04%</f>
        <v>668.8</v>
      </c>
      <c r="N282" s="14">
        <f>G282*7.09%</f>
        <v>1559.8000000000002</v>
      </c>
      <c r="O282" s="14">
        <v>0</v>
      </c>
      <c r="P282" s="14">
        <f>J282+K282+L282+M282+N282</f>
        <v>4675</v>
      </c>
      <c r="Q282" s="15">
        <v>16559.43</v>
      </c>
      <c r="R282" s="14">
        <f>+J282+M282+O282+Q282+H282+I282</f>
        <v>17859.63</v>
      </c>
      <c r="S282" s="14">
        <f>+N282+L282+K282</f>
        <v>3374.8</v>
      </c>
      <c r="T282" s="14">
        <f>+G282-R282</f>
        <v>4140.369999999999</v>
      </c>
      <c r="U282" t="b">
        <f>+V282=C282</f>
        <v>1</v>
      </c>
      <c r="V282" s="13" t="s">
        <v>400</v>
      </c>
      <c r="W282" s="13" t="s">
        <v>166</v>
      </c>
      <c r="X282" s="13" t="s">
        <v>29</v>
      </c>
      <c r="Y282" s="13" t="s">
        <v>35</v>
      </c>
      <c r="Z282" s="14">
        <v>22000</v>
      </c>
      <c r="AA282" s="14">
        <v>0</v>
      </c>
      <c r="AB282" s="14">
        <v>0</v>
      </c>
      <c r="AC282" s="14">
        <f>+Z282*2.87%</f>
        <v>631.4</v>
      </c>
      <c r="AD282" s="14">
        <f>Z282*7.1%</f>
        <v>1561.9999999999998</v>
      </c>
      <c r="AE282" s="14">
        <f>Z282*1.15%</f>
        <v>253</v>
      </c>
      <c r="AF282" s="14">
        <f>Z282*3.04%</f>
        <v>668.8</v>
      </c>
      <c r="AG282" s="14">
        <f>Z282*7.09%</f>
        <v>1559.8000000000002</v>
      </c>
      <c r="AH282" s="14">
        <v>0</v>
      </c>
      <c r="AI282" s="14">
        <f>AC282+AD282+AE282+AF282+AG282</f>
        <v>4675</v>
      </c>
      <c r="AJ282" s="15">
        <v>16559.43</v>
      </c>
      <c r="AK282" s="14">
        <f>+AC282+AF282+AH282+AJ282+AA282+AB282</f>
        <v>17859.63</v>
      </c>
      <c r="AL282" s="14">
        <f>+AG282+AE282+AD282</f>
        <v>3374.8</v>
      </c>
      <c r="AM282" s="14">
        <f>+Z282-AK282</f>
        <v>4140.369999999999</v>
      </c>
    </row>
    <row r="283" spans="1:39" s="7" customFormat="1" ht="15.95" customHeight="1" x14ac:dyDescent="0.25">
      <c r="A283" s="11">
        <f t="shared" si="8"/>
        <v>266</v>
      </c>
      <c r="B283" s="12" t="s">
        <v>213</v>
      </c>
      <c r="C283" s="13" t="s">
        <v>401</v>
      </c>
      <c r="D283" s="13" t="s">
        <v>166</v>
      </c>
      <c r="E283" s="13" t="s">
        <v>29</v>
      </c>
      <c r="F283" s="13" t="s">
        <v>30</v>
      </c>
      <c r="G283" s="14">
        <v>22000</v>
      </c>
      <c r="H283" s="14">
        <v>0</v>
      </c>
      <c r="I283" s="14">
        <v>0</v>
      </c>
      <c r="J283" s="14">
        <f>+G283*2.87%</f>
        <v>631.4</v>
      </c>
      <c r="K283" s="14">
        <f>G283*7.1%</f>
        <v>1561.9999999999998</v>
      </c>
      <c r="L283" s="14">
        <f>G283*1.15%</f>
        <v>253</v>
      </c>
      <c r="M283" s="14">
        <f>G283*3.04%</f>
        <v>668.8</v>
      </c>
      <c r="N283" s="14">
        <f>G283*7.09%</f>
        <v>1559.8000000000002</v>
      </c>
      <c r="O283" s="14">
        <v>0</v>
      </c>
      <c r="P283" s="14">
        <f>J283+K283+L283+M283+N283</f>
        <v>4675</v>
      </c>
      <c r="Q283" s="15">
        <v>14206.98</v>
      </c>
      <c r="R283" s="14">
        <f>+J283+M283+O283+Q283+H283+I283</f>
        <v>15507.18</v>
      </c>
      <c r="S283" s="14">
        <f>+N283+L283+K283</f>
        <v>3374.8</v>
      </c>
      <c r="T283" s="14">
        <f>+G283-R283</f>
        <v>6492.82</v>
      </c>
      <c r="U283" t="b">
        <f>+V283=C283</f>
        <v>1</v>
      </c>
      <c r="V283" s="13" t="s">
        <v>401</v>
      </c>
      <c r="W283" s="13" t="s">
        <v>166</v>
      </c>
      <c r="X283" s="13" t="s">
        <v>29</v>
      </c>
      <c r="Y283" s="13" t="s">
        <v>30</v>
      </c>
      <c r="Z283" s="14">
        <v>22000</v>
      </c>
      <c r="AA283" s="14">
        <v>0</v>
      </c>
      <c r="AB283" s="14">
        <v>0</v>
      </c>
      <c r="AC283" s="14">
        <f>+Z283*2.87%</f>
        <v>631.4</v>
      </c>
      <c r="AD283" s="14">
        <f>Z283*7.1%</f>
        <v>1561.9999999999998</v>
      </c>
      <c r="AE283" s="14">
        <f>Z283*1.15%</f>
        <v>253</v>
      </c>
      <c r="AF283" s="14">
        <f>Z283*3.04%</f>
        <v>668.8</v>
      </c>
      <c r="AG283" s="14">
        <f>Z283*7.09%</f>
        <v>1559.8000000000002</v>
      </c>
      <c r="AH283" s="14">
        <v>0</v>
      </c>
      <c r="AI283" s="14">
        <f>AC283+AD283+AE283+AF283+AG283</f>
        <v>4675</v>
      </c>
      <c r="AJ283" s="15">
        <v>14896.98</v>
      </c>
      <c r="AK283" s="14">
        <f>+AC283+AF283+AH283+AJ283+AA283+AB283</f>
        <v>16197.18</v>
      </c>
      <c r="AL283" s="14">
        <f>+AG283+AE283+AD283</f>
        <v>3374.8</v>
      </c>
      <c r="AM283" s="14">
        <f>+Z283-AK283</f>
        <v>5802.82</v>
      </c>
    </row>
    <row r="284" spans="1:39" s="7" customFormat="1" ht="15.95" customHeight="1" x14ac:dyDescent="0.25">
      <c r="A284" s="11">
        <f t="shared" si="8"/>
        <v>267</v>
      </c>
      <c r="B284" s="12" t="s">
        <v>213</v>
      </c>
      <c r="C284" s="13" t="s">
        <v>402</v>
      </c>
      <c r="D284" s="13" t="s">
        <v>126</v>
      </c>
      <c r="E284" s="13" t="s">
        <v>29</v>
      </c>
      <c r="F284" s="13" t="s">
        <v>30</v>
      </c>
      <c r="G284" s="14">
        <v>36750</v>
      </c>
      <c r="H284" s="14">
        <v>0</v>
      </c>
      <c r="I284" s="14">
        <v>0</v>
      </c>
      <c r="J284" s="14">
        <f>+G284*2.87%</f>
        <v>1054.7249999999999</v>
      </c>
      <c r="K284" s="14">
        <f>G284*7.1%</f>
        <v>2609.2499999999995</v>
      </c>
      <c r="L284" s="14">
        <f>G284*1.15%</f>
        <v>422.625</v>
      </c>
      <c r="M284" s="14">
        <f>G284*3.04%</f>
        <v>1117.2</v>
      </c>
      <c r="N284" s="14">
        <f>G284*7.09%</f>
        <v>2605.5750000000003</v>
      </c>
      <c r="O284" s="14">
        <v>0</v>
      </c>
      <c r="P284" s="14">
        <f>J284+K284+L284+M284+N284</f>
        <v>7809.375</v>
      </c>
      <c r="Q284" s="15">
        <v>21886.799999999999</v>
      </c>
      <c r="R284" s="14">
        <f>+J284+M284+O284+Q284+H284+I284</f>
        <v>24058.724999999999</v>
      </c>
      <c r="S284" s="14">
        <f>+N284+L284+K284</f>
        <v>5637.45</v>
      </c>
      <c r="T284" s="14">
        <f>+G284-R284</f>
        <v>12691.275000000001</v>
      </c>
      <c r="U284" t="b">
        <f>+V284=C284</f>
        <v>1</v>
      </c>
      <c r="V284" s="13" t="s">
        <v>402</v>
      </c>
      <c r="W284" s="13" t="s">
        <v>126</v>
      </c>
      <c r="X284" s="13" t="s">
        <v>29</v>
      </c>
      <c r="Y284" s="13" t="s">
        <v>30</v>
      </c>
      <c r="Z284" s="14">
        <v>36750</v>
      </c>
      <c r="AA284" s="14">
        <v>0</v>
      </c>
      <c r="AB284" s="14">
        <v>0</v>
      </c>
      <c r="AC284" s="14">
        <f>+Z284*2.87%</f>
        <v>1054.7249999999999</v>
      </c>
      <c r="AD284" s="14">
        <f>Z284*7.1%</f>
        <v>2609.2499999999995</v>
      </c>
      <c r="AE284" s="14">
        <f>Z284*1.15%</f>
        <v>422.625</v>
      </c>
      <c r="AF284" s="14">
        <f>Z284*3.04%</f>
        <v>1117.2</v>
      </c>
      <c r="AG284" s="14">
        <f>Z284*7.09%</f>
        <v>2605.5750000000003</v>
      </c>
      <c r="AH284" s="14">
        <v>0</v>
      </c>
      <c r="AI284" s="14">
        <f>AC284+AD284+AE284+AF284+AG284</f>
        <v>7809.375</v>
      </c>
      <c r="AJ284" s="15">
        <v>21886.799999999999</v>
      </c>
      <c r="AK284" s="14">
        <f>+AC284+AF284+AH284+AJ284+AA284+AB284</f>
        <v>24058.724999999999</v>
      </c>
      <c r="AL284" s="14">
        <f>+AG284+AE284+AD284</f>
        <v>5637.45</v>
      </c>
      <c r="AM284" s="14">
        <f>+Z284-AK284</f>
        <v>12691.275000000001</v>
      </c>
    </row>
    <row r="285" spans="1:39" s="7" customFormat="1" ht="15.95" customHeight="1" x14ac:dyDescent="0.25">
      <c r="A285" s="11">
        <f t="shared" si="8"/>
        <v>268</v>
      </c>
      <c r="B285" s="12" t="s">
        <v>213</v>
      </c>
      <c r="C285" s="13" t="s">
        <v>403</v>
      </c>
      <c r="D285" s="13" t="s">
        <v>1077</v>
      </c>
      <c r="E285" s="13" t="s">
        <v>44</v>
      </c>
      <c r="F285" s="13" t="s">
        <v>30</v>
      </c>
      <c r="G285" s="14">
        <v>75000</v>
      </c>
      <c r="H285" s="14">
        <v>6309.38</v>
      </c>
      <c r="I285" s="14">
        <v>0</v>
      </c>
      <c r="J285" s="14">
        <f>+G285*2.87%</f>
        <v>2152.5</v>
      </c>
      <c r="K285" s="14">
        <f>G285*7.1%</f>
        <v>5324.9999999999991</v>
      </c>
      <c r="L285" s="14">
        <f>G285*1.15%</f>
        <v>862.5</v>
      </c>
      <c r="M285" s="14">
        <f>G285*3.04%</f>
        <v>2280</v>
      </c>
      <c r="N285" s="14">
        <f>G285*7.09%</f>
        <v>5317.5</v>
      </c>
      <c r="O285" s="14">
        <v>0</v>
      </c>
      <c r="P285" s="14">
        <f>J285+K285+L285+M285+N285</f>
        <v>15937.5</v>
      </c>
      <c r="Q285" s="15">
        <v>2546</v>
      </c>
      <c r="R285" s="14">
        <f>+J285+M285+O285+Q285+H285+I285</f>
        <v>13287.880000000001</v>
      </c>
      <c r="S285" s="14">
        <f>+N285+L285+K285</f>
        <v>11505</v>
      </c>
      <c r="T285" s="14">
        <f>+G285-R285</f>
        <v>61712.119999999995</v>
      </c>
      <c r="U285" t="b">
        <f>+V285=C285</f>
        <v>1</v>
      </c>
      <c r="V285" s="13" t="s">
        <v>403</v>
      </c>
      <c r="W285" s="13" t="s">
        <v>1077</v>
      </c>
      <c r="X285" s="13" t="s">
        <v>44</v>
      </c>
      <c r="Y285" s="13" t="s">
        <v>30</v>
      </c>
      <c r="Z285" s="14">
        <v>75000</v>
      </c>
      <c r="AA285" s="14">
        <v>6309.38</v>
      </c>
      <c r="AB285" s="14">
        <v>0</v>
      </c>
      <c r="AC285" s="14">
        <f>+Z285*2.87%</f>
        <v>2152.5</v>
      </c>
      <c r="AD285" s="14">
        <f>Z285*7.1%</f>
        <v>5324.9999999999991</v>
      </c>
      <c r="AE285" s="14">
        <f>Z285*1.15%</f>
        <v>862.5</v>
      </c>
      <c r="AF285" s="14">
        <f>Z285*3.04%</f>
        <v>2280</v>
      </c>
      <c r="AG285" s="14">
        <f>Z285*7.09%</f>
        <v>5317.5</v>
      </c>
      <c r="AH285" s="14">
        <v>0</v>
      </c>
      <c r="AI285" s="14">
        <f>AC285+AD285+AE285+AF285+AG285</f>
        <v>15937.5</v>
      </c>
      <c r="AJ285" s="15">
        <v>2546</v>
      </c>
      <c r="AK285" s="14">
        <f>+AC285+AF285+AH285+AJ285+AA285+AB285</f>
        <v>13287.880000000001</v>
      </c>
      <c r="AL285" s="14">
        <f>+AG285+AE285+AD285</f>
        <v>11505</v>
      </c>
      <c r="AM285" s="14">
        <f>+Z285-AK285</f>
        <v>61712.119999999995</v>
      </c>
    </row>
    <row r="286" spans="1:39" s="7" customFormat="1" ht="15.95" customHeight="1" x14ac:dyDescent="0.25">
      <c r="A286" s="11">
        <f t="shared" si="8"/>
        <v>269</v>
      </c>
      <c r="B286" s="12" t="s">
        <v>213</v>
      </c>
      <c r="C286" s="13" t="s">
        <v>404</v>
      </c>
      <c r="D286" s="13" t="s">
        <v>166</v>
      </c>
      <c r="E286" s="13" t="s">
        <v>29</v>
      </c>
      <c r="F286" s="13" t="s">
        <v>35</v>
      </c>
      <c r="G286" s="14">
        <v>22000</v>
      </c>
      <c r="H286" s="14">
        <v>0</v>
      </c>
      <c r="I286" s="14">
        <v>0</v>
      </c>
      <c r="J286" s="14">
        <f>+G286*2.87%</f>
        <v>631.4</v>
      </c>
      <c r="K286" s="14">
        <f>G286*7.1%</f>
        <v>1561.9999999999998</v>
      </c>
      <c r="L286" s="14">
        <f>G286*1.15%</f>
        <v>253</v>
      </c>
      <c r="M286" s="14">
        <f>G286*3.04%</f>
        <v>668.8</v>
      </c>
      <c r="N286" s="14">
        <f>G286*7.09%</f>
        <v>1559.8000000000002</v>
      </c>
      <c r="O286" s="14">
        <v>0</v>
      </c>
      <c r="P286" s="14">
        <f>J286+K286+L286+M286+N286</f>
        <v>4675</v>
      </c>
      <c r="Q286" s="15">
        <v>706</v>
      </c>
      <c r="R286" s="14">
        <f>+J286+M286+O286+Q286+H286+I286</f>
        <v>2006.1999999999998</v>
      </c>
      <c r="S286" s="14">
        <f>+N286+L286+K286</f>
        <v>3374.8</v>
      </c>
      <c r="T286" s="14">
        <f>+G286-R286</f>
        <v>19993.8</v>
      </c>
      <c r="U286" t="b">
        <f>+V286=C286</f>
        <v>1</v>
      </c>
      <c r="V286" s="13" t="s">
        <v>404</v>
      </c>
      <c r="W286" s="13" t="s">
        <v>166</v>
      </c>
      <c r="X286" s="13" t="s">
        <v>29</v>
      </c>
      <c r="Y286" s="13" t="s">
        <v>35</v>
      </c>
      <c r="Z286" s="14">
        <v>22000</v>
      </c>
      <c r="AA286" s="14">
        <v>0</v>
      </c>
      <c r="AB286" s="14">
        <v>0</v>
      </c>
      <c r="AC286" s="14">
        <f>+Z286*2.87%</f>
        <v>631.4</v>
      </c>
      <c r="AD286" s="14">
        <f>Z286*7.1%</f>
        <v>1561.9999999999998</v>
      </c>
      <c r="AE286" s="14">
        <f>Z286*1.15%</f>
        <v>253</v>
      </c>
      <c r="AF286" s="14">
        <f>Z286*3.04%</f>
        <v>668.8</v>
      </c>
      <c r="AG286" s="14">
        <f>Z286*7.09%</f>
        <v>1559.8000000000002</v>
      </c>
      <c r="AH286" s="14">
        <v>0</v>
      </c>
      <c r="AI286" s="14">
        <f>AC286+AD286+AE286+AF286+AG286</f>
        <v>4675</v>
      </c>
      <c r="AJ286" s="15">
        <v>706</v>
      </c>
      <c r="AK286" s="14">
        <f>+AC286+AF286+AH286+AJ286+AA286+AB286</f>
        <v>2006.1999999999998</v>
      </c>
      <c r="AL286" s="14">
        <f>+AG286+AE286+AD286</f>
        <v>3374.8</v>
      </c>
      <c r="AM286" s="14">
        <f>+Z286-AK286</f>
        <v>19993.8</v>
      </c>
    </row>
    <row r="287" spans="1:39" s="7" customFormat="1" ht="15.95" customHeight="1" x14ac:dyDescent="0.25">
      <c r="A287" s="11">
        <f t="shared" si="8"/>
        <v>270</v>
      </c>
      <c r="B287" s="12" t="s">
        <v>213</v>
      </c>
      <c r="C287" s="13" t="s">
        <v>405</v>
      </c>
      <c r="D287" s="13" t="s">
        <v>166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>+G287*2.87%</f>
        <v>631.4</v>
      </c>
      <c r="K287" s="14">
        <f>G287*7.1%</f>
        <v>1561.9999999999998</v>
      </c>
      <c r="L287" s="14">
        <f>G287*1.15%</f>
        <v>253</v>
      </c>
      <c r="M287" s="14">
        <f>G287*3.04%</f>
        <v>668.8</v>
      </c>
      <c r="N287" s="14">
        <f>G287*7.09%</f>
        <v>1559.8000000000002</v>
      </c>
      <c r="O287" s="14">
        <v>0</v>
      </c>
      <c r="P287" s="14">
        <f>J287+K287+L287+M287+N287</f>
        <v>4675</v>
      </c>
      <c r="Q287" s="15">
        <v>1046</v>
      </c>
      <c r="R287" s="14">
        <f>+J287+M287+O287+Q287+H287+I287</f>
        <v>2346.1999999999998</v>
      </c>
      <c r="S287" s="14">
        <f>+N287+L287+K287</f>
        <v>3374.8</v>
      </c>
      <c r="T287" s="14">
        <f>+G287-R287</f>
        <v>19653.8</v>
      </c>
      <c r="U287" t="b">
        <f>+V287=C287</f>
        <v>1</v>
      </c>
      <c r="V287" s="13" t="s">
        <v>405</v>
      </c>
      <c r="W287" s="13" t="s">
        <v>166</v>
      </c>
      <c r="X287" s="13" t="s">
        <v>29</v>
      </c>
      <c r="Y287" s="13" t="s">
        <v>35</v>
      </c>
      <c r="Z287" s="14">
        <v>22000</v>
      </c>
      <c r="AA287" s="14">
        <v>0</v>
      </c>
      <c r="AB287" s="14">
        <v>0</v>
      </c>
      <c r="AC287" s="14">
        <f>+Z287*2.87%</f>
        <v>631.4</v>
      </c>
      <c r="AD287" s="14">
        <f>Z287*7.1%</f>
        <v>1561.9999999999998</v>
      </c>
      <c r="AE287" s="14">
        <f>Z287*1.15%</f>
        <v>253</v>
      </c>
      <c r="AF287" s="14">
        <f>Z287*3.04%</f>
        <v>668.8</v>
      </c>
      <c r="AG287" s="14">
        <f>Z287*7.09%</f>
        <v>1559.8000000000002</v>
      </c>
      <c r="AH287" s="14">
        <v>0</v>
      </c>
      <c r="AI287" s="14">
        <f>AC287+AD287+AE287+AF287+AG287</f>
        <v>4675</v>
      </c>
      <c r="AJ287" s="15">
        <v>1046</v>
      </c>
      <c r="AK287" s="14">
        <f>+AC287+AF287+AH287+AJ287+AA287+AB287</f>
        <v>2346.1999999999998</v>
      </c>
      <c r="AL287" s="14">
        <f>+AG287+AE287+AD287</f>
        <v>3374.8</v>
      </c>
      <c r="AM287" s="14">
        <f>+Z287-AK287</f>
        <v>19653.8</v>
      </c>
    </row>
    <row r="288" spans="1:39" s="7" customFormat="1" ht="15.95" customHeight="1" x14ac:dyDescent="0.25">
      <c r="A288" s="11">
        <f t="shared" si="8"/>
        <v>271</v>
      </c>
      <c r="B288" s="12" t="s">
        <v>213</v>
      </c>
      <c r="C288" s="13" t="s">
        <v>1032</v>
      </c>
      <c r="D288" s="13" t="s">
        <v>164</v>
      </c>
      <c r="E288" s="13" t="s">
        <v>29</v>
      </c>
      <c r="F288" s="13" t="s">
        <v>30</v>
      </c>
      <c r="G288" s="14">
        <v>22000</v>
      </c>
      <c r="H288" s="14">
        <v>0</v>
      </c>
      <c r="I288" s="14">
        <v>0</v>
      </c>
      <c r="J288" s="14">
        <f>+G288*2.87%</f>
        <v>631.4</v>
      </c>
      <c r="K288" s="14">
        <f>G288*7.1%</f>
        <v>1561.9999999999998</v>
      </c>
      <c r="L288" s="14">
        <f>G288*1.15%</f>
        <v>253</v>
      </c>
      <c r="M288" s="14">
        <f>G288*3.04%</f>
        <v>668.8</v>
      </c>
      <c r="N288" s="14">
        <f>G288*7.09%</f>
        <v>1559.8000000000002</v>
      </c>
      <c r="O288" s="14">
        <v>0</v>
      </c>
      <c r="P288" s="14">
        <f>J288+K288+L288+M288+N288</f>
        <v>4675</v>
      </c>
      <c r="Q288" s="15">
        <v>0</v>
      </c>
      <c r="R288" s="14">
        <f>+J288+M288+O288+Q288+H288+I288</f>
        <v>1300.1999999999998</v>
      </c>
      <c r="S288" s="14">
        <f>+N288+L288+K288</f>
        <v>3374.8</v>
      </c>
      <c r="T288" s="14">
        <f>+G288-R288</f>
        <v>20699.8</v>
      </c>
      <c r="U288" t="b">
        <f>+V288=C288</f>
        <v>1</v>
      </c>
      <c r="V288" s="13" t="s">
        <v>1032</v>
      </c>
      <c r="W288" s="13" t="s">
        <v>164</v>
      </c>
      <c r="X288" s="13" t="s">
        <v>29</v>
      </c>
      <c r="Y288" s="13" t="s">
        <v>30</v>
      </c>
      <c r="Z288" s="14">
        <v>22000</v>
      </c>
      <c r="AA288" s="14">
        <v>0</v>
      </c>
      <c r="AB288" s="14">
        <v>0</v>
      </c>
      <c r="AC288" s="14">
        <f>+Z288*2.87%</f>
        <v>631.4</v>
      </c>
      <c r="AD288" s="14">
        <f>Z288*7.1%</f>
        <v>1561.9999999999998</v>
      </c>
      <c r="AE288" s="14">
        <f>Z288*1.15%</f>
        <v>253</v>
      </c>
      <c r="AF288" s="14">
        <f>Z288*3.04%</f>
        <v>668.8</v>
      </c>
      <c r="AG288" s="14">
        <f>Z288*7.09%</f>
        <v>1559.8000000000002</v>
      </c>
      <c r="AH288" s="14">
        <v>0</v>
      </c>
      <c r="AI288" s="14">
        <f>AC288+AD288+AE288+AF288+AG288</f>
        <v>4675</v>
      </c>
      <c r="AJ288" s="15">
        <v>0</v>
      </c>
      <c r="AK288" s="14">
        <f>+AC288+AF288+AH288+AJ288+AA288+AB288</f>
        <v>1300.1999999999998</v>
      </c>
      <c r="AL288" s="14">
        <f>+AG288+AE288+AD288</f>
        <v>3374.8</v>
      </c>
      <c r="AM288" s="14">
        <f>+Z288-AK288</f>
        <v>20699.8</v>
      </c>
    </row>
    <row r="289" spans="1:39" s="7" customFormat="1" ht="15.95" customHeight="1" x14ac:dyDescent="0.25">
      <c r="A289" s="11">
        <f t="shared" si="8"/>
        <v>272</v>
      </c>
      <c r="B289" s="12" t="s">
        <v>213</v>
      </c>
      <c r="C289" s="13" t="s">
        <v>1031</v>
      </c>
      <c r="D289" s="13" t="s">
        <v>164</v>
      </c>
      <c r="E289" s="13" t="s">
        <v>29</v>
      </c>
      <c r="F289" s="13" t="s">
        <v>35</v>
      </c>
      <c r="G289" s="14">
        <v>22000</v>
      </c>
      <c r="H289" s="14">
        <v>0</v>
      </c>
      <c r="I289" s="14">
        <v>0</v>
      </c>
      <c r="J289" s="14">
        <f>+G289*2.87%</f>
        <v>631.4</v>
      </c>
      <c r="K289" s="14">
        <f>G289*7.1%</f>
        <v>1561.9999999999998</v>
      </c>
      <c r="L289" s="14">
        <f>G289*1.15%</f>
        <v>253</v>
      </c>
      <c r="M289" s="14">
        <f>G289*3.04%</f>
        <v>668.8</v>
      </c>
      <c r="N289" s="14">
        <f>G289*7.09%</f>
        <v>1559.8000000000002</v>
      </c>
      <c r="O289" s="14">
        <v>0</v>
      </c>
      <c r="P289" s="14">
        <f>J289+K289+L289+M289+N289</f>
        <v>4675</v>
      </c>
      <c r="Q289" s="15">
        <v>0</v>
      </c>
      <c r="R289" s="14">
        <f>+J289+M289+O289+Q289+H289+I289</f>
        <v>1300.1999999999998</v>
      </c>
      <c r="S289" s="14">
        <f>+N289+L289+K289</f>
        <v>3374.8</v>
      </c>
      <c r="T289" s="14">
        <f>+G289-R289</f>
        <v>20699.8</v>
      </c>
      <c r="U289" t="b">
        <f>+V289=C289</f>
        <v>1</v>
      </c>
      <c r="V289" s="13" t="s">
        <v>1031</v>
      </c>
      <c r="W289" s="13" t="s">
        <v>164</v>
      </c>
      <c r="X289" s="13" t="s">
        <v>29</v>
      </c>
      <c r="Y289" s="13" t="s">
        <v>35</v>
      </c>
      <c r="Z289" s="14">
        <v>22000</v>
      </c>
      <c r="AA289" s="14">
        <v>0</v>
      </c>
      <c r="AB289" s="14">
        <v>0</v>
      </c>
      <c r="AC289" s="14">
        <f>+Z289*2.87%</f>
        <v>631.4</v>
      </c>
      <c r="AD289" s="14">
        <f>Z289*7.1%</f>
        <v>1561.9999999999998</v>
      </c>
      <c r="AE289" s="14">
        <f>Z289*1.15%</f>
        <v>253</v>
      </c>
      <c r="AF289" s="14">
        <f>Z289*3.04%</f>
        <v>668.8</v>
      </c>
      <c r="AG289" s="14">
        <f>Z289*7.09%</f>
        <v>1559.8000000000002</v>
      </c>
      <c r="AH289" s="14">
        <v>0</v>
      </c>
      <c r="AI289" s="14">
        <f>AC289+AD289+AE289+AF289+AG289</f>
        <v>4675</v>
      </c>
      <c r="AJ289" s="15">
        <v>0</v>
      </c>
      <c r="AK289" s="14">
        <f>+AC289+AF289+AH289+AJ289+AA289+AB289</f>
        <v>1300.1999999999998</v>
      </c>
      <c r="AL289" s="14">
        <f>+AG289+AE289+AD289</f>
        <v>3374.8</v>
      </c>
      <c r="AM289" s="14">
        <f>+Z289-AK289</f>
        <v>20699.8</v>
      </c>
    </row>
    <row r="290" spans="1:39" s="7" customFormat="1" ht="15.95" customHeight="1" x14ac:dyDescent="0.25">
      <c r="A290" s="11">
        <f t="shared" si="8"/>
        <v>273</v>
      </c>
      <c r="B290" s="12" t="s">
        <v>213</v>
      </c>
      <c r="C290" s="13" t="s">
        <v>1027</v>
      </c>
      <c r="D290" s="13" t="s">
        <v>166</v>
      </c>
      <c r="E290" s="13" t="s">
        <v>29</v>
      </c>
      <c r="F290" s="13" t="s">
        <v>30</v>
      </c>
      <c r="G290" s="14">
        <v>22000</v>
      </c>
      <c r="H290" s="14">
        <v>0</v>
      </c>
      <c r="I290" s="14">
        <v>0</v>
      </c>
      <c r="J290" s="14">
        <f>+G290*2.87%</f>
        <v>631.4</v>
      </c>
      <c r="K290" s="14">
        <f>G290*7.1%</f>
        <v>1561.9999999999998</v>
      </c>
      <c r="L290" s="14">
        <f>G290*1.15%</f>
        <v>253</v>
      </c>
      <c r="M290" s="14">
        <f>G290*3.04%</f>
        <v>668.8</v>
      </c>
      <c r="N290" s="14">
        <f>G290*7.09%</f>
        <v>1559.8000000000002</v>
      </c>
      <c r="O290" s="14">
        <v>0</v>
      </c>
      <c r="P290" s="14">
        <f>J290+K290+L290+M290+N290</f>
        <v>4675</v>
      </c>
      <c r="Q290" s="15">
        <v>0</v>
      </c>
      <c r="R290" s="14">
        <f>+J290+M290+O290+Q290+H290+I290</f>
        <v>1300.1999999999998</v>
      </c>
      <c r="S290" s="14">
        <f>+N290+L290+K290</f>
        <v>3374.8</v>
      </c>
      <c r="T290" s="14">
        <f>+G290-R290</f>
        <v>20699.8</v>
      </c>
      <c r="U290" t="b">
        <f>+V290=C290</f>
        <v>1</v>
      </c>
      <c r="V290" s="13" t="s">
        <v>1027</v>
      </c>
      <c r="W290" s="13" t="s">
        <v>166</v>
      </c>
      <c r="X290" s="13" t="s">
        <v>29</v>
      </c>
      <c r="Y290" s="13" t="s">
        <v>30</v>
      </c>
      <c r="Z290" s="14">
        <v>22000</v>
      </c>
      <c r="AA290" s="14">
        <v>0</v>
      </c>
      <c r="AB290" s="14">
        <v>0</v>
      </c>
      <c r="AC290" s="14">
        <f>+Z290*2.87%</f>
        <v>631.4</v>
      </c>
      <c r="AD290" s="14">
        <f>Z290*7.1%</f>
        <v>1561.9999999999998</v>
      </c>
      <c r="AE290" s="14">
        <f>Z290*1.15%</f>
        <v>253</v>
      </c>
      <c r="AF290" s="14">
        <f>Z290*3.04%</f>
        <v>668.8</v>
      </c>
      <c r="AG290" s="14">
        <f>Z290*7.09%</f>
        <v>1559.8000000000002</v>
      </c>
      <c r="AH290" s="14">
        <v>0</v>
      </c>
      <c r="AI290" s="14">
        <f>AC290+AD290+AE290+AF290+AG290</f>
        <v>4675</v>
      </c>
      <c r="AJ290" s="15">
        <v>0</v>
      </c>
      <c r="AK290" s="14">
        <f>+AC290+AF290+AH290+AJ290+AA290+AB290</f>
        <v>1300.1999999999998</v>
      </c>
      <c r="AL290" s="14">
        <f>+AG290+AE290+AD290</f>
        <v>3374.8</v>
      </c>
      <c r="AM290" s="14">
        <f>+Z290-AK290</f>
        <v>20699.8</v>
      </c>
    </row>
    <row r="291" spans="1:39" s="7" customFormat="1" ht="15.95" customHeight="1" x14ac:dyDescent="0.25">
      <c r="A291" s="11">
        <f t="shared" si="8"/>
        <v>274</v>
      </c>
      <c r="B291" s="12" t="s">
        <v>213</v>
      </c>
      <c r="C291" s="13" t="s">
        <v>1045</v>
      </c>
      <c r="D291" s="13" t="s">
        <v>126</v>
      </c>
      <c r="E291" s="13" t="s">
        <v>29</v>
      </c>
      <c r="F291" s="13" t="s">
        <v>35</v>
      </c>
      <c r="G291" s="14">
        <v>26250</v>
      </c>
      <c r="H291" s="14">
        <v>0</v>
      </c>
      <c r="I291" s="14">
        <v>0</v>
      </c>
      <c r="J291" s="14">
        <f>+G291*2.87%</f>
        <v>753.375</v>
      </c>
      <c r="K291" s="14">
        <f>G291*7.1%</f>
        <v>1863.7499999999998</v>
      </c>
      <c r="L291" s="14">
        <f>G291*1.15%</f>
        <v>301.875</v>
      </c>
      <c r="M291" s="14">
        <f>G291*3.04%</f>
        <v>798</v>
      </c>
      <c r="N291" s="14">
        <f>G291*7.09%</f>
        <v>1861.1250000000002</v>
      </c>
      <c r="O291" s="14">
        <v>0</v>
      </c>
      <c r="P291" s="14">
        <f>J291+K291+L291+M291+N291</f>
        <v>5578.125</v>
      </c>
      <c r="Q291" s="15">
        <v>1000</v>
      </c>
      <c r="R291" s="14">
        <f>+J291+M291+O291+Q291+H291+I291</f>
        <v>2551.375</v>
      </c>
      <c r="S291" s="14">
        <f>+N291+L291+K291</f>
        <v>4026.75</v>
      </c>
      <c r="T291" s="14">
        <f>+G291-R291</f>
        <v>23698.625</v>
      </c>
      <c r="U291" t="b">
        <f>+V291=C291</f>
        <v>1</v>
      </c>
      <c r="V291" s="13" t="s">
        <v>1045</v>
      </c>
      <c r="W291" s="13" t="s">
        <v>126</v>
      </c>
      <c r="X291" s="13" t="s">
        <v>29</v>
      </c>
      <c r="Y291" s="13" t="s">
        <v>35</v>
      </c>
      <c r="Z291" s="14">
        <v>26250</v>
      </c>
      <c r="AA291" s="14">
        <v>0</v>
      </c>
      <c r="AB291" s="14">
        <v>0</v>
      </c>
      <c r="AC291" s="14">
        <f>+Z291*2.87%</f>
        <v>753.375</v>
      </c>
      <c r="AD291" s="14">
        <f>Z291*7.1%</f>
        <v>1863.7499999999998</v>
      </c>
      <c r="AE291" s="14">
        <f>Z291*1.15%</f>
        <v>301.875</v>
      </c>
      <c r="AF291" s="14">
        <f>Z291*3.04%</f>
        <v>798</v>
      </c>
      <c r="AG291" s="14">
        <f>Z291*7.09%</f>
        <v>1861.1250000000002</v>
      </c>
      <c r="AH291" s="14">
        <v>0</v>
      </c>
      <c r="AI291" s="14">
        <f>AC291+AD291+AE291+AF291+AG291</f>
        <v>5578.125</v>
      </c>
      <c r="AJ291" s="15">
        <v>1000</v>
      </c>
      <c r="AK291" s="14">
        <f>+AC291+AF291+AH291+AJ291+AA291+AB291</f>
        <v>2551.375</v>
      </c>
      <c r="AL291" s="14">
        <f>+AG291+AE291+AD291</f>
        <v>4026.75</v>
      </c>
      <c r="AM291" s="14">
        <f>+Z291-AK291</f>
        <v>23698.625</v>
      </c>
    </row>
    <row r="292" spans="1:39" s="7" customFormat="1" ht="15.95" customHeight="1" x14ac:dyDescent="0.25">
      <c r="A292" s="11">
        <f t="shared" si="8"/>
        <v>275</v>
      </c>
      <c r="B292" s="12" t="s">
        <v>406</v>
      </c>
      <c r="C292" s="13" t="s">
        <v>407</v>
      </c>
      <c r="D292" s="13" t="s">
        <v>112</v>
      </c>
      <c r="E292" s="13" t="s">
        <v>29</v>
      </c>
      <c r="F292" s="13" t="s">
        <v>30</v>
      </c>
      <c r="G292" s="14">
        <v>95983.8</v>
      </c>
      <c r="H292" s="14">
        <v>11160.66</v>
      </c>
      <c r="I292" s="14">
        <v>0</v>
      </c>
      <c r="J292" s="14">
        <f>+G292*2.87%</f>
        <v>2754.73506</v>
      </c>
      <c r="K292" s="14">
        <f>G292*7.1%</f>
        <v>6814.8498</v>
      </c>
      <c r="L292" s="14">
        <f>G292*1.15%</f>
        <v>1103.8136999999999</v>
      </c>
      <c r="M292" s="14">
        <f>G292*3.04%</f>
        <v>2917.9075200000002</v>
      </c>
      <c r="N292" s="14">
        <f>G292*7.09%</f>
        <v>6805.2514200000005</v>
      </c>
      <c r="O292" s="14">
        <v>0</v>
      </c>
      <c r="P292" s="14">
        <f>J292+K292+L292+M292+N292</f>
        <v>20396.557500000003</v>
      </c>
      <c r="Q292" s="15">
        <v>13662.77</v>
      </c>
      <c r="R292" s="14">
        <f>+J292+M292+O292+Q292+H292+I292</f>
        <v>30496.07258</v>
      </c>
      <c r="S292" s="14">
        <f>+N292+L292+K292</f>
        <v>14723.914919999999</v>
      </c>
      <c r="T292" s="14">
        <f>+G292-R292</f>
        <v>65487.727420000003</v>
      </c>
      <c r="U292" t="b">
        <f>+V292=C292</f>
        <v>1</v>
      </c>
      <c r="V292" s="13" t="s">
        <v>407</v>
      </c>
      <c r="W292" s="13" t="s">
        <v>112</v>
      </c>
      <c r="X292" s="13" t="s">
        <v>29</v>
      </c>
      <c r="Y292" s="13" t="s">
        <v>30</v>
      </c>
      <c r="Z292" s="14">
        <v>95983.8</v>
      </c>
      <c r="AA292" s="14">
        <v>11160.66</v>
      </c>
      <c r="AB292" s="14">
        <v>0</v>
      </c>
      <c r="AC292" s="14">
        <f>+Z292*2.87%</f>
        <v>2754.73506</v>
      </c>
      <c r="AD292" s="14">
        <f>Z292*7.1%</f>
        <v>6814.8498</v>
      </c>
      <c r="AE292" s="14">
        <f>Z292*1.15%</f>
        <v>1103.8136999999999</v>
      </c>
      <c r="AF292" s="14">
        <f>Z292*3.04%</f>
        <v>2917.9075200000002</v>
      </c>
      <c r="AG292" s="14">
        <f>Z292*7.09%</f>
        <v>6805.2514200000005</v>
      </c>
      <c r="AH292" s="14">
        <v>0</v>
      </c>
      <c r="AI292" s="14">
        <f>AC292+AD292+AE292+AF292+AG292</f>
        <v>20396.557500000003</v>
      </c>
      <c r="AJ292" s="15">
        <v>13662.77</v>
      </c>
      <c r="AK292" s="14">
        <f>+AC292+AF292+AH292+AJ292+AA292+AB292</f>
        <v>30496.07258</v>
      </c>
      <c r="AL292" s="14">
        <f>+AG292+AE292+AD292</f>
        <v>14723.914919999999</v>
      </c>
      <c r="AM292" s="14">
        <f>+Z292-AK292</f>
        <v>65487.727420000003</v>
      </c>
    </row>
    <row r="293" spans="1:39" s="7" customFormat="1" ht="15.95" customHeight="1" x14ac:dyDescent="0.25">
      <c r="A293" s="11">
        <f t="shared" si="8"/>
        <v>276</v>
      </c>
      <c r="B293" s="12" t="s">
        <v>408</v>
      </c>
      <c r="C293" s="13" t="s">
        <v>409</v>
      </c>
      <c r="D293" s="13" t="s">
        <v>270</v>
      </c>
      <c r="E293" s="13" t="s">
        <v>29</v>
      </c>
      <c r="F293" s="13" t="s">
        <v>30</v>
      </c>
      <c r="G293" s="14">
        <v>30000</v>
      </c>
      <c r="H293" s="14">
        <v>0</v>
      </c>
      <c r="I293" s="14">
        <v>0</v>
      </c>
      <c r="J293" s="14">
        <f>+G293*2.87%</f>
        <v>861</v>
      </c>
      <c r="K293" s="14">
        <f>G293*7.1%</f>
        <v>2130</v>
      </c>
      <c r="L293" s="14">
        <f>G293*1.15%</f>
        <v>345</v>
      </c>
      <c r="M293" s="14">
        <f>G293*3.04%</f>
        <v>912</v>
      </c>
      <c r="N293" s="14">
        <f>G293*7.09%</f>
        <v>2127</v>
      </c>
      <c r="O293" s="14">
        <v>0</v>
      </c>
      <c r="P293" s="14">
        <f>J293+K293+L293+M293+N293</f>
        <v>6375</v>
      </c>
      <c r="Q293" s="15">
        <v>946</v>
      </c>
      <c r="R293" s="14">
        <f>+J293+M293+O293+Q293+H293+I293</f>
        <v>2719</v>
      </c>
      <c r="S293" s="14">
        <f>+N293+L293+K293</f>
        <v>4602</v>
      </c>
      <c r="T293" s="14">
        <f>+G293-R293</f>
        <v>27281</v>
      </c>
      <c r="U293" t="b">
        <f>+V293=C293</f>
        <v>1</v>
      </c>
      <c r="V293" s="13" t="s">
        <v>409</v>
      </c>
      <c r="W293" s="13" t="s">
        <v>270</v>
      </c>
      <c r="X293" s="13" t="s">
        <v>29</v>
      </c>
      <c r="Y293" s="13" t="s">
        <v>30</v>
      </c>
      <c r="Z293" s="14">
        <v>30000</v>
      </c>
      <c r="AA293" s="14">
        <v>0</v>
      </c>
      <c r="AB293" s="14">
        <v>0</v>
      </c>
      <c r="AC293" s="14">
        <f>+Z293*2.87%</f>
        <v>861</v>
      </c>
      <c r="AD293" s="14">
        <f>Z293*7.1%</f>
        <v>2130</v>
      </c>
      <c r="AE293" s="14">
        <f>Z293*1.15%</f>
        <v>345</v>
      </c>
      <c r="AF293" s="14">
        <f>Z293*3.04%</f>
        <v>912</v>
      </c>
      <c r="AG293" s="14">
        <f>Z293*7.09%</f>
        <v>2127</v>
      </c>
      <c r="AH293" s="14">
        <v>0</v>
      </c>
      <c r="AI293" s="14">
        <f>AC293+AD293+AE293+AF293+AG293</f>
        <v>6375</v>
      </c>
      <c r="AJ293" s="15">
        <v>946</v>
      </c>
      <c r="AK293" s="14">
        <f>+AC293+AF293+AH293+AJ293+AA293+AB293</f>
        <v>2719</v>
      </c>
      <c r="AL293" s="14">
        <f>+AG293+AE293+AD293</f>
        <v>4602</v>
      </c>
      <c r="AM293" s="14">
        <f>+Z293-AK293</f>
        <v>27281</v>
      </c>
    </row>
    <row r="294" spans="1:39" s="7" customFormat="1" ht="15.95" customHeight="1" x14ac:dyDescent="0.25">
      <c r="A294" s="11">
        <f t="shared" si="8"/>
        <v>277</v>
      </c>
      <c r="B294" s="12" t="s">
        <v>408</v>
      </c>
      <c r="C294" s="13" t="s">
        <v>410</v>
      </c>
      <c r="D294" s="13" t="s">
        <v>1081</v>
      </c>
      <c r="E294" s="13" t="s">
        <v>29</v>
      </c>
      <c r="F294" s="13" t="s">
        <v>35</v>
      </c>
      <c r="G294" s="14">
        <v>90000</v>
      </c>
      <c r="H294" s="14">
        <v>13309.72</v>
      </c>
      <c r="I294" s="14">
        <v>0</v>
      </c>
      <c r="J294" s="14">
        <f>+G294*2.87%</f>
        <v>2583</v>
      </c>
      <c r="K294" s="14">
        <f>G294*7.1%</f>
        <v>6389.9999999999991</v>
      </c>
      <c r="L294" s="14">
        <f>G294*1.15%</f>
        <v>1035</v>
      </c>
      <c r="M294" s="14">
        <f>G294*3.04%</f>
        <v>2736</v>
      </c>
      <c r="N294" s="14">
        <f>G294*7.09%</f>
        <v>6381</v>
      </c>
      <c r="O294" s="14">
        <v>0</v>
      </c>
      <c r="P294" s="14">
        <f>J294+K294+L294+M294+N294</f>
        <v>19125</v>
      </c>
      <c r="Q294" s="15">
        <v>1380.01</v>
      </c>
      <c r="R294" s="14">
        <f>+J294+M294+O294+Q294+H294+I294</f>
        <v>20008.73</v>
      </c>
      <c r="S294" s="14">
        <f>+N294+L294+K294</f>
        <v>13806</v>
      </c>
      <c r="T294" s="14">
        <f>+G294-R294</f>
        <v>69991.27</v>
      </c>
      <c r="U294" t="b">
        <f>+V294=C294</f>
        <v>1</v>
      </c>
      <c r="V294" s="13" t="s">
        <v>410</v>
      </c>
      <c r="W294" s="13" t="s">
        <v>1081</v>
      </c>
      <c r="X294" s="13" t="s">
        <v>29</v>
      </c>
      <c r="Y294" s="13" t="s">
        <v>35</v>
      </c>
      <c r="Z294" s="14">
        <v>90000</v>
      </c>
      <c r="AA294" s="14">
        <v>13309.72</v>
      </c>
      <c r="AB294" s="14">
        <v>0</v>
      </c>
      <c r="AC294" s="14">
        <f>+Z294*2.87%</f>
        <v>2583</v>
      </c>
      <c r="AD294" s="14">
        <f>Z294*7.1%</f>
        <v>6389.9999999999991</v>
      </c>
      <c r="AE294" s="14">
        <f>Z294*1.15%</f>
        <v>1035</v>
      </c>
      <c r="AF294" s="14">
        <f>Z294*3.04%</f>
        <v>2736</v>
      </c>
      <c r="AG294" s="14">
        <f>Z294*7.09%</f>
        <v>6381</v>
      </c>
      <c r="AH294" s="14">
        <v>0</v>
      </c>
      <c r="AI294" s="14">
        <f>AC294+AD294+AE294+AF294+AG294</f>
        <v>19125</v>
      </c>
      <c r="AJ294" s="15">
        <v>1380.01</v>
      </c>
      <c r="AK294" s="14">
        <f>+AC294+AF294+AH294+AJ294+AA294+AB294</f>
        <v>20008.73</v>
      </c>
      <c r="AL294" s="14">
        <f>+AG294+AE294+AD294</f>
        <v>13806</v>
      </c>
      <c r="AM294" s="14">
        <f>+Z294-AK294</f>
        <v>69991.27</v>
      </c>
    </row>
    <row r="295" spans="1:39" s="7" customFormat="1" ht="15.95" customHeight="1" x14ac:dyDescent="0.25">
      <c r="A295" s="11">
        <f t="shared" si="8"/>
        <v>278</v>
      </c>
      <c r="B295" s="12" t="s">
        <v>408</v>
      </c>
      <c r="C295" s="13" t="s">
        <v>411</v>
      </c>
      <c r="D295" s="13" t="s">
        <v>1081</v>
      </c>
      <c r="E295" s="13" t="s">
        <v>29</v>
      </c>
      <c r="F295" s="13" t="s">
        <v>35</v>
      </c>
      <c r="G295" s="14">
        <v>43645.45</v>
      </c>
      <c r="H295" s="14">
        <v>957.15</v>
      </c>
      <c r="I295" s="14">
        <v>0</v>
      </c>
      <c r="J295" s="14">
        <f>+G295*2.87%</f>
        <v>1252.624415</v>
      </c>
      <c r="K295" s="14">
        <f>G295*7.1%</f>
        <v>3098.8269499999997</v>
      </c>
      <c r="L295" s="14">
        <f>G295*1.15%</f>
        <v>501.92267499999997</v>
      </c>
      <c r="M295" s="14">
        <f>G295*3.04%</f>
        <v>1326.82168</v>
      </c>
      <c r="N295" s="14">
        <f>G295*7.09%</f>
        <v>3094.4624050000002</v>
      </c>
      <c r="O295" s="14">
        <v>0</v>
      </c>
      <c r="P295" s="14">
        <f>J295+K295+L295+M295+N295</f>
        <v>9274.6581249999999</v>
      </c>
      <c r="Q295" s="15">
        <v>4658.78</v>
      </c>
      <c r="R295" s="14">
        <f>+J295+M295+O295+Q295+H295+I295</f>
        <v>8195.3760949999996</v>
      </c>
      <c r="S295" s="14">
        <f>+N295+L295+K295</f>
        <v>6695.2120299999997</v>
      </c>
      <c r="T295" s="14">
        <f>+G295-R295</f>
        <v>35450.073904999997</v>
      </c>
      <c r="U295" t="b">
        <f>+V295=C295</f>
        <v>1</v>
      </c>
      <c r="V295" s="13" t="s">
        <v>411</v>
      </c>
      <c r="W295" s="13" t="s">
        <v>1081</v>
      </c>
      <c r="X295" s="13" t="s">
        <v>29</v>
      </c>
      <c r="Y295" s="13" t="s">
        <v>35</v>
      </c>
      <c r="Z295" s="14">
        <v>43645.45</v>
      </c>
      <c r="AA295" s="14">
        <v>957.15</v>
      </c>
      <c r="AB295" s="14">
        <v>0</v>
      </c>
      <c r="AC295" s="14">
        <f>+Z295*2.87%</f>
        <v>1252.624415</v>
      </c>
      <c r="AD295" s="14">
        <f>Z295*7.1%</f>
        <v>3098.8269499999997</v>
      </c>
      <c r="AE295" s="14">
        <f>Z295*1.15%</f>
        <v>501.92267499999997</v>
      </c>
      <c r="AF295" s="14">
        <f>Z295*3.04%</f>
        <v>1326.82168</v>
      </c>
      <c r="AG295" s="14">
        <f>Z295*7.09%</f>
        <v>3094.4624050000002</v>
      </c>
      <c r="AH295" s="14">
        <v>0</v>
      </c>
      <c r="AI295" s="14">
        <f>AC295+AD295+AE295+AF295+AG295</f>
        <v>9274.6581249999999</v>
      </c>
      <c r="AJ295" s="15">
        <v>4658.78</v>
      </c>
      <c r="AK295" s="14">
        <f>+AC295+AF295+AH295+AJ295+AA295+AB295</f>
        <v>8195.3760949999996</v>
      </c>
      <c r="AL295" s="14">
        <f>+AG295+AE295+AD295</f>
        <v>6695.2120299999997</v>
      </c>
      <c r="AM295" s="14">
        <f>+Z295-AK295</f>
        <v>35450.073904999997</v>
      </c>
    </row>
    <row r="296" spans="1:39" s="7" customFormat="1" ht="15.95" customHeight="1" x14ac:dyDescent="0.25">
      <c r="A296" s="11">
        <f t="shared" si="8"/>
        <v>279</v>
      </c>
      <c r="B296" s="12" t="s">
        <v>408</v>
      </c>
      <c r="C296" s="13" t="s">
        <v>412</v>
      </c>
      <c r="D296" s="13" t="s">
        <v>1081</v>
      </c>
      <c r="E296" s="13" t="s">
        <v>29</v>
      </c>
      <c r="F296" s="13" t="s">
        <v>35</v>
      </c>
      <c r="G296" s="14">
        <v>90000</v>
      </c>
      <c r="H296" s="14">
        <v>17393.23</v>
      </c>
      <c r="I296" s="14">
        <v>0</v>
      </c>
      <c r="J296" s="14">
        <f>+G296*2.87%</f>
        <v>2583</v>
      </c>
      <c r="K296" s="14">
        <f>G296*7.1%</f>
        <v>6389.9999999999991</v>
      </c>
      <c r="L296" s="14">
        <f>G296*1.15%</f>
        <v>1035</v>
      </c>
      <c r="M296" s="14">
        <f>G296*3.04%</f>
        <v>2736</v>
      </c>
      <c r="N296" s="14">
        <f>G296*7.09%</f>
        <v>6381</v>
      </c>
      <c r="O296" s="14">
        <v>0</v>
      </c>
      <c r="P296" s="14">
        <f>J296+K296+L296+M296+N296</f>
        <v>19125</v>
      </c>
      <c r="Q296" s="15">
        <v>17208.41</v>
      </c>
      <c r="R296" s="14">
        <f>+J296+M296+O296+Q296+H296+I296</f>
        <v>39920.639999999999</v>
      </c>
      <c r="S296" s="14">
        <f>+N296+L296+K296</f>
        <v>13806</v>
      </c>
      <c r="T296" s="14">
        <f>+G296-R296</f>
        <v>50079.360000000001</v>
      </c>
      <c r="U296" t="b">
        <f>+V296=C296</f>
        <v>1</v>
      </c>
      <c r="V296" s="13" t="s">
        <v>412</v>
      </c>
      <c r="W296" s="13" t="s">
        <v>1081</v>
      </c>
      <c r="X296" s="13" t="s">
        <v>29</v>
      </c>
      <c r="Y296" s="13" t="s">
        <v>35</v>
      </c>
      <c r="Z296" s="14">
        <v>90000</v>
      </c>
      <c r="AA296" s="14">
        <v>17393.23</v>
      </c>
      <c r="AB296" s="14">
        <v>0</v>
      </c>
      <c r="AC296" s="14">
        <f>+Z296*2.87%</f>
        <v>2583</v>
      </c>
      <c r="AD296" s="14">
        <f>Z296*7.1%</f>
        <v>6389.9999999999991</v>
      </c>
      <c r="AE296" s="14">
        <f>Z296*1.15%</f>
        <v>1035</v>
      </c>
      <c r="AF296" s="14">
        <f>Z296*3.04%</f>
        <v>2736</v>
      </c>
      <c r="AG296" s="14">
        <f>Z296*7.09%</f>
        <v>6381</v>
      </c>
      <c r="AH296" s="14">
        <v>0</v>
      </c>
      <c r="AI296" s="14">
        <f>AC296+AD296+AE296+AF296+AG296</f>
        <v>19125</v>
      </c>
      <c r="AJ296" s="15">
        <v>17208.41</v>
      </c>
      <c r="AK296" s="14">
        <f>+AC296+AF296+AH296+AJ296+AA296+AB296</f>
        <v>39920.639999999999</v>
      </c>
      <c r="AL296" s="14">
        <f>+AG296+AE296+AD296</f>
        <v>13806</v>
      </c>
      <c r="AM296" s="14">
        <f>+Z296-AK296</f>
        <v>50079.360000000001</v>
      </c>
    </row>
    <row r="297" spans="1:39" s="7" customFormat="1" ht="15.95" customHeight="1" x14ac:dyDescent="0.25">
      <c r="A297" s="11">
        <f t="shared" si="8"/>
        <v>280</v>
      </c>
      <c r="B297" s="12" t="s">
        <v>408</v>
      </c>
      <c r="C297" s="13" t="s">
        <v>413</v>
      </c>
      <c r="D297" s="13" t="s">
        <v>1081</v>
      </c>
      <c r="E297" s="13" t="s">
        <v>29</v>
      </c>
      <c r="F297" s="13" t="s">
        <v>35</v>
      </c>
      <c r="G297" s="14">
        <v>90000</v>
      </c>
      <c r="H297" s="14">
        <v>14118.9</v>
      </c>
      <c r="I297" s="14">
        <v>0</v>
      </c>
      <c r="J297" s="14">
        <f>+G297*2.87%</f>
        <v>2583</v>
      </c>
      <c r="K297" s="14">
        <f>G297*7.1%</f>
        <v>6389.9999999999991</v>
      </c>
      <c r="L297" s="14">
        <f>G297*1.15%</f>
        <v>1035</v>
      </c>
      <c r="M297" s="14">
        <f>G297*3.04%</f>
        <v>2736</v>
      </c>
      <c r="N297" s="14">
        <f>G297*7.09%</f>
        <v>6381</v>
      </c>
      <c r="O297" s="14">
        <v>0</v>
      </c>
      <c r="P297" s="14">
        <f>J297+K297+L297+M297+N297</f>
        <v>19125</v>
      </c>
      <c r="Q297" s="15">
        <v>61249.29</v>
      </c>
      <c r="R297" s="14">
        <f>+J297+M297+O297+Q297+H297+I297</f>
        <v>80687.19</v>
      </c>
      <c r="S297" s="14">
        <f>+N297+L297+K297</f>
        <v>13806</v>
      </c>
      <c r="T297" s="14">
        <f>+G297-R297</f>
        <v>9312.8099999999977</v>
      </c>
      <c r="U297" t="b">
        <f>+V297=C297</f>
        <v>1</v>
      </c>
      <c r="V297" s="13" t="s">
        <v>413</v>
      </c>
      <c r="W297" s="13" t="s">
        <v>1081</v>
      </c>
      <c r="X297" s="13" t="s">
        <v>29</v>
      </c>
      <c r="Y297" s="13" t="s">
        <v>35</v>
      </c>
      <c r="Z297" s="14">
        <v>90000</v>
      </c>
      <c r="AA297" s="14">
        <v>14118.9</v>
      </c>
      <c r="AB297" s="14">
        <v>0</v>
      </c>
      <c r="AC297" s="14">
        <f>+Z297*2.87%</f>
        <v>2583</v>
      </c>
      <c r="AD297" s="14">
        <f>Z297*7.1%</f>
        <v>6389.9999999999991</v>
      </c>
      <c r="AE297" s="14">
        <f>Z297*1.15%</f>
        <v>1035</v>
      </c>
      <c r="AF297" s="14">
        <f>Z297*3.04%</f>
        <v>2736</v>
      </c>
      <c r="AG297" s="14">
        <f>Z297*7.09%</f>
        <v>6381</v>
      </c>
      <c r="AH297" s="14">
        <v>0</v>
      </c>
      <c r="AI297" s="14">
        <f>AC297+AD297+AE297+AF297+AG297</f>
        <v>19125</v>
      </c>
      <c r="AJ297" s="15">
        <v>61249.29</v>
      </c>
      <c r="AK297" s="14">
        <f>+AC297+AF297+AH297+AJ297+AA297+AB297</f>
        <v>80687.19</v>
      </c>
      <c r="AL297" s="14">
        <f>+AG297+AE297+AD297</f>
        <v>13806</v>
      </c>
      <c r="AM297" s="14">
        <f>+Z297-AK297</f>
        <v>9312.8099999999977</v>
      </c>
    </row>
    <row r="298" spans="1:39" ht="15" x14ac:dyDescent="0.25">
      <c r="A298" s="11">
        <f t="shared" si="8"/>
        <v>281</v>
      </c>
      <c r="B298" s="12" t="s">
        <v>408</v>
      </c>
      <c r="C298" s="13" t="s">
        <v>414</v>
      </c>
      <c r="D298" s="13" t="s">
        <v>1096</v>
      </c>
      <c r="E298" s="13" t="s">
        <v>29</v>
      </c>
      <c r="F298" s="13" t="s">
        <v>30</v>
      </c>
      <c r="G298" s="14">
        <v>75000</v>
      </c>
      <c r="H298" s="14">
        <v>6309.38</v>
      </c>
      <c r="I298" s="14">
        <v>0</v>
      </c>
      <c r="J298" s="14">
        <f>+G298*2.87%</f>
        <v>2152.5</v>
      </c>
      <c r="K298" s="14">
        <f>G298*7.1%</f>
        <v>5324.9999999999991</v>
      </c>
      <c r="L298" s="14">
        <f>G298*1.15%</f>
        <v>862.5</v>
      </c>
      <c r="M298" s="14">
        <f>G298*3.04%</f>
        <v>2280</v>
      </c>
      <c r="N298" s="14">
        <f>G298*7.09%</f>
        <v>5317.5</v>
      </c>
      <c r="O298" s="14">
        <v>0</v>
      </c>
      <c r="P298" s="14">
        <f>J298+K298+L298+M298+N298</f>
        <v>15937.5</v>
      </c>
      <c r="Q298" s="15">
        <v>5096</v>
      </c>
      <c r="R298" s="14">
        <f>+J298+M298+O298+Q298+H298+I298</f>
        <v>15837.880000000001</v>
      </c>
      <c r="S298" s="14">
        <f>+N298+L298+K298</f>
        <v>11505</v>
      </c>
      <c r="T298" s="14">
        <f>+G298-R298</f>
        <v>59162.119999999995</v>
      </c>
      <c r="U298" t="b">
        <f>+V298=C298</f>
        <v>1</v>
      </c>
      <c r="V298" s="13" t="s">
        <v>414</v>
      </c>
      <c r="W298" s="13" t="s">
        <v>1096</v>
      </c>
      <c r="X298" s="13" t="s">
        <v>29</v>
      </c>
      <c r="Y298" s="13" t="s">
        <v>30</v>
      </c>
      <c r="Z298" s="14">
        <v>75000</v>
      </c>
      <c r="AA298" s="14">
        <v>6309.38</v>
      </c>
      <c r="AB298" s="14">
        <v>0</v>
      </c>
      <c r="AC298" s="14">
        <f>+Z298*2.87%</f>
        <v>2152.5</v>
      </c>
      <c r="AD298" s="14">
        <f>Z298*7.1%</f>
        <v>5324.9999999999991</v>
      </c>
      <c r="AE298" s="14">
        <f>Z298*1.15%</f>
        <v>862.5</v>
      </c>
      <c r="AF298" s="14">
        <f>Z298*3.04%</f>
        <v>2280</v>
      </c>
      <c r="AG298" s="14">
        <f>Z298*7.09%</f>
        <v>5317.5</v>
      </c>
      <c r="AH298" s="14">
        <v>0</v>
      </c>
      <c r="AI298" s="14">
        <f>AC298+AD298+AE298+AF298+AG298</f>
        <v>15937.5</v>
      </c>
      <c r="AJ298" s="15">
        <v>5096</v>
      </c>
      <c r="AK298" s="14">
        <f>+AC298+AF298+AH298+AJ298+AA298+AB298</f>
        <v>15837.880000000001</v>
      </c>
      <c r="AL298" s="14">
        <f>+AG298+AE298+AD298</f>
        <v>11505</v>
      </c>
      <c r="AM298" s="14">
        <f>+Z298-AK298</f>
        <v>59162.119999999995</v>
      </c>
    </row>
    <row r="299" spans="1:39" s="7" customFormat="1" ht="15.95" customHeight="1" x14ac:dyDescent="0.25">
      <c r="A299" s="11">
        <f t="shared" si="8"/>
        <v>282</v>
      </c>
      <c r="B299" s="12" t="s">
        <v>408</v>
      </c>
      <c r="C299" s="13" t="s">
        <v>415</v>
      </c>
      <c r="D299" s="13" t="s">
        <v>32</v>
      </c>
      <c r="E299" s="13" t="s">
        <v>44</v>
      </c>
      <c r="F299" s="13" t="s">
        <v>30</v>
      </c>
      <c r="G299" s="14">
        <v>30000</v>
      </c>
      <c r="H299" s="14">
        <v>0</v>
      </c>
      <c r="I299" s="14">
        <v>0</v>
      </c>
      <c r="J299" s="14">
        <f>+G299*2.87%</f>
        <v>861</v>
      </c>
      <c r="K299" s="14">
        <f>G299*7.1%</f>
        <v>2130</v>
      </c>
      <c r="L299" s="14">
        <f>G299*1.15%</f>
        <v>345</v>
      </c>
      <c r="M299" s="14">
        <f>G299*3.04%</f>
        <v>912</v>
      </c>
      <c r="N299" s="14">
        <f>G299*7.09%</f>
        <v>2127</v>
      </c>
      <c r="O299" s="14">
        <v>0</v>
      </c>
      <c r="P299" s="14">
        <f>J299+K299+L299+M299+N299</f>
        <v>6375</v>
      </c>
      <c r="Q299" s="15">
        <v>15989.11</v>
      </c>
      <c r="R299" s="14">
        <f>+J299+M299+O299+Q299+H299+I299</f>
        <v>17762.11</v>
      </c>
      <c r="S299" s="14">
        <f>+N299+L299+K299</f>
        <v>4602</v>
      </c>
      <c r="T299" s="14">
        <f>+G299-R299</f>
        <v>12237.89</v>
      </c>
      <c r="U299" t="b">
        <f>+V299=C299</f>
        <v>1</v>
      </c>
      <c r="V299" s="13" t="s">
        <v>415</v>
      </c>
      <c r="W299" s="13" t="s">
        <v>32</v>
      </c>
      <c r="X299" s="13" t="s">
        <v>44</v>
      </c>
      <c r="Y299" s="13" t="s">
        <v>30</v>
      </c>
      <c r="Z299" s="14">
        <v>30000</v>
      </c>
      <c r="AA299" s="14">
        <v>0</v>
      </c>
      <c r="AB299" s="14">
        <v>0</v>
      </c>
      <c r="AC299" s="14">
        <f>+Z299*2.87%</f>
        <v>861</v>
      </c>
      <c r="AD299" s="14">
        <f>Z299*7.1%</f>
        <v>2130</v>
      </c>
      <c r="AE299" s="14">
        <f>Z299*1.15%</f>
        <v>345</v>
      </c>
      <c r="AF299" s="14">
        <f>Z299*3.04%</f>
        <v>912</v>
      </c>
      <c r="AG299" s="14">
        <f>Z299*7.09%</f>
        <v>2127</v>
      </c>
      <c r="AH299" s="14">
        <v>0</v>
      </c>
      <c r="AI299" s="14">
        <f>AC299+AD299+AE299+AF299+AG299</f>
        <v>6375</v>
      </c>
      <c r="AJ299" s="15">
        <v>15989.11</v>
      </c>
      <c r="AK299" s="14">
        <f>+AC299+AF299+AH299+AJ299+AA299+AB299</f>
        <v>17762.11</v>
      </c>
      <c r="AL299" s="14">
        <f>+AG299+AE299+AD299</f>
        <v>4602</v>
      </c>
      <c r="AM299" s="14">
        <f>+Z299-AK299</f>
        <v>12237.89</v>
      </c>
    </row>
    <row r="300" spans="1:39" s="7" customFormat="1" ht="15.95" customHeight="1" x14ac:dyDescent="0.25">
      <c r="A300" s="11">
        <f t="shared" si="8"/>
        <v>283</v>
      </c>
      <c r="B300" s="12" t="s">
        <v>408</v>
      </c>
      <c r="C300" s="13" t="s">
        <v>416</v>
      </c>
      <c r="D300" s="13" t="s">
        <v>32</v>
      </c>
      <c r="E300" s="13" t="s">
        <v>29</v>
      </c>
      <c r="F300" s="13" t="s">
        <v>30</v>
      </c>
      <c r="G300" s="14">
        <v>30000</v>
      </c>
      <c r="H300" s="14">
        <v>0</v>
      </c>
      <c r="I300" s="14">
        <v>0</v>
      </c>
      <c r="J300" s="14">
        <f>+G300*2.87%</f>
        <v>861</v>
      </c>
      <c r="K300" s="14">
        <f>G300*7.1%</f>
        <v>2130</v>
      </c>
      <c r="L300" s="14">
        <f>G300*1.15%</f>
        <v>345</v>
      </c>
      <c r="M300" s="14">
        <f>G300*3.04%</f>
        <v>912</v>
      </c>
      <c r="N300" s="14">
        <f>G300*7.09%</f>
        <v>2127</v>
      </c>
      <c r="O300" s="14">
        <v>0</v>
      </c>
      <c r="P300" s="14">
        <f>J300+K300+L300+M300+N300</f>
        <v>6375</v>
      </c>
      <c r="Q300" s="15">
        <v>4046</v>
      </c>
      <c r="R300" s="14">
        <f>+J300+M300+O300+Q300+H300+I300</f>
        <v>5819</v>
      </c>
      <c r="S300" s="14">
        <f>+N300+L300+K300</f>
        <v>4602</v>
      </c>
      <c r="T300" s="14">
        <f>+G300-R300</f>
        <v>24181</v>
      </c>
      <c r="U300" t="b">
        <f>+V300=C300</f>
        <v>1</v>
      </c>
      <c r="V300" s="13" t="s">
        <v>416</v>
      </c>
      <c r="W300" s="13" t="s">
        <v>32</v>
      </c>
      <c r="X300" s="13" t="s">
        <v>29</v>
      </c>
      <c r="Y300" s="13" t="s">
        <v>30</v>
      </c>
      <c r="Z300" s="14">
        <v>30000</v>
      </c>
      <c r="AA300" s="14">
        <v>0</v>
      </c>
      <c r="AB300" s="14">
        <v>0</v>
      </c>
      <c r="AC300" s="14">
        <f>+Z300*2.87%</f>
        <v>861</v>
      </c>
      <c r="AD300" s="14">
        <f>Z300*7.1%</f>
        <v>2130</v>
      </c>
      <c r="AE300" s="14">
        <f>Z300*1.15%</f>
        <v>345</v>
      </c>
      <c r="AF300" s="14">
        <f>Z300*3.04%</f>
        <v>912</v>
      </c>
      <c r="AG300" s="14">
        <f>Z300*7.09%</f>
        <v>2127</v>
      </c>
      <c r="AH300" s="14">
        <v>0</v>
      </c>
      <c r="AI300" s="14">
        <f>AC300+AD300+AE300+AF300+AG300</f>
        <v>6375</v>
      </c>
      <c r="AJ300" s="15">
        <v>4046</v>
      </c>
      <c r="AK300" s="14">
        <f>+AC300+AF300+AH300+AJ300+AA300+AB300</f>
        <v>5819</v>
      </c>
      <c r="AL300" s="14">
        <f>+AG300+AE300+AD300</f>
        <v>4602</v>
      </c>
      <c r="AM300" s="14">
        <f>+Z300-AK300</f>
        <v>24181</v>
      </c>
    </row>
    <row r="301" spans="1:39" s="7" customFormat="1" ht="15.95" customHeight="1" x14ac:dyDescent="0.25">
      <c r="A301" s="11">
        <f t="shared" si="8"/>
        <v>284</v>
      </c>
      <c r="B301" s="12" t="s">
        <v>408</v>
      </c>
      <c r="C301" s="13" t="s">
        <v>417</v>
      </c>
      <c r="D301" s="13" t="s">
        <v>104</v>
      </c>
      <c r="E301" s="13" t="s">
        <v>29</v>
      </c>
      <c r="F301" s="13" t="s">
        <v>30</v>
      </c>
      <c r="G301" s="14">
        <v>30000</v>
      </c>
      <c r="H301" s="14">
        <v>0</v>
      </c>
      <c r="I301" s="14">
        <v>0</v>
      </c>
      <c r="J301" s="14">
        <f>+G301*2.87%</f>
        <v>861</v>
      </c>
      <c r="K301" s="14">
        <f>G301*7.1%</f>
        <v>2130</v>
      </c>
      <c r="L301" s="14">
        <f>G301*1.15%</f>
        <v>345</v>
      </c>
      <c r="M301" s="14">
        <f>G301*3.04%</f>
        <v>912</v>
      </c>
      <c r="N301" s="14">
        <f>G301*7.09%</f>
        <v>2127</v>
      </c>
      <c r="O301" s="14">
        <v>0</v>
      </c>
      <c r="P301" s="14">
        <f>J301+K301+L301+M301+N301</f>
        <v>6375</v>
      </c>
      <c r="Q301" s="15">
        <v>946</v>
      </c>
      <c r="R301" s="14">
        <f>+J301+M301+O301+Q301+H301+I301</f>
        <v>2719</v>
      </c>
      <c r="S301" s="14">
        <f>+N301+L301+K301</f>
        <v>4602</v>
      </c>
      <c r="T301" s="14">
        <f>+G301-R301</f>
        <v>27281</v>
      </c>
      <c r="U301" t="b">
        <f>+V301=C301</f>
        <v>1</v>
      </c>
      <c r="V301" s="13" t="s">
        <v>417</v>
      </c>
      <c r="W301" s="13" t="s">
        <v>104</v>
      </c>
      <c r="X301" s="13" t="s">
        <v>29</v>
      </c>
      <c r="Y301" s="13" t="s">
        <v>30</v>
      </c>
      <c r="Z301" s="14">
        <v>30000</v>
      </c>
      <c r="AA301" s="14">
        <v>0</v>
      </c>
      <c r="AB301" s="14">
        <v>0</v>
      </c>
      <c r="AC301" s="14">
        <f>+Z301*2.87%</f>
        <v>861</v>
      </c>
      <c r="AD301" s="14">
        <f>Z301*7.1%</f>
        <v>2130</v>
      </c>
      <c r="AE301" s="14">
        <f>Z301*1.15%</f>
        <v>345</v>
      </c>
      <c r="AF301" s="14">
        <f>Z301*3.04%</f>
        <v>912</v>
      </c>
      <c r="AG301" s="14">
        <f>Z301*7.09%</f>
        <v>2127</v>
      </c>
      <c r="AH301" s="14">
        <v>0</v>
      </c>
      <c r="AI301" s="14">
        <f>AC301+AD301+AE301+AF301+AG301</f>
        <v>6375</v>
      </c>
      <c r="AJ301" s="15">
        <v>946</v>
      </c>
      <c r="AK301" s="14">
        <f>+AC301+AF301+AH301+AJ301+AA301+AB301</f>
        <v>2719</v>
      </c>
      <c r="AL301" s="14">
        <f>+AG301+AE301+AD301</f>
        <v>4602</v>
      </c>
      <c r="AM301" s="14">
        <f>+Z301-AK301</f>
        <v>27281</v>
      </c>
    </row>
    <row r="302" spans="1:39" s="7" customFormat="1" ht="15.95" customHeight="1" x14ac:dyDescent="0.25">
      <c r="A302" s="11">
        <f t="shared" si="8"/>
        <v>285</v>
      </c>
      <c r="B302" s="12" t="s">
        <v>408</v>
      </c>
      <c r="C302" s="13" t="s">
        <v>418</v>
      </c>
      <c r="D302" s="13" t="s">
        <v>1081</v>
      </c>
      <c r="E302" s="13" t="s">
        <v>29</v>
      </c>
      <c r="F302" s="13" t="s">
        <v>30</v>
      </c>
      <c r="G302" s="14">
        <v>90000</v>
      </c>
      <c r="H302" s="14">
        <v>10770.11</v>
      </c>
      <c r="I302" s="14">
        <v>0</v>
      </c>
      <c r="J302" s="14">
        <f>+G302*2.87%</f>
        <v>2583</v>
      </c>
      <c r="K302" s="14">
        <f>G302*7.1%</f>
        <v>6389.9999999999991</v>
      </c>
      <c r="L302" s="14">
        <f>G302*1.15%</f>
        <v>1035</v>
      </c>
      <c r="M302" s="14">
        <f>G302*3.04%</f>
        <v>2736</v>
      </c>
      <c r="N302" s="14">
        <f>G302*7.09%</f>
        <v>6381</v>
      </c>
      <c r="O302" s="14">
        <v>1577.4509</v>
      </c>
      <c r="P302" s="14">
        <f>J302+K302+L302+M302+N302</f>
        <v>19125</v>
      </c>
      <c r="Q302" s="15">
        <v>12449.41</v>
      </c>
      <c r="R302" s="14">
        <f>+J302+M302+O302+Q302+H302+I302</f>
        <v>30115.9709</v>
      </c>
      <c r="S302" s="14">
        <f>+N302+L302+K302</f>
        <v>13806</v>
      </c>
      <c r="T302" s="14">
        <f>+G302-R302</f>
        <v>59884.0291</v>
      </c>
      <c r="U302" t="b">
        <f>+V302=C302</f>
        <v>1</v>
      </c>
      <c r="V302" s="13" t="s">
        <v>418</v>
      </c>
      <c r="W302" s="13" t="s">
        <v>1081</v>
      </c>
      <c r="X302" s="13" t="s">
        <v>29</v>
      </c>
      <c r="Y302" s="13" t="s">
        <v>30</v>
      </c>
      <c r="Z302" s="14">
        <v>90000</v>
      </c>
      <c r="AA302" s="14">
        <v>10770.11</v>
      </c>
      <c r="AB302" s="14">
        <v>0</v>
      </c>
      <c r="AC302" s="14">
        <f>+Z302*2.87%</f>
        <v>2583</v>
      </c>
      <c r="AD302" s="14">
        <f>Z302*7.1%</f>
        <v>6389.9999999999991</v>
      </c>
      <c r="AE302" s="14">
        <f>Z302*1.15%</f>
        <v>1035</v>
      </c>
      <c r="AF302" s="14">
        <f>Z302*3.04%</f>
        <v>2736</v>
      </c>
      <c r="AG302" s="14">
        <f>Z302*7.09%</f>
        <v>6381</v>
      </c>
      <c r="AH302" s="14">
        <v>1577.4509</v>
      </c>
      <c r="AI302" s="14">
        <f>AC302+AD302+AE302+AF302+AG302</f>
        <v>19125</v>
      </c>
      <c r="AJ302" s="15">
        <v>12449.41</v>
      </c>
      <c r="AK302" s="14">
        <f>+AC302+AF302+AH302+AJ302+AA302+AB302</f>
        <v>30115.9709</v>
      </c>
      <c r="AL302" s="14">
        <f>+AG302+AE302+AD302</f>
        <v>13806</v>
      </c>
      <c r="AM302" s="14">
        <f>+Z302-AK302</f>
        <v>59884.0291</v>
      </c>
    </row>
    <row r="303" spans="1:39" s="7" customFormat="1" ht="15.95" customHeight="1" x14ac:dyDescent="0.25">
      <c r="A303" s="11">
        <f t="shared" si="8"/>
        <v>286</v>
      </c>
      <c r="B303" s="12" t="s">
        <v>408</v>
      </c>
      <c r="C303" s="13" t="s">
        <v>419</v>
      </c>
      <c r="D303" s="13" t="s">
        <v>303</v>
      </c>
      <c r="E303" s="13" t="s">
        <v>29</v>
      </c>
      <c r="F303" s="13" t="s">
        <v>35</v>
      </c>
      <c r="G303" s="14">
        <v>30000</v>
      </c>
      <c r="H303" s="14">
        <v>0</v>
      </c>
      <c r="I303" s="14">
        <v>0</v>
      </c>
      <c r="J303" s="14">
        <f>+G303*2.87%</f>
        <v>861</v>
      </c>
      <c r="K303" s="14">
        <f>G303*7.1%</f>
        <v>2130</v>
      </c>
      <c r="L303" s="14">
        <f>G303*1.15%</f>
        <v>345</v>
      </c>
      <c r="M303" s="14">
        <f>G303*3.04%</f>
        <v>912</v>
      </c>
      <c r="N303" s="14">
        <f>G303*7.09%</f>
        <v>2127</v>
      </c>
      <c r="O303" s="14">
        <v>0</v>
      </c>
      <c r="P303" s="14">
        <f>J303+K303+L303+M303+N303</f>
        <v>6375</v>
      </c>
      <c r="Q303" s="15">
        <v>4046</v>
      </c>
      <c r="R303" s="14">
        <f>+J303+M303+O303+Q303+H303+I303</f>
        <v>5819</v>
      </c>
      <c r="S303" s="14">
        <f>+N303+L303+K303</f>
        <v>4602</v>
      </c>
      <c r="T303" s="14">
        <f>+G303-R303</f>
        <v>24181</v>
      </c>
      <c r="U303" t="b">
        <f>+V303=C303</f>
        <v>1</v>
      </c>
      <c r="V303" s="13" t="s">
        <v>419</v>
      </c>
      <c r="W303" s="13" t="s">
        <v>303</v>
      </c>
      <c r="X303" s="13" t="s">
        <v>29</v>
      </c>
      <c r="Y303" s="13" t="s">
        <v>35</v>
      </c>
      <c r="Z303" s="14">
        <v>30000</v>
      </c>
      <c r="AA303" s="14">
        <v>0</v>
      </c>
      <c r="AB303" s="14">
        <v>0</v>
      </c>
      <c r="AC303" s="14">
        <f>+Z303*2.87%</f>
        <v>861</v>
      </c>
      <c r="AD303" s="14">
        <f>Z303*7.1%</f>
        <v>2130</v>
      </c>
      <c r="AE303" s="14">
        <f>Z303*1.15%</f>
        <v>345</v>
      </c>
      <c r="AF303" s="14">
        <f>Z303*3.04%</f>
        <v>912</v>
      </c>
      <c r="AG303" s="14">
        <f>Z303*7.09%</f>
        <v>2127</v>
      </c>
      <c r="AH303" s="14">
        <v>0</v>
      </c>
      <c r="AI303" s="14">
        <f>AC303+AD303+AE303+AF303+AG303</f>
        <v>6375</v>
      </c>
      <c r="AJ303" s="15">
        <v>4046</v>
      </c>
      <c r="AK303" s="14">
        <f>+AC303+AF303+AH303+AJ303+AA303+AB303</f>
        <v>5819</v>
      </c>
      <c r="AL303" s="14">
        <f>+AG303+AE303+AD303</f>
        <v>4602</v>
      </c>
      <c r="AM303" s="14">
        <f>+Z303-AK303</f>
        <v>24181</v>
      </c>
    </row>
    <row r="304" spans="1:39" s="7" customFormat="1" ht="15.95" customHeight="1" x14ac:dyDescent="0.25">
      <c r="A304" s="11">
        <f t="shared" si="8"/>
        <v>287</v>
      </c>
      <c r="B304" s="12" t="s">
        <v>408</v>
      </c>
      <c r="C304" s="13" t="s">
        <v>420</v>
      </c>
      <c r="D304" s="13" t="s">
        <v>321</v>
      </c>
      <c r="E304" s="13" t="s">
        <v>29</v>
      </c>
      <c r="F304" s="13" t="s">
        <v>30</v>
      </c>
      <c r="G304" s="14">
        <v>139531.20000000001</v>
      </c>
      <c r="H304" s="14">
        <v>21009.73</v>
      </c>
      <c r="I304" s="14">
        <v>0</v>
      </c>
      <c r="J304" s="14">
        <f>+G304*2.87%</f>
        <v>4004.5454400000003</v>
      </c>
      <c r="K304" s="14">
        <f>G304*7.1%</f>
        <v>9906.7152000000006</v>
      </c>
      <c r="L304" s="14">
        <f>G304*1.15%</f>
        <v>1604.6088000000002</v>
      </c>
      <c r="M304" s="14">
        <f>G304*3.04%</f>
        <v>4241.7484800000002</v>
      </c>
      <c r="N304" s="14">
        <f>G304*7.09%</f>
        <v>9892.7620800000022</v>
      </c>
      <c r="O304" s="14">
        <v>1577.4509</v>
      </c>
      <c r="P304" s="14">
        <f>J304+K304+L304+M304+N304</f>
        <v>29650.380000000005</v>
      </c>
      <c r="Q304" s="15">
        <v>9168.9791000000005</v>
      </c>
      <c r="R304" s="14">
        <f>+J304+M304+O304+Q304+H304+I304</f>
        <v>40002.45392</v>
      </c>
      <c r="S304" s="14">
        <f>+N304+L304+K304</f>
        <v>21404.086080000001</v>
      </c>
      <c r="T304" s="14">
        <f>+G304-R304</f>
        <v>99528.746080000012</v>
      </c>
      <c r="U304" t="b">
        <f>+V304=C304</f>
        <v>1</v>
      </c>
      <c r="V304" s="13" t="s">
        <v>420</v>
      </c>
      <c r="W304" s="13" t="s">
        <v>321</v>
      </c>
      <c r="X304" s="13" t="s">
        <v>29</v>
      </c>
      <c r="Y304" s="13" t="s">
        <v>30</v>
      </c>
      <c r="Z304" s="14">
        <v>139531.20000000001</v>
      </c>
      <c r="AA304" s="14">
        <v>21009.73</v>
      </c>
      <c r="AB304" s="14">
        <v>0</v>
      </c>
      <c r="AC304" s="14">
        <f>+Z304*2.87%</f>
        <v>4004.5454400000003</v>
      </c>
      <c r="AD304" s="14">
        <f>Z304*7.1%</f>
        <v>9906.7152000000006</v>
      </c>
      <c r="AE304" s="14">
        <f>Z304*1.15%</f>
        <v>1604.6088000000002</v>
      </c>
      <c r="AF304" s="14">
        <f>Z304*3.04%</f>
        <v>4241.7484800000002</v>
      </c>
      <c r="AG304" s="14">
        <f>Z304*7.09%</f>
        <v>9892.7620800000022</v>
      </c>
      <c r="AH304" s="14">
        <v>1577.4509</v>
      </c>
      <c r="AI304" s="14">
        <f>AC304+AD304+AE304+AF304+AG304</f>
        <v>29650.380000000005</v>
      </c>
      <c r="AJ304" s="15">
        <f>10716.42-AH304</f>
        <v>9138.9691000000003</v>
      </c>
      <c r="AK304" s="14">
        <f>+AC304+AF304+AH304+AJ304+AA304+AB304</f>
        <v>39972.443920000005</v>
      </c>
      <c r="AL304" s="14">
        <f>+AG304+AE304+AD304</f>
        <v>21404.086080000001</v>
      </c>
      <c r="AM304" s="14">
        <f>+Z304-AK304</f>
        <v>99558.756080000006</v>
      </c>
    </row>
    <row r="305" spans="1:39" s="7" customFormat="1" ht="15.95" customHeight="1" x14ac:dyDescent="0.25">
      <c r="A305" s="11">
        <f t="shared" si="8"/>
        <v>288</v>
      </c>
      <c r="B305" s="12" t="s">
        <v>408</v>
      </c>
      <c r="C305" s="13" t="s">
        <v>421</v>
      </c>
      <c r="D305" s="13" t="s">
        <v>1081</v>
      </c>
      <c r="E305" s="13" t="s">
        <v>29</v>
      </c>
      <c r="F305" s="13" t="s">
        <v>30</v>
      </c>
      <c r="G305" s="14">
        <v>90000</v>
      </c>
      <c r="H305" s="14">
        <v>9753.1200000000008</v>
      </c>
      <c r="I305" s="14">
        <v>0</v>
      </c>
      <c r="J305" s="14">
        <f>+G305*2.87%</f>
        <v>2583</v>
      </c>
      <c r="K305" s="14">
        <f>G305*7.1%</f>
        <v>6389.9999999999991</v>
      </c>
      <c r="L305" s="14">
        <f>G305*1.15%</f>
        <v>1035</v>
      </c>
      <c r="M305" s="14">
        <f>G305*3.04%</f>
        <v>2736</v>
      </c>
      <c r="N305" s="14">
        <f>G305*7.09%</f>
        <v>6381</v>
      </c>
      <c r="O305" s="14">
        <v>0</v>
      </c>
      <c r="P305" s="14">
        <f>J305+K305+L305+M305+N305</f>
        <v>19125</v>
      </c>
      <c r="Q305" s="15">
        <v>5600.41</v>
      </c>
      <c r="R305" s="14">
        <f>+J305+M305+O305+Q305+H305+I305</f>
        <v>20672.53</v>
      </c>
      <c r="S305" s="14">
        <f>+N305+L305+K305</f>
        <v>13806</v>
      </c>
      <c r="T305" s="14">
        <f>+G305-R305</f>
        <v>69327.47</v>
      </c>
      <c r="U305" t="b">
        <f>+V305=C305</f>
        <v>1</v>
      </c>
      <c r="V305" s="13" t="s">
        <v>421</v>
      </c>
      <c r="W305" s="13" t="s">
        <v>1081</v>
      </c>
      <c r="X305" s="13" t="s">
        <v>29</v>
      </c>
      <c r="Y305" s="13" t="s">
        <v>30</v>
      </c>
      <c r="Z305" s="14">
        <v>90000</v>
      </c>
      <c r="AA305" s="14">
        <v>9753.1200000000008</v>
      </c>
      <c r="AB305" s="14">
        <v>0</v>
      </c>
      <c r="AC305" s="14">
        <f>+Z305*2.87%</f>
        <v>2583</v>
      </c>
      <c r="AD305" s="14">
        <f>Z305*7.1%</f>
        <v>6389.9999999999991</v>
      </c>
      <c r="AE305" s="14">
        <f>Z305*1.15%</f>
        <v>1035</v>
      </c>
      <c r="AF305" s="14">
        <f>Z305*3.04%</f>
        <v>2736</v>
      </c>
      <c r="AG305" s="14">
        <f>Z305*7.09%</f>
        <v>6381</v>
      </c>
      <c r="AH305" s="14">
        <v>0</v>
      </c>
      <c r="AI305" s="14">
        <f>AC305+AD305+AE305+AF305+AG305</f>
        <v>19125</v>
      </c>
      <c r="AJ305" s="15">
        <v>5600.41</v>
      </c>
      <c r="AK305" s="14">
        <f>+AC305+AF305+AH305+AJ305+AA305+AB305</f>
        <v>20672.53</v>
      </c>
      <c r="AL305" s="14">
        <f>+AG305+AE305+AD305</f>
        <v>13806</v>
      </c>
      <c r="AM305" s="14">
        <f>+Z305-AK305</f>
        <v>69327.47</v>
      </c>
    </row>
    <row r="306" spans="1:39" s="7" customFormat="1" ht="15.95" customHeight="1" x14ac:dyDescent="0.25">
      <c r="A306" s="11">
        <f t="shared" si="8"/>
        <v>289</v>
      </c>
      <c r="B306" s="12" t="s">
        <v>408</v>
      </c>
      <c r="C306" s="13" t="s">
        <v>422</v>
      </c>
      <c r="D306" s="13" t="s">
        <v>1081</v>
      </c>
      <c r="E306" s="13" t="s">
        <v>29</v>
      </c>
      <c r="F306" s="13" t="s">
        <v>35</v>
      </c>
      <c r="G306" s="14">
        <v>90000</v>
      </c>
      <c r="H306" s="14">
        <v>8964.39</v>
      </c>
      <c r="I306" s="14">
        <v>0</v>
      </c>
      <c r="J306" s="14">
        <f>+G306*2.87%</f>
        <v>2583</v>
      </c>
      <c r="K306" s="14">
        <f>G306*7.1%</f>
        <v>6389.9999999999991</v>
      </c>
      <c r="L306" s="14">
        <f>G306*1.15%</f>
        <v>1035</v>
      </c>
      <c r="M306" s="14">
        <f>G306*3.04%</f>
        <v>2736</v>
      </c>
      <c r="N306" s="14">
        <f>G306*7.09%</f>
        <v>6381</v>
      </c>
      <c r="O306" s="14">
        <v>4732.3500000000004</v>
      </c>
      <c r="P306" s="14">
        <f>J306+K306+L306+M306+N306</f>
        <v>19125</v>
      </c>
      <c r="Q306" s="15">
        <v>33869.74</v>
      </c>
      <c r="R306" s="14">
        <f>+J306+M306+O306+Q306+H306+I306</f>
        <v>52885.479999999996</v>
      </c>
      <c r="S306" s="14">
        <f>+N306+L306+K306</f>
        <v>13806</v>
      </c>
      <c r="T306" s="14">
        <f>+G306-R306</f>
        <v>37114.520000000004</v>
      </c>
      <c r="U306" t="b">
        <f>+V306=C306</f>
        <v>1</v>
      </c>
      <c r="V306" s="13" t="s">
        <v>422</v>
      </c>
      <c r="W306" s="13" t="s">
        <v>1081</v>
      </c>
      <c r="X306" s="13" t="s">
        <v>29</v>
      </c>
      <c r="Y306" s="13" t="s">
        <v>35</v>
      </c>
      <c r="Z306" s="14">
        <v>90000</v>
      </c>
      <c r="AA306" s="14">
        <v>8964.39</v>
      </c>
      <c r="AB306" s="14">
        <v>0</v>
      </c>
      <c r="AC306" s="14">
        <f>+Z306*2.87%</f>
        <v>2583</v>
      </c>
      <c r="AD306" s="14">
        <f>Z306*7.1%</f>
        <v>6389.9999999999991</v>
      </c>
      <c r="AE306" s="14">
        <f>Z306*1.15%</f>
        <v>1035</v>
      </c>
      <c r="AF306" s="14">
        <f>Z306*3.04%</f>
        <v>2736</v>
      </c>
      <c r="AG306" s="14">
        <f>Z306*7.09%</f>
        <v>6381</v>
      </c>
      <c r="AH306" s="14">
        <v>4732.3500000000004</v>
      </c>
      <c r="AI306" s="14">
        <f>AC306+AD306+AE306+AF306+AG306</f>
        <v>19125</v>
      </c>
      <c r="AJ306" s="15">
        <v>33869.74</v>
      </c>
      <c r="AK306" s="14">
        <f>+AC306+AF306+AH306+AJ306+AA306+AB306</f>
        <v>52885.479999999996</v>
      </c>
      <c r="AL306" s="14">
        <f>+AG306+AE306+AD306</f>
        <v>13806</v>
      </c>
      <c r="AM306" s="14">
        <f>+Z306-AK306</f>
        <v>37114.520000000004</v>
      </c>
    </row>
    <row r="307" spans="1:39" s="7" customFormat="1" ht="15.95" customHeight="1" x14ac:dyDescent="0.25">
      <c r="A307" s="11">
        <f t="shared" si="8"/>
        <v>290</v>
      </c>
      <c r="B307" s="12" t="s">
        <v>408</v>
      </c>
      <c r="C307" s="13" t="s">
        <v>423</v>
      </c>
      <c r="D307" s="13" t="s">
        <v>32</v>
      </c>
      <c r="E307" s="13" t="s">
        <v>29</v>
      </c>
      <c r="F307" s="13" t="s">
        <v>30</v>
      </c>
      <c r="G307" s="14">
        <v>30000</v>
      </c>
      <c r="H307" s="14">
        <v>0</v>
      </c>
      <c r="I307" s="14">
        <v>0</v>
      </c>
      <c r="J307" s="14">
        <f>+G307*2.87%</f>
        <v>861</v>
      </c>
      <c r="K307" s="14">
        <f>G307*7.1%</f>
        <v>2130</v>
      </c>
      <c r="L307" s="14">
        <f>G307*1.15%</f>
        <v>345</v>
      </c>
      <c r="M307" s="14">
        <f>G307*3.04%</f>
        <v>912</v>
      </c>
      <c r="N307" s="14">
        <f>G307*7.09%</f>
        <v>2127</v>
      </c>
      <c r="O307" s="14">
        <v>0</v>
      </c>
      <c r="P307" s="14">
        <f>J307+K307+L307+M307+N307</f>
        <v>6375</v>
      </c>
      <c r="Q307" s="15">
        <v>9846.2000000000007</v>
      </c>
      <c r="R307" s="14">
        <f>+J307+M307+O307+Q307+H307+I307</f>
        <v>11619.2</v>
      </c>
      <c r="S307" s="14">
        <f>+N307+L307+K307</f>
        <v>4602</v>
      </c>
      <c r="T307" s="14">
        <f>+G307-R307</f>
        <v>18380.8</v>
      </c>
      <c r="U307" t="b">
        <f>+V307=C307</f>
        <v>1</v>
      </c>
      <c r="V307" s="13" t="s">
        <v>423</v>
      </c>
      <c r="W307" s="13" t="s">
        <v>32</v>
      </c>
      <c r="X307" s="13" t="s">
        <v>29</v>
      </c>
      <c r="Y307" s="13" t="s">
        <v>30</v>
      </c>
      <c r="Z307" s="14">
        <v>30000</v>
      </c>
      <c r="AA307" s="14">
        <v>0</v>
      </c>
      <c r="AB307" s="14">
        <v>0</v>
      </c>
      <c r="AC307" s="14">
        <f>+Z307*2.87%</f>
        <v>861</v>
      </c>
      <c r="AD307" s="14">
        <f>Z307*7.1%</f>
        <v>2130</v>
      </c>
      <c r="AE307" s="14">
        <f>Z307*1.15%</f>
        <v>345</v>
      </c>
      <c r="AF307" s="14">
        <f>Z307*3.04%</f>
        <v>912</v>
      </c>
      <c r="AG307" s="14">
        <f>Z307*7.09%</f>
        <v>2127</v>
      </c>
      <c r="AH307" s="14">
        <v>0</v>
      </c>
      <c r="AI307" s="14">
        <f>AC307+AD307+AE307+AF307+AG307</f>
        <v>6375</v>
      </c>
      <c r="AJ307" s="15">
        <v>9846.2000000000007</v>
      </c>
      <c r="AK307" s="14">
        <f>+AC307+AF307+AH307+AJ307+AA307+AB307</f>
        <v>11619.2</v>
      </c>
      <c r="AL307" s="14">
        <f>+AG307+AE307+AD307</f>
        <v>4602</v>
      </c>
      <c r="AM307" s="14">
        <f>+Z307-AK307</f>
        <v>18380.8</v>
      </c>
    </row>
    <row r="308" spans="1:39" s="7" customFormat="1" ht="15.95" customHeight="1" x14ac:dyDescent="0.25">
      <c r="A308" s="11">
        <f t="shared" si="8"/>
        <v>291</v>
      </c>
      <c r="B308" s="12" t="s">
        <v>408</v>
      </c>
      <c r="C308" s="13" t="s">
        <v>424</v>
      </c>
      <c r="D308" s="13" t="s">
        <v>363</v>
      </c>
      <c r="E308" s="13" t="s">
        <v>29</v>
      </c>
      <c r="F308" s="13" t="s">
        <v>35</v>
      </c>
      <c r="G308" s="14">
        <v>30000</v>
      </c>
      <c r="H308" s="14">
        <v>0</v>
      </c>
      <c r="I308" s="14">
        <v>0</v>
      </c>
      <c r="J308" s="14">
        <f>+G308*2.87%</f>
        <v>861</v>
      </c>
      <c r="K308" s="14">
        <f>G308*7.1%</f>
        <v>2130</v>
      </c>
      <c r="L308" s="14">
        <f>G308*1.15%</f>
        <v>345</v>
      </c>
      <c r="M308" s="14">
        <f>G308*3.04%</f>
        <v>912</v>
      </c>
      <c r="N308" s="14">
        <f>G308*7.09%</f>
        <v>2127</v>
      </c>
      <c r="O308" s="14">
        <v>0</v>
      </c>
      <c r="P308" s="14">
        <f>J308+K308+L308+M308+N308</f>
        <v>6375</v>
      </c>
      <c r="Q308" s="15">
        <v>0</v>
      </c>
      <c r="R308" s="14">
        <f>+J308+M308+O308+Q308+H308+I308</f>
        <v>1773</v>
      </c>
      <c r="S308" s="14">
        <f>+N308+L308+K308</f>
        <v>4602</v>
      </c>
      <c r="T308" s="14">
        <f>+G308-R308</f>
        <v>28227</v>
      </c>
      <c r="U308" t="b">
        <f>+V308=C308</f>
        <v>1</v>
      </c>
      <c r="V308" s="13" t="s">
        <v>424</v>
      </c>
      <c r="W308" s="13" t="s">
        <v>363</v>
      </c>
      <c r="X308" s="13" t="s">
        <v>29</v>
      </c>
      <c r="Y308" s="13" t="s">
        <v>35</v>
      </c>
      <c r="Z308" s="14">
        <v>30000</v>
      </c>
      <c r="AA308" s="14">
        <v>0</v>
      </c>
      <c r="AB308" s="14">
        <v>0</v>
      </c>
      <c r="AC308" s="14">
        <f>+Z308*2.87%</f>
        <v>861</v>
      </c>
      <c r="AD308" s="14">
        <f>Z308*7.1%</f>
        <v>2130</v>
      </c>
      <c r="AE308" s="14">
        <f>Z308*1.15%</f>
        <v>345</v>
      </c>
      <c r="AF308" s="14">
        <f>Z308*3.04%</f>
        <v>912</v>
      </c>
      <c r="AG308" s="14">
        <f>Z308*7.09%</f>
        <v>2127</v>
      </c>
      <c r="AH308" s="14">
        <v>0</v>
      </c>
      <c r="AI308" s="14">
        <f>AC308+AD308+AE308+AF308+AG308</f>
        <v>6375</v>
      </c>
      <c r="AJ308" s="15">
        <v>0</v>
      </c>
      <c r="AK308" s="14">
        <f>+AC308+AF308+AH308+AJ308+AA308+AB308</f>
        <v>1773</v>
      </c>
      <c r="AL308" s="14">
        <f>+AG308+AE308+AD308</f>
        <v>4602</v>
      </c>
      <c r="AM308" s="14">
        <f>+Z308-AK308</f>
        <v>28227</v>
      </c>
    </row>
    <row r="309" spans="1:39" s="7" customFormat="1" ht="15.95" customHeight="1" x14ac:dyDescent="0.25">
      <c r="A309" s="11">
        <f t="shared" si="8"/>
        <v>292</v>
      </c>
      <c r="B309" s="12" t="s">
        <v>425</v>
      </c>
      <c r="C309" s="13" t="s">
        <v>426</v>
      </c>
      <c r="D309" s="13" t="s">
        <v>427</v>
      </c>
      <c r="E309" s="13" t="s">
        <v>29</v>
      </c>
      <c r="F309" s="13" t="s">
        <v>30</v>
      </c>
      <c r="G309" s="14">
        <v>70405.62</v>
      </c>
      <c r="H309" s="14">
        <v>5444.81</v>
      </c>
      <c r="I309" s="14">
        <v>0</v>
      </c>
      <c r="J309" s="14">
        <f>+G309*2.87%</f>
        <v>2020.6412939999998</v>
      </c>
      <c r="K309" s="14">
        <f>G309*7.1%</f>
        <v>4998.7990199999995</v>
      </c>
      <c r="L309" s="14">
        <f>G309*1.15%</f>
        <v>809.66462999999999</v>
      </c>
      <c r="M309" s="14">
        <f>G309*3.04%</f>
        <v>2140.3308480000001</v>
      </c>
      <c r="N309" s="14">
        <f>G309*7.09%</f>
        <v>4991.7584580000002</v>
      </c>
      <c r="O309" s="14">
        <v>0</v>
      </c>
      <c r="P309" s="14">
        <f>J309+K309+L309+M309+N309</f>
        <v>14961.19425</v>
      </c>
      <c r="Q309" s="15">
        <v>40871.43</v>
      </c>
      <c r="R309" s="14">
        <f>+J309+M309+O309+Q309+H309+I309</f>
        <v>50477.212141999997</v>
      </c>
      <c r="S309" s="14">
        <f>+N309+L309+K309</f>
        <v>10800.222108</v>
      </c>
      <c r="T309" s="14">
        <f>+G309-R309</f>
        <v>19928.407857999999</v>
      </c>
      <c r="U309" t="b">
        <f>+V309=C309</f>
        <v>1</v>
      </c>
      <c r="V309" s="13" t="s">
        <v>426</v>
      </c>
      <c r="W309" s="13" t="s">
        <v>427</v>
      </c>
      <c r="X309" s="13" t="s">
        <v>29</v>
      </c>
      <c r="Y309" s="13" t="s">
        <v>30</v>
      </c>
      <c r="Z309" s="14">
        <v>70405.62</v>
      </c>
      <c r="AA309" s="14">
        <v>5444.81</v>
      </c>
      <c r="AB309" s="14">
        <v>0</v>
      </c>
      <c r="AC309" s="14">
        <f>+Z309*2.87%</f>
        <v>2020.6412939999998</v>
      </c>
      <c r="AD309" s="14">
        <f>Z309*7.1%</f>
        <v>4998.7990199999995</v>
      </c>
      <c r="AE309" s="14">
        <f>Z309*1.15%</f>
        <v>809.66462999999999</v>
      </c>
      <c r="AF309" s="14">
        <f>Z309*3.04%</f>
        <v>2140.3308480000001</v>
      </c>
      <c r="AG309" s="14">
        <f>Z309*7.09%</f>
        <v>4991.7584580000002</v>
      </c>
      <c r="AH309" s="14">
        <v>0</v>
      </c>
      <c r="AI309" s="14">
        <f>AC309+AD309+AE309+AF309+AG309</f>
        <v>14961.19425</v>
      </c>
      <c r="AJ309" s="15">
        <v>40871.43</v>
      </c>
      <c r="AK309" s="14">
        <f>+AC309+AF309+AH309+AJ309+AA309+AB309</f>
        <v>50477.212141999997</v>
      </c>
      <c r="AL309" s="14">
        <f>+AG309+AE309+AD309</f>
        <v>10800.222108</v>
      </c>
      <c r="AM309" s="14">
        <f>+Z309-AK309</f>
        <v>19928.407857999999</v>
      </c>
    </row>
    <row r="310" spans="1:39" s="7" customFormat="1" ht="15.95" customHeight="1" x14ac:dyDescent="0.25">
      <c r="A310" s="11">
        <f t="shared" si="8"/>
        <v>293</v>
      </c>
      <c r="B310" s="12" t="s">
        <v>425</v>
      </c>
      <c r="C310" s="13" t="s">
        <v>428</v>
      </c>
      <c r="D310" s="13" t="s">
        <v>297</v>
      </c>
      <c r="E310" s="13" t="s">
        <v>44</v>
      </c>
      <c r="F310" s="13" t="s">
        <v>30</v>
      </c>
      <c r="G310" s="14">
        <v>45000</v>
      </c>
      <c r="H310" s="14">
        <v>1148.33</v>
      </c>
      <c r="I310" s="14">
        <v>0</v>
      </c>
      <c r="J310" s="14">
        <f>+G310*2.87%</f>
        <v>1291.5</v>
      </c>
      <c r="K310" s="14">
        <f>G310*7.1%</f>
        <v>3194.9999999999995</v>
      </c>
      <c r="L310" s="14">
        <f>G310*1.15%</f>
        <v>517.5</v>
      </c>
      <c r="M310" s="14">
        <f>G310*3.04%</f>
        <v>1368</v>
      </c>
      <c r="N310" s="14">
        <f>G310*7.09%</f>
        <v>3190.5</v>
      </c>
      <c r="O310" s="14">
        <v>0</v>
      </c>
      <c r="P310" s="14">
        <f>J310+K310+L310+M310+N310</f>
        <v>9562.5</v>
      </c>
      <c r="Q310" s="15">
        <v>1396</v>
      </c>
      <c r="R310" s="14">
        <f>+J310+M310+O310+Q310+H310+I310</f>
        <v>5203.83</v>
      </c>
      <c r="S310" s="14">
        <f>+N310+L310+K310</f>
        <v>6903</v>
      </c>
      <c r="T310" s="14">
        <f>+G310-R310</f>
        <v>39796.17</v>
      </c>
      <c r="U310" t="b">
        <f>+V310=C310</f>
        <v>1</v>
      </c>
      <c r="V310" s="13" t="s">
        <v>428</v>
      </c>
      <c r="W310" s="13" t="s">
        <v>297</v>
      </c>
      <c r="X310" s="13" t="s">
        <v>44</v>
      </c>
      <c r="Y310" s="13" t="s">
        <v>30</v>
      </c>
      <c r="Z310" s="14">
        <v>45000</v>
      </c>
      <c r="AA310" s="14">
        <v>1148.33</v>
      </c>
      <c r="AB310" s="14">
        <v>0</v>
      </c>
      <c r="AC310" s="14">
        <f>+Z310*2.87%</f>
        <v>1291.5</v>
      </c>
      <c r="AD310" s="14">
        <f>Z310*7.1%</f>
        <v>3194.9999999999995</v>
      </c>
      <c r="AE310" s="14">
        <f>Z310*1.15%</f>
        <v>517.5</v>
      </c>
      <c r="AF310" s="14">
        <f>Z310*3.04%</f>
        <v>1368</v>
      </c>
      <c r="AG310" s="14">
        <f>Z310*7.09%</f>
        <v>3190.5</v>
      </c>
      <c r="AH310" s="14">
        <v>0</v>
      </c>
      <c r="AI310" s="14">
        <f>AC310+AD310+AE310+AF310+AG310</f>
        <v>9562.5</v>
      </c>
      <c r="AJ310" s="15">
        <v>1396</v>
      </c>
      <c r="AK310" s="14">
        <f>+AC310+AF310+AH310+AJ310+AA310+AB310</f>
        <v>5203.83</v>
      </c>
      <c r="AL310" s="14">
        <f>+AG310+AE310+AD310</f>
        <v>6903</v>
      </c>
      <c r="AM310" s="14">
        <f>+Z310-AK310</f>
        <v>39796.17</v>
      </c>
    </row>
    <row r="311" spans="1:39" s="7" customFormat="1" ht="15.95" customHeight="1" x14ac:dyDescent="0.25">
      <c r="A311" s="11">
        <f t="shared" si="8"/>
        <v>294</v>
      </c>
      <c r="B311" s="12" t="s">
        <v>425</v>
      </c>
      <c r="C311" s="13" t="s">
        <v>429</v>
      </c>
      <c r="D311" s="13" t="s">
        <v>303</v>
      </c>
      <c r="E311" s="13" t="s">
        <v>44</v>
      </c>
      <c r="F311" s="13" t="s">
        <v>30</v>
      </c>
      <c r="G311" s="14">
        <v>43234.53</v>
      </c>
      <c r="H311" s="14">
        <v>4848.07</v>
      </c>
      <c r="I311" s="14">
        <v>0</v>
      </c>
      <c r="J311" s="14">
        <f>+G311*2.87%</f>
        <v>1240.831011</v>
      </c>
      <c r="K311" s="14">
        <f>G311*7.1%</f>
        <v>3069.6516299999998</v>
      </c>
      <c r="L311" s="14">
        <f>G311*1.15%</f>
        <v>497.19709499999999</v>
      </c>
      <c r="M311" s="14">
        <f>G311*3.04%</f>
        <v>1314.329712</v>
      </c>
      <c r="N311" s="14">
        <f>G311*7.09%</f>
        <v>3065.3281770000003</v>
      </c>
      <c r="O311" s="14">
        <v>0</v>
      </c>
      <c r="P311" s="14">
        <f>J311+K311+L311+M311+N311</f>
        <v>9187.3376250000001</v>
      </c>
      <c r="Q311" s="15">
        <v>35731.300000000003</v>
      </c>
      <c r="R311" s="14">
        <f>+J311+M311+O311+Q311+H311+I311</f>
        <v>43134.530723000003</v>
      </c>
      <c r="S311" s="14">
        <f>+N311+L311+K311</f>
        <v>6632.1769020000002</v>
      </c>
      <c r="T311" s="14">
        <f>+G311-R311</f>
        <v>99.999276999995345</v>
      </c>
      <c r="U311" t="b">
        <f>+V311=C311</f>
        <v>1</v>
      </c>
      <c r="V311" s="13" t="s">
        <v>429</v>
      </c>
      <c r="W311" s="13" t="s">
        <v>303</v>
      </c>
      <c r="X311" s="13" t="s">
        <v>44</v>
      </c>
      <c r="Y311" s="13" t="s">
        <v>30</v>
      </c>
      <c r="Z311" s="14">
        <v>43234.53</v>
      </c>
      <c r="AA311" s="14">
        <v>4848.07</v>
      </c>
      <c r="AB311" s="14">
        <v>0</v>
      </c>
      <c r="AC311" s="14">
        <f>+Z311*2.87%</f>
        <v>1240.831011</v>
      </c>
      <c r="AD311" s="14">
        <f>Z311*7.1%</f>
        <v>3069.6516299999998</v>
      </c>
      <c r="AE311" s="14">
        <f>Z311*1.15%</f>
        <v>497.19709499999999</v>
      </c>
      <c r="AF311" s="14">
        <f>Z311*3.04%</f>
        <v>1314.329712</v>
      </c>
      <c r="AG311" s="14">
        <f>Z311*7.09%</f>
        <v>3065.3281770000003</v>
      </c>
      <c r="AH311" s="14">
        <v>0</v>
      </c>
      <c r="AI311" s="14">
        <f>AC311+AD311+AE311+AF311+AG311</f>
        <v>9187.3376250000001</v>
      </c>
      <c r="AJ311" s="15">
        <v>35731.300000000003</v>
      </c>
      <c r="AK311" s="14">
        <f>+AC311+AF311+AH311+AJ311+AA311+AB311</f>
        <v>43134.530723000003</v>
      </c>
      <c r="AL311" s="14">
        <f>+AG311+AE311+AD311</f>
        <v>6632.1769020000002</v>
      </c>
      <c r="AM311" s="14">
        <f>+Z311-AK311</f>
        <v>99.999276999995345</v>
      </c>
    </row>
    <row r="312" spans="1:39" s="7" customFormat="1" ht="15.95" customHeight="1" x14ac:dyDescent="0.25">
      <c r="A312" s="11">
        <f t="shared" si="8"/>
        <v>295</v>
      </c>
      <c r="B312" s="12" t="s">
        <v>430</v>
      </c>
      <c r="C312" s="13" t="s">
        <v>431</v>
      </c>
      <c r="D312" s="13" t="s">
        <v>32</v>
      </c>
      <c r="E312" s="13" t="s">
        <v>44</v>
      </c>
      <c r="F312" s="13" t="s">
        <v>30</v>
      </c>
      <c r="G312" s="14">
        <v>30000</v>
      </c>
      <c r="H312" s="14">
        <v>0</v>
      </c>
      <c r="I312" s="14">
        <v>0</v>
      </c>
      <c r="J312" s="14">
        <f>+G312*2.87%</f>
        <v>861</v>
      </c>
      <c r="K312" s="14">
        <f>G312*7.1%</f>
        <v>2130</v>
      </c>
      <c r="L312" s="14">
        <f>G312*1.15%</f>
        <v>345</v>
      </c>
      <c r="M312" s="14">
        <f>G312*3.04%</f>
        <v>912</v>
      </c>
      <c r="N312" s="14">
        <f>G312*7.09%</f>
        <v>2127</v>
      </c>
      <c r="O312" s="14">
        <v>0</v>
      </c>
      <c r="P312" s="14">
        <f>J312+K312+L312+M312+N312</f>
        <v>6375</v>
      </c>
      <c r="Q312" s="15">
        <v>4022</v>
      </c>
      <c r="R312" s="14">
        <f>+J312+M312+O312+Q312+H312+I312</f>
        <v>5795</v>
      </c>
      <c r="S312" s="14">
        <f>+N312+L312+K312</f>
        <v>4602</v>
      </c>
      <c r="T312" s="14">
        <f>+G312-R312</f>
        <v>24205</v>
      </c>
      <c r="U312" t="b">
        <f>+V312=C312</f>
        <v>1</v>
      </c>
      <c r="V312" s="13" t="s">
        <v>431</v>
      </c>
      <c r="W312" s="13" t="s">
        <v>32</v>
      </c>
      <c r="X312" s="13" t="s">
        <v>44</v>
      </c>
      <c r="Y312" s="13" t="s">
        <v>30</v>
      </c>
      <c r="Z312" s="14">
        <v>30000</v>
      </c>
      <c r="AA312" s="14">
        <v>0</v>
      </c>
      <c r="AB312" s="14">
        <v>0</v>
      </c>
      <c r="AC312" s="14">
        <f>+Z312*2.87%</f>
        <v>861</v>
      </c>
      <c r="AD312" s="14">
        <f>Z312*7.1%</f>
        <v>2130</v>
      </c>
      <c r="AE312" s="14">
        <f>Z312*1.15%</f>
        <v>345</v>
      </c>
      <c r="AF312" s="14">
        <f>Z312*3.04%</f>
        <v>912</v>
      </c>
      <c r="AG312" s="14">
        <f>Z312*7.09%</f>
        <v>2127</v>
      </c>
      <c r="AH312" s="14">
        <v>0</v>
      </c>
      <c r="AI312" s="14">
        <f>AC312+AD312+AE312+AF312+AG312</f>
        <v>6375</v>
      </c>
      <c r="AJ312" s="15">
        <v>4022</v>
      </c>
      <c r="AK312" s="14">
        <f>+AC312+AF312+AH312+AJ312+AA312+AB312</f>
        <v>5795</v>
      </c>
      <c r="AL312" s="14">
        <f>+AG312+AE312+AD312</f>
        <v>4602</v>
      </c>
      <c r="AM312" s="14">
        <f>+Z312-AK312</f>
        <v>24205</v>
      </c>
    </row>
    <row r="313" spans="1:39" s="7" customFormat="1" ht="15.95" customHeight="1" x14ac:dyDescent="0.25">
      <c r="A313" s="11">
        <f t="shared" si="8"/>
        <v>296</v>
      </c>
      <c r="B313" s="12" t="s">
        <v>430</v>
      </c>
      <c r="C313" s="13" t="s">
        <v>432</v>
      </c>
      <c r="D313" s="13" t="s">
        <v>303</v>
      </c>
      <c r="E313" s="13" t="s">
        <v>44</v>
      </c>
      <c r="F313" s="13" t="s">
        <v>30</v>
      </c>
      <c r="G313" s="14">
        <v>34500</v>
      </c>
      <c r="H313" s="14">
        <v>0</v>
      </c>
      <c r="I313" s="14">
        <v>0</v>
      </c>
      <c r="J313" s="14">
        <f>+G313*2.87%</f>
        <v>990.15</v>
      </c>
      <c r="K313" s="14">
        <f>G313*7.1%</f>
        <v>2449.5</v>
      </c>
      <c r="L313" s="14">
        <f>G313*1.15%</f>
        <v>396.75</v>
      </c>
      <c r="M313" s="14">
        <f>G313*3.04%</f>
        <v>1048.8</v>
      </c>
      <c r="N313" s="14">
        <f>G313*7.09%</f>
        <v>2446.0500000000002</v>
      </c>
      <c r="O313" s="14">
        <v>1577.4509</v>
      </c>
      <c r="P313" s="14">
        <f>J313+K313+L313+M313+N313</f>
        <v>7331.25</v>
      </c>
      <c r="Q313" s="15">
        <v>12822.919100000001</v>
      </c>
      <c r="R313" s="14">
        <f>+J313+M313+O313+Q313+H313+I313</f>
        <v>16439.32</v>
      </c>
      <c r="S313" s="14">
        <f>+N313+L313+K313</f>
        <v>5292.3</v>
      </c>
      <c r="T313" s="14">
        <f>+G313-R313</f>
        <v>18060.68</v>
      </c>
      <c r="U313" t="b">
        <f>+V313=C313</f>
        <v>1</v>
      </c>
      <c r="V313" s="13" t="s">
        <v>432</v>
      </c>
      <c r="W313" s="13" t="s">
        <v>303</v>
      </c>
      <c r="X313" s="13" t="s">
        <v>44</v>
      </c>
      <c r="Y313" s="13" t="s">
        <v>30</v>
      </c>
      <c r="Z313" s="14">
        <v>34500</v>
      </c>
      <c r="AA313" s="14">
        <v>0</v>
      </c>
      <c r="AB313" s="14">
        <v>0</v>
      </c>
      <c r="AC313" s="14">
        <f>+Z313*2.87%</f>
        <v>990.15</v>
      </c>
      <c r="AD313" s="14">
        <f>Z313*7.1%</f>
        <v>2449.5</v>
      </c>
      <c r="AE313" s="14">
        <f>Z313*1.15%</f>
        <v>396.75</v>
      </c>
      <c r="AF313" s="14">
        <f>Z313*3.04%</f>
        <v>1048.8</v>
      </c>
      <c r="AG313" s="14">
        <f>Z313*7.09%</f>
        <v>2446.0500000000002</v>
      </c>
      <c r="AH313" s="14">
        <v>1577.4509</v>
      </c>
      <c r="AI313" s="14">
        <f>AC313+AD313+AE313+AF313+AG313</f>
        <v>7331.25</v>
      </c>
      <c r="AJ313" s="15">
        <v>11245.4691</v>
      </c>
      <c r="AK313" s="14">
        <f>+AC313+AF313+AH313+AJ313+AA313+AB313</f>
        <v>14861.869999999999</v>
      </c>
      <c r="AL313" s="14">
        <f>+AG313+AE313+AD313</f>
        <v>5292.3</v>
      </c>
      <c r="AM313" s="14">
        <f>+Z313-AK313</f>
        <v>19638.13</v>
      </c>
    </row>
    <row r="314" spans="1:39" s="7" customFormat="1" ht="15.95" customHeight="1" x14ac:dyDescent="0.25">
      <c r="A314" s="11">
        <f t="shared" si="8"/>
        <v>297</v>
      </c>
      <c r="B314" s="12" t="s">
        <v>430</v>
      </c>
      <c r="C314" s="13" t="s">
        <v>433</v>
      </c>
      <c r="D314" s="13" t="s">
        <v>32</v>
      </c>
      <c r="E314" s="13" t="s">
        <v>29</v>
      </c>
      <c r="F314" s="13" t="s">
        <v>35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G314*7.1%</f>
        <v>2130</v>
      </c>
      <c r="L314" s="14">
        <f>G314*1.15%</f>
        <v>345</v>
      </c>
      <c r="M314" s="14">
        <f>G314*3.04%</f>
        <v>912</v>
      </c>
      <c r="N314" s="14">
        <f>G314*7.09%</f>
        <v>2127</v>
      </c>
      <c r="O314" s="14">
        <v>0</v>
      </c>
      <c r="P314" s="14">
        <f>J314+K314+L314+M314+N314</f>
        <v>6375</v>
      </c>
      <c r="Q314" s="15">
        <v>4816.8900000000003</v>
      </c>
      <c r="R314" s="14">
        <f>+J314+M314+O314+Q314+H314+I314</f>
        <v>6589.89</v>
      </c>
      <c r="S314" s="14">
        <f>+N314+L314+K314</f>
        <v>4602</v>
      </c>
      <c r="T314" s="14">
        <f>+G314-R314</f>
        <v>23410.11</v>
      </c>
      <c r="U314" t="b">
        <f>+V314=C314</f>
        <v>1</v>
      </c>
      <c r="V314" s="13" t="s">
        <v>433</v>
      </c>
      <c r="W314" s="13" t="s">
        <v>32</v>
      </c>
      <c r="X314" s="13" t="s">
        <v>29</v>
      </c>
      <c r="Y314" s="13" t="s">
        <v>35</v>
      </c>
      <c r="Z314" s="14">
        <v>30000</v>
      </c>
      <c r="AA314" s="14">
        <v>0</v>
      </c>
      <c r="AB314" s="14">
        <v>0</v>
      </c>
      <c r="AC314" s="14">
        <f>+Z314*2.87%</f>
        <v>861</v>
      </c>
      <c r="AD314" s="14">
        <f>Z314*7.1%</f>
        <v>2130</v>
      </c>
      <c r="AE314" s="14">
        <f>Z314*1.15%</f>
        <v>345</v>
      </c>
      <c r="AF314" s="14">
        <f>Z314*3.04%</f>
        <v>912</v>
      </c>
      <c r="AG314" s="14">
        <f>Z314*7.09%</f>
        <v>2127</v>
      </c>
      <c r="AH314" s="14">
        <v>0</v>
      </c>
      <c r="AI314" s="14">
        <f>AC314+AD314+AE314+AF314+AG314</f>
        <v>6375</v>
      </c>
      <c r="AJ314" s="15">
        <v>4816.8900000000003</v>
      </c>
      <c r="AK314" s="14">
        <f>+AC314+AF314+AH314+AJ314+AA314+AB314</f>
        <v>6589.89</v>
      </c>
      <c r="AL314" s="14">
        <f>+AG314+AE314+AD314</f>
        <v>4602</v>
      </c>
      <c r="AM314" s="14">
        <f>+Z314-AK314</f>
        <v>23410.11</v>
      </c>
    </row>
    <row r="315" spans="1:39" s="7" customFormat="1" ht="15.95" customHeight="1" x14ac:dyDescent="0.25">
      <c r="A315" s="11">
        <f t="shared" si="8"/>
        <v>298</v>
      </c>
      <c r="B315" s="12" t="s">
        <v>430</v>
      </c>
      <c r="C315" s="13" t="s">
        <v>434</v>
      </c>
      <c r="D315" s="13" t="s">
        <v>32</v>
      </c>
      <c r="E315" s="13" t="s">
        <v>29</v>
      </c>
      <c r="F315" s="13" t="s">
        <v>30</v>
      </c>
      <c r="G315" s="14">
        <v>30000</v>
      </c>
      <c r="H315" s="14">
        <v>0</v>
      </c>
      <c r="I315" s="14">
        <v>0</v>
      </c>
      <c r="J315" s="14">
        <f>+G315*2.87%</f>
        <v>861</v>
      </c>
      <c r="K315" s="14">
        <f>G315*7.1%</f>
        <v>2130</v>
      </c>
      <c r="L315" s="14">
        <f>G315*1.15%</f>
        <v>345</v>
      </c>
      <c r="M315" s="14">
        <f>G315*3.04%</f>
        <v>912</v>
      </c>
      <c r="N315" s="14">
        <f>G315*7.09%</f>
        <v>2127</v>
      </c>
      <c r="O315" s="14">
        <v>0</v>
      </c>
      <c r="P315" s="14">
        <f>J315+K315+L315+M315+N315</f>
        <v>6375</v>
      </c>
      <c r="Q315" s="15">
        <v>7623.45</v>
      </c>
      <c r="R315" s="14">
        <f>+J315+M315+O315+Q315+H315+I315</f>
        <v>9396.4500000000007</v>
      </c>
      <c r="S315" s="14">
        <f>+N315+L315+K315</f>
        <v>4602</v>
      </c>
      <c r="T315" s="14">
        <f>+G315-R315</f>
        <v>20603.55</v>
      </c>
      <c r="U315" t="b">
        <f>+V315=C315</f>
        <v>1</v>
      </c>
      <c r="V315" s="13" t="s">
        <v>434</v>
      </c>
      <c r="W315" s="13" t="s">
        <v>32</v>
      </c>
      <c r="X315" s="13" t="s">
        <v>29</v>
      </c>
      <c r="Y315" s="13" t="s">
        <v>30</v>
      </c>
      <c r="Z315" s="14">
        <v>30000</v>
      </c>
      <c r="AA315" s="14">
        <v>0</v>
      </c>
      <c r="AB315" s="14">
        <v>0</v>
      </c>
      <c r="AC315" s="14">
        <f>+Z315*2.87%</f>
        <v>861</v>
      </c>
      <c r="AD315" s="14">
        <f>Z315*7.1%</f>
        <v>2130</v>
      </c>
      <c r="AE315" s="14">
        <f>Z315*1.15%</f>
        <v>345</v>
      </c>
      <c r="AF315" s="14">
        <f>Z315*3.04%</f>
        <v>912</v>
      </c>
      <c r="AG315" s="14">
        <f>Z315*7.09%</f>
        <v>2127</v>
      </c>
      <c r="AH315" s="14">
        <v>0</v>
      </c>
      <c r="AI315" s="14">
        <f>AC315+AD315+AE315+AF315+AG315</f>
        <v>6375</v>
      </c>
      <c r="AJ315" s="15">
        <v>7623.45</v>
      </c>
      <c r="AK315" s="14">
        <f>+AC315+AF315+AH315+AJ315+AA315+AB315</f>
        <v>9396.4500000000007</v>
      </c>
      <c r="AL315" s="14">
        <f>+AG315+AE315+AD315</f>
        <v>4602</v>
      </c>
      <c r="AM315" s="14">
        <f>+Z315-AK315</f>
        <v>20603.55</v>
      </c>
    </row>
    <row r="316" spans="1:39" s="7" customFormat="1" ht="15.95" customHeight="1" x14ac:dyDescent="0.25">
      <c r="A316" s="11">
        <f t="shared" si="8"/>
        <v>299</v>
      </c>
      <c r="B316" s="12" t="s">
        <v>430</v>
      </c>
      <c r="C316" s="13" t="s">
        <v>435</v>
      </c>
      <c r="D316" s="13" t="s">
        <v>112</v>
      </c>
      <c r="E316" s="13" t="s">
        <v>29</v>
      </c>
      <c r="F316" s="13" t="s">
        <v>30</v>
      </c>
      <c r="G316" s="14">
        <v>109213.93</v>
      </c>
      <c r="H316" s="14">
        <v>15909.88</v>
      </c>
      <c r="I316" s="14">
        <v>0</v>
      </c>
      <c r="J316" s="14">
        <f>+G316*2.87%</f>
        <v>3134.4397909999998</v>
      </c>
      <c r="K316" s="14">
        <f>G316*7.1%</f>
        <v>7754.1890299999986</v>
      </c>
      <c r="L316" s="14">
        <f>G316*1.15%</f>
        <v>1255.9601949999999</v>
      </c>
      <c r="M316" s="14">
        <f>G316*3.04%</f>
        <v>3320.1034719999998</v>
      </c>
      <c r="N316" s="14">
        <f>G316*7.09%</f>
        <v>7743.2676369999999</v>
      </c>
      <c r="O316" s="14">
        <v>0</v>
      </c>
      <c r="P316" s="14">
        <f>J316+K316+L316+M316+N316</f>
        <v>23207.960124999998</v>
      </c>
      <c r="Q316" s="15">
        <v>47554.51</v>
      </c>
      <c r="R316" s="14">
        <f>+J316+M316+O316+Q316+H316+I316</f>
        <v>69918.933262999999</v>
      </c>
      <c r="S316" s="14">
        <f>+N316+L316+K316</f>
        <v>16753.416861999998</v>
      </c>
      <c r="T316" s="14">
        <f>+G316-R316</f>
        <v>39294.996736999994</v>
      </c>
      <c r="U316" t="b">
        <f>+V316=C316</f>
        <v>1</v>
      </c>
      <c r="V316" s="13" t="s">
        <v>435</v>
      </c>
      <c r="W316" s="13" t="s">
        <v>112</v>
      </c>
      <c r="X316" s="13" t="s">
        <v>29</v>
      </c>
      <c r="Y316" s="13" t="s">
        <v>30</v>
      </c>
      <c r="Z316" s="14">
        <v>109213.93</v>
      </c>
      <c r="AA316" s="14">
        <v>15909.88</v>
      </c>
      <c r="AB316" s="14">
        <v>0</v>
      </c>
      <c r="AC316" s="14">
        <f>+Z316*2.87%</f>
        <v>3134.4397909999998</v>
      </c>
      <c r="AD316" s="14">
        <f>Z316*7.1%</f>
        <v>7754.1890299999986</v>
      </c>
      <c r="AE316" s="14">
        <f>Z316*1.15%</f>
        <v>1255.9601949999999</v>
      </c>
      <c r="AF316" s="14">
        <f>Z316*3.04%</f>
        <v>3320.1034719999998</v>
      </c>
      <c r="AG316" s="14">
        <f>Z316*7.09%</f>
        <v>7743.2676369999999</v>
      </c>
      <c r="AH316" s="14">
        <v>0</v>
      </c>
      <c r="AI316" s="14">
        <f>AC316+AD316+AE316+AF316+AG316</f>
        <v>23207.960124999998</v>
      </c>
      <c r="AJ316" s="15">
        <v>48822.156736999998</v>
      </c>
      <c r="AK316" s="14">
        <f>+AC316+AF316+AH316+AJ316+AA316+AB316</f>
        <v>71186.58</v>
      </c>
      <c r="AL316" s="14">
        <f>+AG316+AE316+AD316</f>
        <v>16753.416861999998</v>
      </c>
      <c r="AM316" s="14">
        <f>+Z316-AK316</f>
        <v>38027.349999999991</v>
      </c>
    </row>
    <row r="317" spans="1:39" s="7" customFormat="1" ht="15.95" customHeight="1" x14ac:dyDescent="0.25">
      <c r="A317" s="11">
        <f t="shared" si="8"/>
        <v>300</v>
      </c>
      <c r="B317" s="12" t="s">
        <v>436</v>
      </c>
      <c r="C317" s="13" t="s">
        <v>437</v>
      </c>
      <c r="D317" s="13" t="s">
        <v>287</v>
      </c>
      <c r="E317" s="13" t="s">
        <v>29</v>
      </c>
      <c r="F317" s="13" t="s">
        <v>30</v>
      </c>
      <c r="G317" s="14">
        <v>64697.25</v>
      </c>
      <c r="H317" s="14">
        <v>3424.13</v>
      </c>
      <c r="I317" s="14">
        <v>0</v>
      </c>
      <c r="J317" s="14">
        <f>+G317*2.87%</f>
        <v>1856.8110750000001</v>
      </c>
      <c r="K317" s="14">
        <f>G317*7.1%</f>
        <v>4593.5047499999991</v>
      </c>
      <c r="L317" s="14">
        <f>G317*1.15%</f>
        <v>744.01837499999999</v>
      </c>
      <c r="M317" s="14">
        <f>G317*3.04%</f>
        <v>1966.7963999999999</v>
      </c>
      <c r="N317" s="14">
        <f>G317*7.09%</f>
        <v>4587.0350250000001</v>
      </c>
      <c r="O317" s="14">
        <v>1577.4509</v>
      </c>
      <c r="P317" s="14">
        <f>J317+K317+L317+M317+N317</f>
        <v>13748.165624999998</v>
      </c>
      <c r="Q317" s="15">
        <v>9170.2891</v>
      </c>
      <c r="R317" s="14">
        <f>+J317+M317+O317+Q317+H317+I317</f>
        <v>17995.477475</v>
      </c>
      <c r="S317" s="14">
        <f>+N317+L317+K317</f>
        <v>9924.5581499999989</v>
      </c>
      <c r="T317" s="14">
        <f>+G317-R317</f>
        <v>46701.772525</v>
      </c>
      <c r="U317" t="b">
        <f>+V317=C317</f>
        <v>1</v>
      </c>
      <c r="V317" s="13" t="s">
        <v>437</v>
      </c>
      <c r="W317" s="13" t="s">
        <v>287</v>
      </c>
      <c r="X317" s="13" t="s">
        <v>29</v>
      </c>
      <c r="Y317" s="13" t="s">
        <v>30</v>
      </c>
      <c r="Z317" s="14">
        <v>64697.25</v>
      </c>
      <c r="AA317" s="14">
        <v>3424.13</v>
      </c>
      <c r="AB317" s="14">
        <v>0</v>
      </c>
      <c r="AC317" s="14">
        <f>+Z317*2.87%</f>
        <v>1856.8110750000001</v>
      </c>
      <c r="AD317" s="14">
        <f>Z317*7.1%</f>
        <v>4593.5047499999991</v>
      </c>
      <c r="AE317" s="14">
        <f>Z317*1.15%</f>
        <v>744.01837499999999</v>
      </c>
      <c r="AF317" s="14">
        <f>Z317*3.04%</f>
        <v>1966.7963999999999</v>
      </c>
      <c r="AG317" s="14">
        <f>Z317*7.09%</f>
        <v>4587.0350250000001</v>
      </c>
      <c r="AH317" s="14">
        <v>1577.4509</v>
      </c>
      <c r="AI317" s="14">
        <f>AC317+AD317+AE317+AF317+AG317</f>
        <v>13748.165624999998</v>
      </c>
      <c r="AJ317" s="15">
        <v>9170.2891</v>
      </c>
      <c r="AK317" s="14">
        <f>+AC317+AF317+AH317+AJ317+AA317+AB317</f>
        <v>17995.477475</v>
      </c>
      <c r="AL317" s="14">
        <f>+AG317+AE317+AD317</f>
        <v>9924.5581499999989</v>
      </c>
      <c r="AM317" s="14">
        <f>+Z317-AK317</f>
        <v>46701.772525</v>
      </c>
    </row>
    <row r="318" spans="1:39" s="7" customFormat="1" ht="15.95" customHeight="1" x14ac:dyDescent="0.25">
      <c r="A318" s="11">
        <f t="shared" si="8"/>
        <v>301</v>
      </c>
      <c r="B318" s="12" t="s">
        <v>438</v>
      </c>
      <c r="C318" s="13" t="s">
        <v>439</v>
      </c>
      <c r="D318" s="13" t="s">
        <v>1081</v>
      </c>
      <c r="E318" s="13" t="s">
        <v>29</v>
      </c>
      <c r="F318" s="13" t="s">
        <v>35</v>
      </c>
      <c r="G318" s="14">
        <v>90000</v>
      </c>
      <c r="H318" s="14">
        <v>15756.06</v>
      </c>
      <c r="I318" s="14">
        <v>0</v>
      </c>
      <c r="J318" s="14">
        <f>+G318*2.87%</f>
        <v>2583</v>
      </c>
      <c r="K318" s="14">
        <f>G318*7.1%</f>
        <v>6389.9999999999991</v>
      </c>
      <c r="L318" s="14">
        <f>G318*1.15%</f>
        <v>1035</v>
      </c>
      <c r="M318" s="14">
        <f>G318*3.04%</f>
        <v>2736</v>
      </c>
      <c r="N318" s="14">
        <f>G318*7.09%</f>
        <v>6381</v>
      </c>
      <c r="O318" s="14">
        <v>0</v>
      </c>
      <c r="P318" s="14">
        <f>J318+K318+L318+M318+N318</f>
        <v>19125</v>
      </c>
      <c r="Q318" s="15">
        <v>52981.72</v>
      </c>
      <c r="R318" s="14">
        <f>+J318+M318+O318+Q318+H318+I318</f>
        <v>74056.78</v>
      </c>
      <c r="S318" s="14">
        <f>+N318+L318+K318</f>
        <v>13806</v>
      </c>
      <c r="T318" s="14">
        <f>+G318-R318</f>
        <v>15943.220000000001</v>
      </c>
      <c r="U318" t="b">
        <f>+V318=C318</f>
        <v>1</v>
      </c>
      <c r="V318" s="13" t="s">
        <v>439</v>
      </c>
      <c r="W318" s="13" t="s">
        <v>1081</v>
      </c>
      <c r="X318" s="13" t="s">
        <v>29</v>
      </c>
      <c r="Y318" s="13" t="s">
        <v>35</v>
      </c>
      <c r="Z318" s="14">
        <v>90000</v>
      </c>
      <c r="AA318" s="14">
        <v>15756.06</v>
      </c>
      <c r="AB318" s="14">
        <v>0</v>
      </c>
      <c r="AC318" s="14">
        <f>+Z318*2.87%</f>
        <v>2583</v>
      </c>
      <c r="AD318" s="14">
        <f>Z318*7.1%</f>
        <v>6389.9999999999991</v>
      </c>
      <c r="AE318" s="14">
        <f>Z318*1.15%</f>
        <v>1035</v>
      </c>
      <c r="AF318" s="14">
        <f>Z318*3.04%</f>
        <v>2736</v>
      </c>
      <c r="AG318" s="14">
        <f>Z318*7.09%</f>
        <v>6381</v>
      </c>
      <c r="AH318" s="14">
        <v>0</v>
      </c>
      <c r="AI318" s="14">
        <f>AC318+AD318+AE318+AF318+AG318</f>
        <v>19125</v>
      </c>
      <c r="AJ318" s="15">
        <v>52926.720000000001</v>
      </c>
      <c r="AK318" s="14">
        <f>+AC318+AF318+AH318+AJ318+AA318+AB318</f>
        <v>74001.78</v>
      </c>
      <c r="AL318" s="14">
        <f>+AG318+AE318+AD318</f>
        <v>13806</v>
      </c>
      <c r="AM318" s="14">
        <f>+Z318-AK318</f>
        <v>15998.220000000001</v>
      </c>
    </row>
    <row r="319" spans="1:39" s="7" customFormat="1" ht="15.95" customHeight="1" x14ac:dyDescent="0.25">
      <c r="A319" s="11">
        <f t="shared" si="8"/>
        <v>302</v>
      </c>
      <c r="B319" s="12" t="s">
        <v>438</v>
      </c>
      <c r="C319" s="13" t="s">
        <v>440</v>
      </c>
      <c r="D319" s="13" t="s">
        <v>224</v>
      </c>
      <c r="E319" s="13" t="s">
        <v>29</v>
      </c>
      <c r="F319" s="13" t="s">
        <v>35</v>
      </c>
      <c r="G319" s="14">
        <v>100000</v>
      </c>
      <c r="H319" s="14">
        <v>16076.78</v>
      </c>
      <c r="I319" s="14">
        <v>0</v>
      </c>
      <c r="J319" s="14">
        <f>+G319*2.87%</f>
        <v>2870</v>
      </c>
      <c r="K319" s="14">
        <f>G319*7.1%</f>
        <v>7099.9999999999991</v>
      </c>
      <c r="L319" s="14">
        <f>G319*1.15%</f>
        <v>1150</v>
      </c>
      <c r="M319" s="14">
        <f>G319*3.04%</f>
        <v>3040</v>
      </c>
      <c r="N319" s="14">
        <f>G319*7.09%</f>
        <v>7090.0000000000009</v>
      </c>
      <c r="O319" s="14">
        <v>0</v>
      </c>
      <c r="P319" s="14">
        <f>J319+K319+L319+M319+N319</f>
        <v>21250</v>
      </c>
      <c r="Q319" s="15">
        <v>18197.759999999998</v>
      </c>
      <c r="R319" s="14">
        <f>+J319+M319+O319+Q319+H319+I319</f>
        <v>40184.54</v>
      </c>
      <c r="S319" s="14">
        <f>+N319+L319+K319</f>
        <v>15340</v>
      </c>
      <c r="T319" s="14">
        <f>+G319-R319</f>
        <v>59815.46</v>
      </c>
      <c r="U319" t="b">
        <f>+V319=C319</f>
        <v>1</v>
      </c>
      <c r="V319" s="13" t="s">
        <v>440</v>
      </c>
      <c r="W319" s="13" t="s">
        <v>224</v>
      </c>
      <c r="X319" s="13" t="s">
        <v>29</v>
      </c>
      <c r="Y319" s="13" t="s">
        <v>35</v>
      </c>
      <c r="Z319" s="14">
        <v>100000</v>
      </c>
      <c r="AA319" s="14">
        <v>16076.78</v>
      </c>
      <c r="AB319" s="14">
        <v>0</v>
      </c>
      <c r="AC319" s="14">
        <f>+Z319*2.87%</f>
        <v>2870</v>
      </c>
      <c r="AD319" s="14">
        <f>Z319*7.1%</f>
        <v>7099.9999999999991</v>
      </c>
      <c r="AE319" s="14">
        <f>Z319*1.15%</f>
        <v>1150</v>
      </c>
      <c r="AF319" s="14">
        <f>Z319*3.04%</f>
        <v>3040</v>
      </c>
      <c r="AG319" s="14">
        <f>Z319*7.09%</f>
        <v>7090.0000000000009</v>
      </c>
      <c r="AH319" s="14">
        <v>0</v>
      </c>
      <c r="AI319" s="14">
        <f>AC319+AD319+AE319+AF319+AG319</f>
        <v>21250</v>
      </c>
      <c r="AJ319" s="15">
        <v>18197.759999999998</v>
      </c>
      <c r="AK319" s="14">
        <f>+AC319+AF319+AH319+AJ319+AA319+AB319</f>
        <v>40184.54</v>
      </c>
      <c r="AL319" s="14">
        <f>+AG319+AE319+AD319</f>
        <v>15340</v>
      </c>
      <c r="AM319" s="14">
        <f>+Z319-AK319</f>
        <v>59815.46</v>
      </c>
    </row>
    <row r="320" spans="1:39" s="7" customFormat="1" ht="15.95" customHeight="1" x14ac:dyDescent="0.25">
      <c r="A320" s="11">
        <f t="shared" si="8"/>
        <v>303</v>
      </c>
      <c r="B320" s="12" t="s">
        <v>438</v>
      </c>
      <c r="C320" s="13" t="s">
        <v>441</v>
      </c>
      <c r="D320" s="13" t="s">
        <v>224</v>
      </c>
      <c r="E320" s="13" t="s">
        <v>29</v>
      </c>
      <c r="F320" s="13" t="s">
        <v>35</v>
      </c>
      <c r="G320" s="14">
        <v>100000</v>
      </c>
      <c r="H320" s="14">
        <v>20291.2</v>
      </c>
      <c r="I320" s="14">
        <v>0</v>
      </c>
      <c r="J320" s="14">
        <f>+G320*2.87%</f>
        <v>2870</v>
      </c>
      <c r="K320" s="14">
        <f>G320*7.1%</f>
        <v>7099.9999999999991</v>
      </c>
      <c r="L320" s="14">
        <f>G320*1.15%</f>
        <v>1150</v>
      </c>
      <c r="M320" s="14">
        <f>G320*3.04%</f>
        <v>3040</v>
      </c>
      <c r="N320" s="14">
        <f>G320*7.09%</f>
        <v>7090.0000000000009</v>
      </c>
      <c r="O320" s="14">
        <v>0</v>
      </c>
      <c r="P320" s="14">
        <f>J320+K320+L320+M320+N320</f>
        <v>21250</v>
      </c>
      <c r="Q320" s="15">
        <v>73233.8</v>
      </c>
      <c r="R320" s="14">
        <f>+J320+M320+O320+Q320+H320+I320</f>
        <v>99435</v>
      </c>
      <c r="S320" s="14">
        <f>+N320+L320+K320</f>
        <v>15340</v>
      </c>
      <c r="T320" s="14">
        <f>+G320-R320</f>
        <v>565</v>
      </c>
      <c r="U320" t="b">
        <f>+V320=C320</f>
        <v>1</v>
      </c>
      <c r="V320" s="13" t="s">
        <v>441</v>
      </c>
      <c r="W320" s="13" t="s">
        <v>224</v>
      </c>
      <c r="X320" s="13" t="s">
        <v>29</v>
      </c>
      <c r="Y320" s="13" t="s">
        <v>35</v>
      </c>
      <c r="Z320" s="14">
        <v>100000</v>
      </c>
      <c r="AA320" s="14">
        <v>20291.2</v>
      </c>
      <c r="AB320" s="14">
        <v>0</v>
      </c>
      <c r="AC320" s="14">
        <f>+Z320*2.87%</f>
        <v>2870</v>
      </c>
      <c r="AD320" s="14">
        <f>Z320*7.1%</f>
        <v>7099.9999999999991</v>
      </c>
      <c r="AE320" s="14">
        <f>Z320*1.15%</f>
        <v>1150</v>
      </c>
      <c r="AF320" s="14">
        <f>Z320*3.04%</f>
        <v>3040</v>
      </c>
      <c r="AG320" s="14">
        <f>Z320*7.09%</f>
        <v>7090.0000000000009</v>
      </c>
      <c r="AH320" s="14">
        <v>0</v>
      </c>
      <c r="AI320" s="14">
        <f>AC320+AD320+AE320+AF320+AG320</f>
        <v>21250</v>
      </c>
      <c r="AJ320" s="15">
        <v>73698.8</v>
      </c>
      <c r="AK320" s="14">
        <f>+AC320+AF320+AH320+AJ320+AA320+AB320</f>
        <v>99900</v>
      </c>
      <c r="AL320" s="14">
        <f>+AG320+AE320+AD320</f>
        <v>15340</v>
      </c>
      <c r="AM320" s="14">
        <f>+Z320-AK320</f>
        <v>100</v>
      </c>
    </row>
    <row r="321" spans="1:39" s="7" customFormat="1" ht="15.95" customHeight="1" x14ac:dyDescent="0.25">
      <c r="A321" s="11">
        <f t="shared" si="8"/>
        <v>304</v>
      </c>
      <c r="B321" s="12" t="s">
        <v>438</v>
      </c>
      <c r="C321" s="13" t="s">
        <v>442</v>
      </c>
      <c r="D321" s="13" t="s">
        <v>224</v>
      </c>
      <c r="E321" s="13" t="s">
        <v>29</v>
      </c>
      <c r="F321" s="13" t="s">
        <v>35</v>
      </c>
      <c r="G321" s="14">
        <v>100000</v>
      </c>
      <c r="H321" s="14">
        <v>18108.310000000001</v>
      </c>
      <c r="I321" s="14">
        <v>0</v>
      </c>
      <c r="J321" s="14">
        <f>+G321*2.87%</f>
        <v>2870</v>
      </c>
      <c r="K321" s="14">
        <f>G321*7.1%</f>
        <v>7099.9999999999991</v>
      </c>
      <c r="L321" s="14">
        <f>G321*1.15%</f>
        <v>1150</v>
      </c>
      <c r="M321" s="14">
        <f>G321*3.04%</f>
        <v>3040</v>
      </c>
      <c r="N321" s="14">
        <f>G321*7.09%</f>
        <v>7090.0000000000009</v>
      </c>
      <c r="O321" s="14">
        <v>0</v>
      </c>
      <c r="P321" s="14">
        <f>J321+K321+L321+M321+N321</f>
        <v>21250</v>
      </c>
      <c r="Q321" s="15">
        <v>1530.01</v>
      </c>
      <c r="R321" s="14">
        <f>+J321+M321+O321+Q321+H321+I321</f>
        <v>25548.32</v>
      </c>
      <c r="S321" s="14">
        <f>+N321+L321+K321</f>
        <v>15340</v>
      </c>
      <c r="T321" s="14">
        <f>+G321-R321</f>
        <v>74451.679999999993</v>
      </c>
      <c r="U321" t="b">
        <f>+V321=C321</f>
        <v>1</v>
      </c>
      <c r="V321" s="13" t="s">
        <v>442</v>
      </c>
      <c r="W321" s="13" t="s">
        <v>224</v>
      </c>
      <c r="X321" s="13" t="s">
        <v>29</v>
      </c>
      <c r="Y321" s="13" t="s">
        <v>35</v>
      </c>
      <c r="Z321" s="14">
        <v>100000</v>
      </c>
      <c r="AA321" s="14">
        <v>18108.310000000001</v>
      </c>
      <c r="AB321" s="14">
        <v>0</v>
      </c>
      <c r="AC321" s="14">
        <f>+Z321*2.87%</f>
        <v>2870</v>
      </c>
      <c r="AD321" s="14">
        <f>Z321*7.1%</f>
        <v>7099.9999999999991</v>
      </c>
      <c r="AE321" s="14">
        <f>Z321*1.15%</f>
        <v>1150</v>
      </c>
      <c r="AF321" s="14">
        <f>Z321*3.04%</f>
        <v>3040</v>
      </c>
      <c r="AG321" s="14">
        <f>Z321*7.09%</f>
        <v>7090.0000000000009</v>
      </c>
      <c r="AH321" s="14">
        <v>0</v>
      </c>
      <c r="AI321" s="14">
        <f>AC321+AD321+AE321+AF321+AG321</f>
        <v>21250</v>
      </c>
      <c r="AJ321" s="15">
        <v>1530.01</v>
      </c>
      <c r="AK321" s="14">
        <f>+AC321+AF321+AH321+AJ321+AA321+AB321</f>
        <v>25548.32</v>
      </c>
      <c r="AL321" s="14">
        <f>+AG321+AE321+AD321</f>
        <v>15340</v>
      </c>
      <c r="AM321" s="14">
        <f>+Z321-AK321</f>
        <v>74451.679999999993</v>
      </c>
    </row>
    <row r="322" spans="1:39" s="7" customFormat="1" ht="15.95" customHeight="1" x14ac:dyDescent="0.25">
      <c r="A322" s="11">
        <f t="shared" si="8"/>
        <v>305</v>
      </c>
      <c r="B322" s="12" t="s">
        <v>438</v>
      </c>
      <c r="C322" s="13" t="s">
        <v>443</v>
      </c>
      <c r="D322" s="13" t="s">
        <v>224</v>
      </c>
      <c r="E322" s="13" t="s">
        <v>29</v>
      </c>
      <c r="F322" s="13" t="s">
        <v>30</v>
      </c>
      <c r="G322" s="14">
        <v>100000</v>
      </c>
      <c r="H322" s="14">
        <v>20291.2</v>
      </c>
      <c r="I322" s="14">
        <v>0</v>
      </c>
      <c r="J322" s="14">
        <f>+G322*2.87%</f>
        <v>2870</v>
      </c>
      <c r="K322" s="14">
        <f>G322*7.1%</f>
        <v>7099.9999999999991</v>
      </c>
      <c r="L322" s="14">
        <f>G322*1.15%</f>
        <v>1150</v>
      </c>
      <c r="M322" s="14">
        <f>G322*3.04%</f>
        <v>3040</v>
      </c>
      <c r="N322" s="14">
        <f>G322*7.09%</f>
        <v>7090.0000000000009</v>
      </c>
      <c r="O322" s="14"/>
      <c r="P322" s="14">
        <f>J322+K322+L322+M322+N322</f>
        <v>21250</v>
      </c>
      <c r="Q322" s="15">
        <v>18892.97</v>
      </c>
      <c r="R322" s="14">
        <f>+J322+M322+O322+Q322+H322+I322</f>
        <v>45094.17</v>
      </c>
      <c r="S322" s="14">
        <f>+N322+L322+K322</f>
        <v>15340</v>
      </c>
      <c r="T322" s="14">
        <f>+G322-R322</f>
        <v>54905.83</v>
      </c>
      <c r="U322" t="b">
        <f>+V322=C322</f>
        <v>1</v>
      </c>
      <c r="V322" s="13" t="s">
        <v>443</v>
      </c>
      <c r="W322" s="13" t="s">
        <v>224</v>
      </c>
      <c r="X322" s="13" t="s">
        <v>29</v>
      </c>
      <c r="Y322" s="13" t="s">
        <v>30</v>
      </c>
      <c r="Z322" s="14">
        <v>100000</v>
      </c>
      <c r="AA322" s="14">
        <v>20291.2</v>
      </c>
      <c r="AB322" s="14">
        <v>0</v>
      </c>
      <c r="AC322" s="14">
        <f>+Z322*2.87%</f>
        <v>2870</v>
      </c>
      <c r="AD322" s="14">
        <f>Z322*7.1%</f>
        <v>7099.9999999999991</v>
      </c>
      <c r="AE322" s="14">
        <f>Z322*1.15%</f>
        <v>1150</v>
      </c>
      <c r="AF322" s="14">
        <f>Z322*3.04%</f>
        <v>3040</v>
      </c>
      <c r="AG322" s="14">
        <f>Z322*7.09%</f>
        <v>7090.0000000000009</v>
      </c>
      <c r="AH322" s="14"/>
      <c r="AI322" s="14">
        <f>AC322+AD322+AE322+AF322+AG322</f>
        <v>21250</v>
      </c>
      <c r="AJ322" s="15">
        <v>18892.97</v>
      </c>
      <c r="AK322" s="14">
        <f>+AC322+AF322+AH322+AJ322+AA322+AB322</f>
        <v>45094.17</v>
      </c>
      <c r="AL322" s="14">
        <f>+AG322+AE322+AD322</f>
        <v>15340</v>
      </c>
      <c r="AM322" s="14">
        <f>+Z322-AK322</f>
        <v>54905.83</v>
      </c>
    </row>
    <row r="323" spans="1:39" s="7" customFormat="1" ht="15.95" customHeight="1" x14ac:dyDescent="0.25">
      <c r="A323" s="11">
        <f t="shared" si="8"/>
        <v>306</v>
      </c>
      <c r="B323" s="12" t="s">
        <v>438</v>
      </c>
      <c r="C323" s="13" t="s">
        <v>444</v>
      </c>
      <c r="D323" s="13" t="s">
        <v>1081</v>
      </c>
      <c r="E323" s="13" t="s">
        <v>29</v>
      </c>
      <c r="F323" s="13" t="s">
        <v>35</v>
      </c>
      <c r="G323" s="14">
        <v>95554.27</v>
      </c>
      <c r="H323" s="14">
        <v>11059.62</v>
      </c>
      <c r="I323" s="14">
        <v>0</v>
      </c>
      <c r="J323" s="14">
        <f>+G323*2.87%</f>
        <v>2742.407549</v>
      </c>
      <c r="K323" s="14">
        <f>G323*7.1%</f>
        <v>6784.3531699999994</v>
      </c>
      <c r="L323" s="14">
        <f>G323*1.15%</f>
        <v>1098.8741050000001</v>
      </c>
      <c r="M323" s="14">
        <f>G323*3.04%</f>
        <v>2904.8498079999999</v>
      </c>
      <c r="N323" s="14">
        <f>G323*7.09%</f>
        <v>6774.797743000001</v>
      </c>
      <c r="O323" s="14">
        <v>0</v>
      </c>
      <c r="P323" s="14">
        <f>J323+K323+L323+M323+N323</f>
        <v>20305.282375000003</v>
      </c>
      <c r="Q323" s="15">
        <v>34289.64</v>
      </c>
      <c r="R323" s="14">
        <f>+J323+M323+O323+Q323+H323+I323</f>
        <v>50996.517357000004</v>
      </c>
      <c r="S323" s="14">
        <f>+N323+L323+K323</f>
        <v>14658.025018</v>
      </c>
      <c r="T323" s="14">
        <f>+G323-R323</f>
        <v>44557.752643</v>
      </c>
      <c r="U323" t="b">
        <f>+V323=C323</f>
        <v>1</v>
      </c>
      <c r="V323" s="13" t="s">
        <v>444</v>
      </c>
      <c r="W323" s="13" t="s">
        <v>1081</v>
      </c>
      <c r="X323" s="13" t="s">
        <v>29</v>
      </c>
      <c r="Y323" s="13" t="s">
        <v>35</v>
      </c>
      <c r="Z323" s="14">
        <v>95554.27</v>
      </c>
      <c r="AA323" s="14">
        <v>11059.62</v>
      </c>
      <c r="AB323" s="14">
        <v>0</v>
      </c>
      <c r="AC323" s="14">
        <f>+Z323*2.87%</f>
        <v>2742.407549</v>
      </c>
      <c r="AD323" s="14">
        <f>Z323*7.1%</f>
        <v>6784.3531699999994</v>
      </c>
      <c r="AE323" s="14">
        <f>Z323*1.15%</f>
        <v>1098.8741050000001</v>
      </c>
      <c r="AF323" s="14">
        <f>Z323*3.04%</f>
        <v>2904.8498079999999</v>
      </c>
      <c r="AG323" s="14">
        <f>Z323*7.09%</f>
        <v>6774.797743000001</v>
      </c>
      <c r="AH323" s="14">
        <v>0</v>
      </c>
      <c r="AI323" s="14">
        <f>AC323+AD323+AE323+AF323+AG323</f>
        <v>20305.282375000003</v>
      </c>
      <c r="AJ323" s="15">
        <v>34289.64</v>
      </c>
      <c r="AK323" s="14">
        <f>+AC323+AF323+AH323+AJ323+AA323+AB323</f>
        <v>50996.517357000004</v>
      </c>
      <c r="AL323" s="14">
        <f>+AG323+AE323+AD323</f>
        <v>14658.025018</v>
      </c>
      <c r="AM323" s="14">
        <f>+Z323-AK323</f>
        <v>44557.752643</v>
      </c>
    </row>
    <row r="324" spans="1:39" s="7" customFormat="1" ht="15.95" customHeight="1" x14ac:dyDescent="0.25">
      <c r="A324" s="11">
        <f t="shared" si="8"/>
        <v>307</v>
      </c>
      <c r="B324" s="12" t="s">
        <v>438</v>
      </c>
      <c r="C324" s="13" t="s">
        <v>445</v>
      </c>
      <c r="D324" s="13" t="s">
        <v>224</v>
      </c>
      <c r="E324" s="13" t="s">
        <v>29</v>
      </c>
      <c r="F324" s="13" t="s">
        <v>30</v>
      </c>
      <c r="G324" s="14">
        <v>100000</v>
      </c>
      <c r="H324" s="14">
        <v>18654.03</v>
      </c>
      <c r="I324" s="14">
        <v>0</v>
      </c>
      <c r="J324" s="14">
        <f>+G324*2.87%</f>
        <v>2870</v>
      </c>
      <c r="K324" s="14">
        <f>G324*7.1%</f>
        <v>7099.9999999999991</v>
      </c>
      <c r="L324" s="14">
        <f>G324*1.15%</f>
        <v>1150</v>
      </c>
      <c r="M324" s="14">
        <f>G324*3.04%</f>
        <v>3040</v>
      </c>
      <c r="N324" s="14">
        <f>G324*7.09%</f>
        <v>7090.0000000000009</v>
      </c>
      <c r="O324" s="14">
        <v>0</v>
      </c>
      <c r="P324" s="14">
        <f>J324+K324+L324+M324+N324</f>
        <v>21250</v>
      </c>
      <c r="Q324" s="15">
        <v>13992.16</v>
      </c>
      <c r="R324" s="14">
        <f>+J324+M324+O324+Q324+H324+I324</f>
        <v>38556.19</v>
      </c>
      <c r="S324" s="14">
        <f>+N324+L324+K324</f>
        <v>15340</v>
      </c>
      <c r="T324" s="14">
        <f>+G324-R324</f>
        <v>61443.81</v>
      </c>
      <c r="U324" t="b">
        <f>+V324=C324</f>
        <v>1</v>
      </c>
      <c r="V324" s="13" t="s">
        <v>445</v>
      </c>
      <c r="W324" s="13" t="s">
        <v>224</v>
      </c>
      <c r="X324" s="13" t="s">
        <v>29</v>
      </c>
      <c r="Y324" s="13" t="s">
        <v>30</v>
      </c>
      <c r="Z324" s="14">
        <v>100000</v>
      </c>
      <c r="AA324" s="14">
        <v>18654.03</v>
      </c>
      <c r="AB324" s="14">
        <v>0</v>
      </c>
      <c r="AC324" s="14">
        <f>+Z324*2.87%</f>
        <v>2870</v>
      </c>
      <c r="AD324" s="14">
        <f>Z324*7.1%</f>
        <v>7099.9999999999991</v>
      </c>
      <c r="AE324" s="14">
        <f>Z324*1.15%</f>
        <v>1150</v>
      </c>
      <c r="AF324" s="14">
        <f>Z324*3.04%</f>
        <v>3040</v>
      </c>
      <c r="AG324" s="14">
        <f>Z324*7.09%</f>
        <v>7090.0000000000009</v>
      </c>
      <c r="AH324" s="14">
        <v>0</v>
      </c>
      <c r="AI324" s="14">
        <f>AC324+AD324+AE324+AF324+AG324</f>
        <v>21250</v>
      </c>
      <c r="AJ324" s="15">
        <v>6620.01</v>
      </c>
      <c r="AK324" s="14">
        <f>+AC324+AF324+AH324+AJ324+AA324+AB324</f>
        <v>31184.04</v>
      </c>
      <c r="AL324" s="14">
        <f>+AG324+AE324+AD324</f>
        <v>15340</v>
      </c>
      <c r="AM324" s="14">
        <f>+Z324-AK324</f>
        <v>68815.959999999992</v>
      </c>
    </row>
    <row r="325" spans="1:39" s="7" customFormat="1" ht="15.95" customHeight="1" x14ac:dyDescent="0.25">
      <c r="A325" s="21"/>
      <c r="B325" s="22" t="s">
        <v>446</v>
      </c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</row>
    <row r="326" spans="1:39" s="7" customFormat="1" ht="15.95" customHeight="1" x14ac:dyDescent="0.25">
      <c r="A326" s="11">
        <v>308</v>
      </c>
      <c r="B326" s="12" t="s">
        <v>330</v>
      </c>
      <c r="C326" s="13" t="s">
        <v>447</v>
      </c>
      <c r="D326" s="13" t="s">
        <v>1091</v>
      </c>
      <c r="E326" s="13" t="s">
        <v>29</v>
      </c>
      <c r="F326" s="13" t="s">
        <v>30</v>
      </c>
      <c r="G326" s="14">
        <v>195500</v>
      </c>
      <c r="H326" s="14">
        <v>41154.239999999998</v>
      </c>
      <c r="I326" s="14">
        <v>0</v>
      </c>
      <c r="J326" s="14">
        <f>+G326*2.87%</f>
        <v>5610.85</v>
      </c>
      <c r="K326" s="14">
        <f>G326*7.1%</f>
        <v>13880.499999999998</v>
      </c>
      <c r="L326" s="14">
        <f>G326*1.15%</f>
        <v>2248.25</v>
      </c>
      <c r="M326" s="14">
        <v>5685.41</v>
      </c>
      <c r="N326" s="14">
        <f>G326*7.09%</f>
        <v>13860.95</v>
      </c>
      <c r="O326" s="14">
        <v>0</v>
      </c>
      <c r="P326" s="14">
        <f>J326+K326+L326+M326+N326</f>
        <v>41285.96</v>
      </c>
      <c r="Q326" s="15">
        <v>2962.51</v>
      </c>
      <c r="R326" s="14">
        <f>+J326+M326+O326+Q326+H326+I326</f>
        <v>55413.009999999995</v>
      </c>
      <c r="S326" s="14">
        <f>+N326+L326+K326</f>
        <v>29989.699999999997</v>
      </c>
      <c r="T326" s="14">
        <f>+G326-R326</f>
        <v>140086.99</v>
      </c>
      <c r="U326" t="b">
        <f>+V326=C326</f>
        <v>1</v>
      </c>
      <c r="V326" s="13" t="s">
        <v>447</v>
      </c>
      <c r="W326" s="13" t="s">
        <v>1091</v>
      </c>
      <c r="X326" s="13" t="s">
        <v>29</v>
      </c>
      <c r="Y326" s="13" t="s">
        <v>30</v>
      </c>
      <c r="Z326" s="14">
        <v>195500</v>
      </c>
      <c r="AA326" s="14">
        <v>41154.239999999998</v>
      </c>
      <c r="AB326" s="14">
        <v>0</v>
      </c>
      <c r="AC326" s="14">
        <f>+Z326*2.87%</f>
        <v>5610.85</v>
      </c>
      <c r="AD326" s="14">
        <f>Z326*7.1%</f>
        <v>13880.499999999998</v>
      </c>
      <c r="AE326" s="14">
        <f>Z326*1.15%</f>
        <v>2248.25</v>
      </c>
      <c r="AF326" s="14">
        <v>5685.41</v>
      </c>
      <c r="AG326" s="14">
        <f>Z326*7.09%</f>
        <v>13860.95</v>
      </c>
      <c r="AH326" s="14">
        <v>0</v>
      </c>
      <c r="AI326" s="14">
        <f>AC326+AD326+AE326+AF326+AG326</f>
        <v>41285.96</v>
      </c>
      <c r="AJ326" s="15">
        <v>2962.51</v>
      </c>
      <c r="AK326" s="14">
        <f>+AC326+AF326+AH326+AJ326+AA326+AB326</f>
        <v>55413.009999999995</v>
      </c>
      <c r="AL326" s="14">
        <f>+AG326+AE326+AD326</f>
        <v>29989.699999999997</v>
      </c>
      <c r="AM326" s="14">
        <f>+Z326-AK326</f>
        <v>140086.99</v>
      </c>
    </row>
    <row r="327" spans="1:39" s="7" customFormat="1" ht="15.95" customHeight="1" x14ac:dyDescent="0.25">
      <c r="A327" s="11">
        <f t="shared" si="8"/>
        <v>309</v>
      </c>
      <c r="B327" s="12" t="s">
        <v>330</v>
      </c>
      <c r="C327" s="13" t="s">
        <v>448</v>
      </c>
      <c r="D327" s="13" t="s">
        <v>261</v>
      </c>
      <c r="E327" s="13" t="s">
        <v>29</v>
      </c>
      <c r="F327" s="13" t="s">
        <v>30</v>
      </c>
      <c r="G327" s="14">
        <v>41175.75</v>
      </c>
      <c r="H327" s="14">
        <v>608.59</v>
      </c>
      <c r="I327" s="14">
        <v>0</v>
      </c>
      <c r="J327" s="14">
        <f>+G327*2.87%</f>
        <v>1181.744025</v>
      </c>
      <c r="K327" s="14">
        <f>G327*7.1%</f>
        <v>2923.4782499999997</v>
      </c>
      <c r="L327" s="14">
        <f>G327*1.15%</f>
        <v>473.52112499999998</v>
      </c>
      <c r="M327" s="14">
        <f>G327*3.04%</f>
        <v>1251.7428</v>
      </c>
      <c r="N327" s="14">
        <f>G327*7.09%</f>
        <v>2919.3606750000004</v>
      </c>
      <c r="O327" s="14">
        <v>0</v>
      </c>
      <c r="P327" s="14">
        <f>J327+K327+L327+M327+N327</f>
        <v>8749.8468750000011</v>
      </c>
      <c r="Q327" s="15">
        <v>20991.73</v>
      </c>
      <c r="R327" s="14">
        <f>+J327+M327+O327+Q327+H327+I327</f>
        <v>24033.806825</v>
      </c>
      <c r="S327" s="14">
        <f>+N327+L327+K327</f>
        <v>6316.3600499999993</v>
      </c>
      <c r="T327" s="14">
        <f>+G327-R327</f>
        <v>17141.943175</v>
      </c>
      <c r="U327" t="b">
        <f>+V327=C327</f>
        <v>1</v>
      </c>
      <c r="V327" s="13" t="s">
        <v>448</v>
      </c>
      <c r="W327" s="13" t="s">
        <v>261</v>
      </c>
      <c r="X327" s="13" t="s">
        <v>29</v>
      </c>
      <c r="Y327" s="13" t="s">
        <v>30</v>
      </c>
      <c r="Z327" s="14">
        <v>41175.75</v>
      </c>
      <c r="AA327" s="14">
        <v>608.59</v>
      </c>
      <c r="AB327" s="14">
        <v>0</v>
      </c>
      <c r="AC327" s="14">
        <f>+Z327*2.87%</f>
        <v>1181.744025</v>
      </c>
      <c r="AD327" s="14">
        <f>Z327*7.1%</f>
        <v>2923.4782499999997</v>
      </c>
      <c r="AE327" s="14">
        <f>Z327*1.15%</f>
        <v>473.52112499999998</v>
      </c>
      <c r="AF327" s="14">
        <f>Z327*3.04%</f>
        <v>1251.7428</v>
      </c>
      <c r="AG327" s="14">
        <f>Z327*7.09%</f>
        <v>2919.3606750000004</v>
      </c>
      <c r="AH327" s="14">
        <v>0</v>
      </c>
      <c r="AI327" s="14">
        <f>AC327+AD327+AE327+AF327+AG327</f>
        <v>8749.8468750000011</v>
      </c>
      <c r="AJ327" s="15">
        <v>20991.73</v>
      </c>
      <c r="AK327" s="14">
        <f>+AC327+AF327+AH327+AJ327+AA327+AB327</f>
        <v>24033.806825</v>
      </c>
      <c r="AL327" s="14">
        <f>+AG327+AE327+AD327</f>
        <v>6316.3600499999993</v>
      </c>
      <c r="AM327" s="14">
        <f>+Z327-AK327</f>
        <v>17141.943175</v>
      </c>
    </row>
    <row r="328" spans="1:39" s="7" customFormat="1" ht="15.95" customHeight="1" x14ac:dyDescent="0.25">
      <c r="A328" s="11">
        <f t="shared" si="8"/>
        <v>310</v>
      </c>
      <c r="B328" s="12" t="s">
        <v>330</v>
      </c>
      <c r="C328" s="13" t="s">
        <v>449</v>
      </c>
      <c r="D328" s="13" t="s">
        <v>303</v>
      </c>
      <c r="E328" s="13" t="s">
        <v>29</v>
      </c>
      <c r="F328" s="13" t="s">
        <v>30</v>
      </c>
      <c r="G328" s="14">
        <v>30000</v>
      </c>
      <c r="H328" s="14">
        <v>0</v>
      </c>
      <c r="I328" s="14">
        <v>0</v>
      </c>
      <c r="J328" s="14">
        <f>+G328*2.87%</f>
        <v>861</v>
      </c>
      <c r="K328" s="14">
        <f>G328*7.1%</f>
        <v>2130</v>
      </c>
      <c r="L328" s="14">
        <f>G328*1.15%</f>
        <v>345</v>
      </c>
      <c r="M328" s="14">
        <f>G328*3.04%</f>
        <v>912</v>
      </c>
      <c r="N328" s="14">
        <f>G328*7.09%</f>
        <v>2127</v>
      </c>
      <c r="O328" s="14">
        <v>0</v>
      </c>
      <c r="P328" s="14">
        <f>J328+K328+L328+M328+N328</f>
        <v>6375</v>
      </c>
      <c r="Q328" s="15">
        <v>0</v>
      </c>
      <c r="R328" s="14">
        <f>+J328+M328+O328+Q328+H328+I328</f>
        <v>1773</v>
      </c>
      <c r="S328" s="14">
        <f>+N328+L328+K328</f>
        <v>4602</v>
      </c>
      <c r="T328" s="14">
        <f>+G328-R328</f>
        <v>28227</v>
      </c>
      <c r="U328" t="b">
        <f>+V328=C328</f>
        <v>1</v>
      </c>
      <c r="V328" s="13" t="s">
        <v>449</v>
      </c>
      <c r="W328" s="13" t="s">
        <v>303</v>
      </c>
      <c r="X328" s="13" t="s">
        <v>29</v>
      </c>
      <c r="Y328" s="13" t="s">
        <v>30</v>
      </c>
      <c r="Z328" s="14">
        <v>30000</v>
      </c>
      <c r="AA328" s="14">
        <v>0</v>
      </c>
      <c r="AB328" s="14">
        <v>0</v>
      </c>
      <c r="AC328" s="14">
        <f>+Z328*2.87%</f>
        <v>861</v>
      </c>
      <c r="AD328" s="14">
        <f>Z328*7.1%</f>
        <v>2130</v>
      </c>
      <c r="AE328" s="14">
        <f>Z328*1.15%</f>
        <v>345</v>
      </c>
      <c r="AF328" s="14">
        <f>Z328*3.04%</f>
        <v>912</v>
      </c>
      <c r="AG328" s="14">
        <f>Z328*7.09%</f>
        <v>2127</v>
      </c>
      <c r="AH328" s="14">
        <v>0</v>
      </c>
      <c r="AI328" s="14">
        <f>AC328+AD328+AE328+AF328+AG328</f>
        <v>6375</v>
      </c>
      <c r="AJ328" s="15">
        <v>0</v>
      </c>
      <c r="AK328" s="14">
        <f>+AC328+AF328+AH328+AJ328+AA328+AB328</f>
        <v>1773</v>
      </c>
      <c r="AL328" s="14">
        <f>+AG328+AE328+AD328</f>
        <v>4602</v>
      </c>
      <c r="AM328" s="14">
        <f>+Z328-AK328</f>
        <v>28227</v>
      </c>
    </row>
    <row r="329" spans="1:39" s="7" customFormat="1" ht="15.95" customHeight="1" x14ac:dyDescent="0.25">
      <c r="A329" s="11">
        <f t="shared" si="8"/>
        <v>311</v>
      </c>
      <c r="B329" s="12" t="s">
        <v>330</v>
      </c>
      <c r="C329" s="13" t="s">
        <v>450</v>
      </c>
      <c r="D329" s="13" t="s">
        <v>303</v>
      </c>
      <c r="E329" s="13" t="s">
        <v>29</v>
      </c>
      <c r="F329" s="13" t="s">
        <v>30</v>
      </c>
      <c r="G329" s="14">
        <v>30000</v>
      </c>
      <c r="H329" s="14">
        <v>0</v>
      </c>
      <c r="I329" s="14"/>
      <c r="J329" s="14">
        <f>+G329*2.87%</f>
        <v>861</v>
      </c>
      <c r="K329" s="14">
        <f>G329*7.1%</f>
        <v>2130</v>
      </c>
      <c r="L329" s="14">
        <f>G329*1.15%</f>
        <v>345</v>
      </c>
      <c r="M329" s="14">
        <f>G329*3.04%</f>
        <v>912</v>
      </c>
      <c r="N329" s="14">
        <f>G329*7.09%</f>
        <v>2127</v>
      </c>
      <c r="O329" s="14">
        <v>0</v>
      </c>
      <c r="P329" s="14">
        <f>J329+K329+L329+M329+N329</f>
        <v>6375</v>
      </c>
      <c r="Q329" s="15">
        <v>0</v>
      </c>
      <c r="R329" s="14">
        <f>+J329+M329+O329+Q329+H329+I329</f>
        <v>1773</v>
      </c>
      <c r="S329" s="14">
        <f>+N329+L329+K329</f>
        <v>4602</v>
      </c>
      <c r="T329" s="14">
        <f>+G329-R329</f>
        <v>28227</v>
      </c>
      <c r="U329" t="b">
        <f>+V329=C329</f>
        <v>1</v>
      </c>
      <c r="V329" s="13" t="s">
        <v>450</v>
      </c>
      <c r="W329" s="13" t="s">
        <v>303</v>
      </c>
      <c r="X329" s="13" t="s">
        <v>29</v>
      </c>
      <c r="Y329" s="13" t="s">
        <v>30</v>
      </c>
      <c r="Z329" s="14">
        <v>30000</v>
      </c>
      <c r="AA329" s="14">
        <v>0</v>
      </c>
      <c r="AB329" s="14"/>
      <c r="AC329" s="14">
        <f>+Z329*2.87%</f>
        <v>861</v>
      </c>
      <c r="AD329" s="14">
        <f>Z329*7.1%</f>
        <v>2130</v>
      </c>
      <c r="AE329" s="14">
        <f>Z329*1.15%</f>
        <v>345</v>
      </c>
      <c r="AF329" s="14">
        <f>Z329*3.04%</f>
        <v>912</v>
      </c>
      <c r="AG329" s="14">
        <f>Z329*7.09%</f>
        <v>2127</v>
      </c>
      <c r="AH329" s="14">
        <v>0</v>
      </c>
      <c r="AI329" s="14">
        <f>AC329+AD329+AE329+AF329+AG329</f>
        <v>6375</v>
      </c>
      <c r="AJ329" s="15">
        <v>0</v>
      </c>
      <c r="AK329" s="14">
        <f>+AC329+AF329+AH329+AJ329+AA329+AB329</f>
        <v>1773</v>
      </c>
      <c r="AL329" s="14">
        <f>+AG329+AE329+AD329</f>
        <v>4602</v>
      </c>
      <c r="AM329" s="14">
        <f>+Z329-AK329</f>
        <v>28227</v>
      </c>
    </row>
    <row r="330" spans="1:39" s="7" customFormat="1" ht="15.95" customHeight="1" x14ac:dyDescent="0.25">
      <c r="A330" s="11">
        <f t="shared" si="8"/>
        <v>312</v>
      </c>
      <c r="B330" s="12" t="s">
        <v>352</v>
      </c>
      <c r="C330" s="13" t="s">
        <v>452</v>
      </c>
      <c r="D330" s="13" t="s">
        <v>54</v>
      </c>
      <c r="E330" s="13" t="s">
        <v>44</v>
      </c>
      <c r="F330" s="13" t="s">
        <v>30</v>
      </c>
      <c r="G330" s="14">
        <v>75000</v>
      </c>
      <c r="H330" s="14">
        <v>7861.91</v>
      </c>
      <c r="I330" s="14">
        <v>0</v>
      </c>
      <c r="J330" s="14">
        <f>+G330*2.87%</f>
        <v>2152.5</v>
      </c>
      <c r="K330" s="14">
        <f>G330*7.1%</f>
        <v>5324.9999999999991</v>
      </c>
      <c r="L330" s="14">
        <f>G330*1.15%</f>
        <v>862.5</v>
      </c>
      <c r="M330" s="14">
        <f>G330*3.04%</f>
        <v>2280</v>
      </c>
      <c r="N330" s="14">
        <f>G330*7.09%</f>
        <v>5317.5</v>
      </c>
      <c r="O330" s="14">
        <v>1577.4509</v>
      </c>
      <c r="P330" s="14">
        <f>J330+K330+L330+M330+N330</f>
        <v>15937.5</v>
      </c>
      <c r="Q330" s="15">
        <v>-1577.4509</v>
      </c>
      <c r="R330" s="14">
        <f>+J330+M330+O330+Q330+H330+I330</f>
        <v>12294.41</v>
      </c>
      <c r="S330" s="14">
        <f>+N330+L330+K330</f>
        <v>11505</v>
      </c>
      <c r="T330" s="14">
        <f>+G330-R330</f>
        <v>62705.59</v>
      </c>
      <c r="U330" t="b">
        <f>+V330=C330</f>
        <v>1</v>
      </c>
      <c r="V330" s="13" t="s">
        <v>452</v>
      </c>
      <c r="W330" s="13" t="s">
        <v>54</v>
      </c>
      <c r="X330" s="13" t="s">
        <v>44</v>
      </c>
      <c r="Y330" s="13" t="s">
        <v>30</v>
      </c>
      <c r="Z330" s="14">
        <v>75000</v>
      </c>
      <c r="AA330" s="14">
        <v>7861.91</v>
      </c>
      <c r="AB330" s="14">
        <v>0</v>
      </c>
      <c r="AC330" s="14">
        <f>+Z330*2.87%</f>
        <v>2152.5</v>
      </c>
      <c r="AD330" s="14">
        <f>Z330*7.1%</f>
        <v>5324.9999999999991</v>
      </c>
      <c r="AE330" s="14">
        <f>Z330*1.15%</f>
        <v>862.5</v>
      </c>
      <c r="AF330" s="14">
        <f>Z330*3.04%</f>
        <v>2280</v>
      </c>
      <c r="AG330" s="14">
        <f>Z330*7.09%</f>
        <v>5317.5</v>
      </c>
      <c r="AH330" s="14">
        <v>1577.4509</v>
      </c>
      <c r="AI330" s="14">
        <f>AC330+AD330+AE330+AF330+AG330</f>
        <v>15937.5</v>
      </c>
      <c r="AJ330" s="15">
        <v>-1577.4509</v>
      </c>
      <c r="AK330" s="14">
        <f>+AC330+AF330+AH330+AJ330+AA330+AB330</f>
        <v>12294.41</v>
      </c>
      <c r="AL330" s="14">
        <f>+AG330+AE330+AD330</f>
        <v>11505</v>
      </c>
      <c r="AM330" s="14">
        <f>+Z330-AK330</f>
        <v>62705.59</v>
      </c>
    </row>
    <row r="331" spans="1:39" s="7" customFormat="1" ht="15.95" customHeight="1" x14ac:dyDescent="0.25">
      <c r="A331" s="11">
        <f t="shared" si="8"/>
        <v>313</v>
      </c>
      <c r="B331" s="12" t="s">
        <v>352</v>
      </c>
      <c r="C331" s="13" t="s">
        <v>453</v>
      </c>
      <c r="D331" s="13" t="s">
        <v>303</v>
      </c>
      <c r="E331" s="13" t="s">
        <v>29</v>
      </c>
      <c r="F331" s="13" t="s">
        <v>30</v>
      </c>
      <c r="G331" s="14">
        <v>32465.759999999998</v>
      </c>
      <c r="H331" s="14">
        <v>0</v>
      </c>
      <c r="I331" s="14">
        <v>0</v>
      </c>
      <c r="J331" s="14">
        <f>+G331*2.87%</f>
        <v>931.76731199999995</v>
      </c>
      <c r="K331" s="14">
        <f>G331*7.1%</f>
        <v>2305.0689599999996</v>
      </c>
      <c r="L331" s="14">
        <f>G331*1.15%</f>
        <v>373.35623999999996</v>
      </c>
      <c r="M331" s="14">
        <f>G331*3.04%</f>
        <v>986.95910399999991</v>
      </c>
      <c r="N331" s="14">
        <f>G331*7.09%</f>
        <v>2301.8223840000001</v>
      </c>
      <c r="O331" s="14">
        <v>0</v>
      </c>
      <c r="P331" s="14">
        <f>J331+K331+L331+M331+N331</f>
        <v>6898.9739999999993</v>
      </c>
      <c r="Q331" s="15">
        <v>0</v>
      </c>
      <c r="R331" s="14">
        <f>+J331+M331+O331+Q331+H331+I331</f>
        <v>1918.726416</v>
      </c>
      <c r="S331" s="14">
        <f>+N331+L331+K331</f>
        <v>4980.2475839999997</v>
      </c>
      <c r="T331" s="14">
        <f>+G331-R331</f>
        <v>30547.033583999997</v>
      </c>
      <c r="U331" t="b">
        <f>+V331=C331</f>
        <v>1</v>
      </c>
      <c r="V331" s="13" t="s">
        <v>453</v>
      </c>
      <c r="W331" s="13" t="s">
        <v>303</v>
      </c>
      <c r="X331" s="13" t="s">
        <v>29</v>
      </c>
      <c r="Y331" s="13" t="s">
        <v>30</v>
      </c>
      <c r="Z331" s="14">
        <v>32465.759999999998</v>
      </c>
      <c r="AA331" s="14">
        <v>0</v>
      </c>
      <c r="AB331" s="14">
        <v>0</v>
      </c>
      <c r="AC331" s="14">
        <f>+Z331*2.87%</f>
        <v>931.76731199999995</v>
      </c>
      <c r="AD331" s="14">
        <f>Z331*7.1%</f>
        <v>2305.0689599999996</v>
      </c>
      <c r="AE331" s="14">
        <f>Z331*1.15%</f>
        <v>373.35623999999996</v>
      </c>
      <c r="AF331" s="14">
        <f>Z331*3.04%</f>
        <v>986.95910399999991</v>
      </c>
      <c r="AG331" s="14">
        <f>Z331*7.09%</f>
        <v>2301.8223840000001</v>
      </c>
      <c r="AH331" s="14">
        <v>0</v>
      </c>
      <c r="AI331" s="14">
        <f>AC331+AD331+AE331+AF331+AG331</f>
        <v>6898.9739999999993</v>
      </c>
      <c r="AJ331" s="15">
        <v>0</v>
      </c>
      <c r="AK331" s="14">
        <f>+AC331+AF331+AH331+AJ331+AA331+AB331</f>
        <v>1918.726416</v>
      </c>
      <c r="AL331" s="14">
        <f>+AG331+AE331+AD331</f>
        <v>4980.2475839999997</v>
      </c>
      <c r="AM331" s="14">
        <f>+Z331-AK331</f>
        <v>30547.033583999997</v>
      </c>
    </row>
    <row r="332" spans="1:39" s="7" customFormat="1" ht="15.95" customHeight="1" x14ac:dyDescent="0.25">
      <c r="A332" s="11">
        <f t="shared" si="8"/>
        <v>314</v>
      </c>
      <c r="B332" s="12" t="s">
        <v>357</v>
      </c>
      <c r="C332" s="13" t="s">
        <v>454</v>
      </c>
      <c r="D332" s="13" t="s">
        <v>141</v>
      </c>
      <c r="E332" s="13" t="s">
        <v>29</v>
      </c>
      <c r="F332" s="13" t="s">
        <v>35</v>
      </c>
      <c r="G332" s="14">
        <v>45497.03</v>
      </c>
      <c r="H332" s="14">
        <v>1218.47</v>
      </c>
      <c r="I332" s="14">
        <v>0</v>
      </c>
      <c r="J332" s="14">
        <f>+G332*2.87%</f>
        <v>1305.7647609999999</v>
      </c>
      <c r="K332" s="14">
        <f>G332*7.1%</f>
        <v>3230.2891299999997</v>
      </c>
      <c r="L332" s="14">
        <f>G332*1.15%</f>
        <v>523.21584499999994</v>
      </c>
      <c r="M332" s="14">
        <f>G332*3.04%</f>
        <v>1383.1097119999999</v>
      </c>
      <c r="N332" s="14">
        <f>G332*7.09%</f>
        <v>3225.739427</v>
      </c>
      <c r="O332" s="14">
        <v>0</v>
      </c>
      <c r="P332" s="14">
        <f>J332+K332+L332+M332+N332</f>
        <v>9668.1188750000001</v>
      </c>
      <c r="Q332" s="15">
        <v>0</v>
      </c>
      <c r="R332" s="14">
        <f>+J332+M332+O332+Q332+H332+I332</f>
        <v>3907.3444730000001</v>
      </c>
      <c r="S332" s="14">
        <f>+N332+L332+K332</f>
        <v>6979.2444020000003</v>
      </c>
      <c r="T332" s="14">
        <f>+G332-R332</f>
        <v>41589.685527000001</v>
      </c>
      <c r="U332" t="b">
        <f>+V332=C332</f>
        <v>1</v>
      </c>
      <c r="V332" s="13" t="s">
        <v>454</v>
      </c>
      <c r="W332" s="13" t="s">
        <v>141</v>
      </c>
      <c r="X332" s="13" t="s">
        <v>29</v>
      </c>
      <c r="Y332" s="13" t="s">
        <v>35</v>
      </c>
      <c r="Z332" s="14">
        <v>45497.03</v>
      </c>
      <c r="AA332" s="14">
        <v>1218.47</v>
      </c>
      <c r="AB332" s="14">
        <v>0</v>
      </c>
      <c r="AC332" s="14">
        <f>+Z332*2.87%</f>
        <v>1305.7647609999999</v>
      </c>
      <c r="AD332" s="14">
        <f>Z332*7.1%</f>
        <v>3230.2891299999997</v>
      </c>
      <c r="AE332" s="14">
        <f>Z332*1.15%</f>
        <v>523.21584499999994</v>
      </c>
      <c r="AF332" s="14">
        <f>Z332*3.04%</f>
        <v>1383.1097119999999</v>
      </c>
      <c r="AG332" s="14">
        <f>Z332*7.09%</f>
        <v>3225.739427</v>
      </c>
      <c r="AH332" s="14">
        <v>0</v>
      </c>
      <c r="AI332" s="14">
        <f>AC332+AD332+AE332+AF332+AG332</f>
        <v>9668.1188750000001</v>
      </c>
      <c r="AJ332" s="15">
        <v>0</v>
      </c>
      <c r="AK332" s="14">
        <f>+AC332+AF332+AH332+AJ332+AA332+AB332</f>
        <v>3907.3444730000001</v>
      </c>
      <c r="AL332" s="14">
        <f>+AG332+AE332+AD332</f>
        <v>6979.2444020000003</v>
      </c>
      <c r="AM332" s="14">
        <f>+Z332-AK332</f>
        <v>41589.685527000001</v>
      </c>
    </row>
    <row r="333" spans="1:39" s="7" customFormat="1" ht="15.95" customHeight="1" x14ac:dyDescent="0.25">
      <c r="A333" s="11">
        <f t="shared" si="8"/>
        <v>315</v>
      </c>
      <c r="B333" s="12" t="s">
        <v>357</v>
      </c>
      <c r="C333" s="13" t="s">
        <v>455</v>
      </c>
      <c r="D333" s="13" t="s">
        <v>141</v>
      </c>
      <c r="E333" s="13" t="s">
        <v>44</v>
      </c>
      <c r="F333" s="13" t="s">
        <v>35</v>
      </c>
      <c r="G333" s="14">
        <v>45000</v>
      </c>
      <c r="H333" s="14">
        <v>1893.52</v>
      </c>
      <c r="I333" s="14">
        <v>0</v>
      </c>
      <c r="J333" s="14">
        <f>+G333*2.87%</f>
        <v>1291.5</v>
      </c>
      <c r="K333" s="14">
        <f>G333*7.1%</f>
        <v>3194.9999999999995</v>
      </c>
      <c r="L333" s="14">
        <f>G333*1.15%</f>
        <v>517.5</v>
      </c>
      <c r="M333" s="14">
        <f>G333*3.04%</f>
        <v>1368</v>
      </c>
      <c r="N333" s="14">
        <f>G333*7.09%</f>
        <v>3190.5</v>
      </c>
      <c r="O333" s="14">
        <v>0</v>
      </c>
      <c r="P333" s="14">
        <f>J333+K333+L333+M333+N333</f>
        <v>9562.5</v>
      </c>
      <c r="Q333" s="15">
        <v>0</v>
      </c>
      <c r="R333" s="14">
        <f>+J333+M333+O333+Q333+H333+I333</f>
        <v>4553.0200000000004</v>
      </c>
      <c r="S333" s="14">
        <f>+N333+L333+K333</f>
        <v>6903</v>
      </c>
      <c r="T333" s="14">
        <f>+G333-R333</f>
        <v>40446.979999999996</v>
      </c>
      <c r="U333" t="b">
        <f>+V333=C333</f>
        <v>1</v>
      </c>
      <c r="V333" s="13" t="s">
        <v>455</v>
      </c>
      <c r="W333" s="13" t="s">
        <v>141</v>
      </c>
      <c r="X333" s="13" t="s">
        <v>44</v>
      </c>
      <c r="Y333" s="13" t="s">
        <v>35</v>
      </c>
      <c r="Z333" s="14">
        <v>45000</v>
      </c>
      <c r="AA333" s="14">
        <v>1893.52</v>
      </c>
      <c r="AB333" s="14">
        <v>0</v>
      </c>
      <c r="AC333" s="14">
        <f>+Z333*2.87%</f>
        <v>1291.5</v>
      </c>
      <c r="AD333" s="14">
        <f>Z333*7.1%</f>
        <v>3194.9999999999995</v>
      </c>
      <c r="AE333" s="14">
        <f>Z333*1.15%</f>
        <v>517.5</v>
      </c>
      <c r="AF333" s="14">
        <f>Z333*3.04%</f>
        <v>1368</v>
      </c>
      <c r="AG333" s="14">
        <f>Z333*7.09%</f>
        <v>3190.5</v>
      </c>
      <c r="AH333" s="14">
        <v>0</v>
      </c>
      <c r="AI333" s="14">
        <f>AC333+AD333+AE333+AF333+AG333</f>
        <v>9562.5</v>
      </c>
      <c r="AJ333" s="15">
        <v>0</v>
      </c>
      <c r="AK333" s="14">
        <f>+AC333+AF333+AH333+AJ333+AA333+AB333</f>
        <v>4553.0200000000004</v>
      </c>
      <c r="AL333" s="14">
        <f>+AG333+AE333+AD333</f>
        <v>6903</v>
      </c>
      <c r="AM333" s="14">
        <f>+Z333-AK333</f>
        <v>40446.979999999996</v>
      </c>
    </row>
    <row r="334" spans="1:39" s="7" customFormat="1" ht="15.95" customHeight="1" x14ac:dyDescent="0.25">
      <c r="A334" s="11">
        <f t="shared" si="8"/>
        <v>316</v>
      </c>
      <c r="B334" s="12" t="s">
        <v>355</v>
      </c>
      <c r="C334" s="13" t="s">
        <v>456</v>
      </c>
      <c r="D334" s="13" t="s">
        <v>1070</v>
      </c>
      <c r="E334" s="13" t="s">
        <v>44</v>
      </c>
      <c r="F334" s="13" t="s">
        <v>30</v>
      </c>
      <c r="G334" s="14">
        <v>75000</v>
      </c>
      <c r="H334" s="14">
        <v>6309.38</v>
      </c>
      <c r="I334" s="14">
        <v>0</v>
      </c>
      <c r="J334" s="14">
        <f>+G334*2.87%</f>
        <v>2152.5</v>
      </c>
      <c r="K334" s="14">
        <f>G334*7.1%</f>
        <v>5324.9999999999991</v>
      </c>
      <c r="L334" s="14">
        <f>G334*1.15%</f>
        <v>862.5</v>
      </c>
      <c r="M334" s="14">
        <f>G334*3.04%</f>
        <v>2280</v>
      </c>
      <c r="N334" s="14">
        <f>G334*7.09%</f>
        <v>5317.5</v>
      </c>
      <c r="O334" s="14">
        <v>0</v>
      </c>
      <c r="P334" s="14">
        <f>J334+K334+L334+M334+N334</f>
        <v>15937.5</v>
      </c>
      <c r="Q334" s="15">
        <v>0</v>
      </c>
      <c r="R334" s="14">
        <f>+J334+M334+O334+Q334+H334+I334</f>
        <v>10741.880000000001</v>
      </c>
      <c r="S334" s="14">
        <f>+N334+L334+K334</f>
        <v>11505</v>
      </c>
      <c r="T334" s="14">
        <f>+G334-R334</f>
        <v>64258.119999999995</v>
      </c>
      <c r="U334" t="b">
        <f>+V334=C334</f>
        <v>1</v>
      </c>
      <c r="V334" s="13" t="s">
        <v>456</v>
      </c>
      <c r="W334" s="13" t="s">
        <v>1070</v>
      </c>
      <c r="X334" s="13" t="s">
        <v>44</v>
      </c>
      <c r="Y334" s="13" t="s">
        <v>30</v>
      </c>
      <c r="Z334" s="14">
        <v>75000</v>
      </c>
      <c r="AA334" s="14">
        <v>6309.38</v>
      </c>
      <c r="AB334" s="14">
        <v>0</v>
      </c>
      <c r="AC334" s="14">
        <f>+Z334*2.87%</f>
        <v>2152.5</v>
      </c>
      <c r="AD334" s="14">
        <f>Z334*7.1%</f>
        <v>5324.9999999999991</v>
      </c>
      <c r="AE334" s="14">
        <f>Z334*1.15%</f>
        <v>862.5</v>
      </c>
      <c r="AF334" s="14">
        <f>Z334*3.04%</f>
        <v>2280</v>
      </c>
      <c r="AG334" s="14">
        <f>Z334*7.09%</f>
        <v>5317.5</v>
      </c>
      <c r="AH334" s="14">
        <v>0</v>
      </c>
      <c r="AI334" s="14">
        <f>AC334+AD334+AE334+AF334+AG334</f>
        <v>15937.5</v>
      </c>
      <c r="AJ334" s="15">
        <v>0</v>
      </c>
      <c r="AK334" s="14">
        <f>+AC334+AF334+AH334+AJ334+AA334+AB334</f>
        <v>10741.880000000001</v>
      </c>
      <c r="AL334" s="14">
        <f>+AG334+AE334+AD334</f>
        <v>11505</v>
      </c>
      <c r="AM334" s="14">
        <f>+Z334-AK334</f>
        <v>64258.119999999995</v>
      </c>
    </row>
    <row r="335" spans="1:39" s="7" customFormat="1" ht="15.95" customHeight="1" x14ac:dyDescent="0.25">
      <c r="A335" s="11">
        <f t="shared" si="8"/>
        <v>317</v>
      </c>
      <c r="B335" s="12" t="s">
        <v>334</v>
      </c>
      <c r="C335" s="13" t="s">
        <v>457</v>
      </c>
      <c r="D335" s="13" t="s">
        <v>230</v>
      </c>
      <c r="E335" s="13" t="s">
        <v>29</v>
      </c>
      <c r="F335" s="13" t="s">
        <v>30</v>
      </c>
      <c r="G335" s="14">
        <v>45000</v>
      </c>
      <c r="H335" s="14">
        <v>675.09</v>
      </c>
      <c r="I335" s="14">
        <v>0</v>
      </c>
      <c r="J335" s="14">
        <f>+G335*2.87%</f>
        <v>1291.5</v>
      </c>
      <c r="K335" s="14">
        <f>G335*7.1%</f>
        <v>3194.9999999999995</v>
      </c>
      <c r="L335" s="14">
        <f>G335*1.15%</f>
        <v>517.5</v>
      </c>
      <c r="M335" s="14">
        <f>G335*3.04%</f>
        <v>1368</v>
      </c>
      <c r="N335" s="14">
        <f>G335*7.09%</f>
        <v>3190.5</v>
      </c>
      <c r="O335" s="14">
        <v>3154.9</v>
      </c>
      <c r="P335" s="14">
        <f>J335+K335+L335+M335+N335</f>
        <v>9562.5</v>
      </c>
      <c r="Q335" s="15">
        <v>0</v>
      </c>
      <c r="R335" s="14">
        <f>+J335+M335+O335+Q335+H335+I335</f>
        <v>6489.49</v>
      </c>
      <c r="S335" s="14">
        <f>+N335+L335+K335</f>
        <v>6903</v>
      </c>
      <c r="T335" s="14">
        <f>+G335-R335</f>
        <v>38510.51</v>
      </c>
      <c r="U335" t="b">
        <f>+V335=C335</f>
        <v>1</v>
      </c>
      <c r="V335" s="13" t="s">
        <v>457</v>
      </c>
      <c r="W335" s="13" t="s">
        <v>230</v>
      </c>
      <c r="X335" s="13" t="s">
        <v>29</v>
      </c>
      <c r="Y335" s="13" t="s">
        <v>30</v>
      </c>
      <c r="Z335" s="14">
        <v>45000</v>
      </c>
      <c r="AA335" s="14">
        <v>675.09</v>
      </c>
      <c r="AB335" s="14">
        <v>0</v>
      </c>
      <c r="AC335" s="14">
        <f>+Z335*2.87%</f>
        <v>1291.5</v>
      </c>
      <c r="AD335" s="14">
        <f>Z335*7.1%</f>
        <v>3194.9999999999995</v>
      </c>
      <c r="AE335" s="14">
        <f>Z335*1.15%</f>
        <v>517.5</v>
      </c>
      <c r="AF335" s="14">
        <f>Z335*3.04%</f>
        <v>1368</v>
      </c>
      <c r="AG335" s="14">
        <f>Z335*7.09%</f>
        <v>3190.5</v>
      </c>
      <c r="AH335" s="14">
        <v>3154.9</v>
      </c>
      <c r="AI335" s="14">
        <f>AC335+AD335+AE335+AF335+AG335</f>
        <v>9562.5</v>
      </c>
      <c r="AJ335" s="15">
        <v>0</v>
      </c>
      <c r="AK335" s="14">
        <f>+AC335+AF335+AH335+AJ335+AA335+AB335</f>
        <v>6489.49</v>
      </c>
      <c r="AL335" s="14">
        <f>+AG335+AE335+AD335</f>
        <v>6903</v>
      </c>
      <c r="AM335" s="14">
        <f>+Z335-AK335</f>
        <v>38510.51</v>
      </c>
    </row>
    <row r="336" spans="1:39" s="7" customFormat="1" ht="15.95" customHeight="1" x14ac:dyDescent="0.25">
      <c r="A336" s="11">
        <f t="shared" si="8"/>
        <v>318</v>
      </c>
      <c r="B336" s="12" t="s">
        <v>334</v>
      </c>
      <c r="C336" s="13" t="s">
        <v>458</v>
      </c>
      <c r="D336" s="13" t="s">
        <v>32</v>
      </c>
      <c r="E336" s="13" t="s">
        <v>29</v>
      </c>
      <c r="F336" s="13" t="s">
        <v>30</v>
      </c>
      <c r="G336" s="14">
        <v>33702.550000000003</v>
      </c>
      <c r="H336" s="14">
        <v>299.05</v>
      </c>
      <c r="I336" s="14">
        <v>0</v>
      </c>
      <c r="J336" s="14">
        <f>+G336*2.87%</f>
        <v>967.26318500000002</v>
      </c>
      <c r="K336" s="14">
        <f>G336*7.1%</f>
        <v>2392.88105</v>
      </c>
      <c r="L336" s="14">
        <f>G336*1.15%</f>
        <v>387.57932500000004</v>
      </c>
      <c r="M336" s="14">
        <f>G336*3.04%</f>
        <v>1024.5575200000001</v>
      </c>
      <c r="N336" s="14">
        <f>G336*7.09%</f>
        <v>2389.5107950000001</v>
      </c>
      <c r="O336" s="14">
        <v>0</v>
      </c>
      <c r="P336" s="14">
        <f>J336+K336+L336+M336+N336</f>
        <v>7161.7918749999999</v>
      </c>
      <c r="Q336" s="15">
        <v>0</v>
      </c>
      <c r="R336" s="14">
        <f>+J336+M336+O336+Q336+H336+I336</f>
        <v>2290.8707050000003</v>
      </c>
      <c r="S336" s="14">
        <f>+N336+L336+K336</f>
        <v>5169.9711700000007</v>
      </c>
      <c r="T336" s="14">
        <f>+G336-R336</f>
        <v>31411.679295000002</v>
      </c>
      <c r="U336" t="b">
        <f>+V336=C336</f>
        <v>1</v>
      </c>
      <c r="V336" s="13" t="s">
        <v>458</v>
      </c>
      <c r="W336" s="13" t="s">
        <v>32</v>
      </c>
      <c r="X336" s="13" t="s">
        <v>29</v>
      </c>
      <c r="Y336" s="13" t="s">
        <v>30</v>
      </c>
      <c r="Z336" s="14">
        <v>33702.550000000003</v>
      </c>
      <c r="AA336" s="14">
        <v>299.05</v>
      </c>
      <c r="AB336" s="14">
        <v>0</v>
      </c>
      <c r="AC336" s="14">
        <f>+Z336*2.87%</f>
        <v>967.26318500000002</v>
      </c>
      <c r="AD336" s="14">
        <f>Z336*7.1%</f>
        <v>2392.88105</v>
      </c>
      <c r="AE336" s="14">
        <f>Z336*1.15%</f>
        <v>387.57932500000004</v>
      </c>
      <c r="AF336" s="14">
        <f>Z336*3.04%</f>
        <v>1024.5575200000001</v>
      </c>
      <c r="AG336" s="14">
        <f>Z336*7.09%</f>
        <v>2389.5107950000001</v>
      </c>
      <c r="AH336" s="14">
        <v>0</v>
      </c>
      <c r="AI336" s="14">
        <f>AC336+AD336+AE336+AF336+AG336</f>
        <v>7161.7918749999999</v>
      </c>
      <c r="AJ336" s="15">
        <v>0</v>
      </c>
      <c r="AK336" s="14">
        <f>+AC336+AF336+AH336+AJ336+AA336+AB336</f>
        <v>2290.8707050000003</v>
      </c>
      <c r="AL336" s="14">
        <f>+AG336+AE336+AD336</f>
        <v>5169.9711700000007</v>
      </c>
      <c r="AM336" s="14">
        <f>+Z336-AK336</f>
        <v>31411.679295000002</v>
      </c>
    </row>
    <row r="337" spans="1:39" s="7" customFormat="1" ht="15.95" customHeight="1" x14ac:dyDescent="0.25">
      <c r="A337" s="11">
        <f t="shared" si="8"/>
        <v>319</v>
      </c>
      <c r="B337" s="12" t="s">
        <v>334</v>
      </c>
      <c r="C337" s="13" t="s">
        <v>459</v>
      </c>
      <c r="D337" s="13" t="s">
        <v>303</v>
      </c>
      <c r="E337" s="13" t="s">
        <v>29</v>
      </c>
      <c r="F337" s="13" t="s">
        <v>30</v>
      </c>
      <c r="G337" s="14">
        <v>30000</v>
      </c>
      <c r="H337" s="14">
        <v>0</v>
      </c>
      <c r="I337" s="14">
        <v>0</v>
      </c>
      <c r="J337" s="14">
        <f>+G337*2.87%</f>
        <v>861</v>
      </c>
      <c r="K337" s="14">
        <f>G337*7.1%</f>
        <v>2130</v>
      </c>
      <c r="L337" s="14">
        <f>G337*1.15%</f>
        <v>345</v>
      </c>
      <c r="M337" s="14">
        <f>G337*3.04%</f>
        <v>912</v>
      </c>
      <c r="N337" s="14">
        <f>G337*7.09%</f>
        <v>2127</v>
      </c>
      <c r="O337" s="14">
        <v>1577.4509</v>
      </c>
      <c r="P337" s="14">
        <f>J337+K337+L337+M337+N337</f>
        <v>6375</v>
      </c>
      <c r="Q337" s="15">
        <v>0</v>
      </c>
      <c r="R337" s="14">
        <f>+J337+M337+O337+Q337+H337+I337</f>
        <v>3350.4508999999998</v>
      </c>
      <c r="S337" s="14">
        <f>+N337+L337+K337</f>
        <v>4602</v>
      </c>
      <c r="T337" s="14">
        <f>+G337-R337</f>
        <v>26649.5491</v>
      </c>
      <c r="U337" t="b">
        <f>+V337=C337</f>
        <v>1</v>
      </c>
      <c r="V337" s="13" t="s">
        <v>459</v>
      </c>
      <c r="W337" s="13" t="s">
        <v>303</v>
      </c>
      <c r="X337" s="13" t="s">
        <v>29</v>
      </c>
      <c r="Y337" s="13" t="s">
        <v>30</v>
      </c>
      <c r="Z337" s="14">
        <v>30000</v>
      </c>
      <c r="AA337" s="14">
        <v>0</v>
      </c>
      <c r="AB337" s="14">
        <v>0</v>
      </c>
      <c r="AC337" s="14">
        <f>+Z337*2.87%</f>
        <v>861</v>
      </c>
      <c r="AD337" s="14">
        <f>Z337*7.1%</f>
        <v>2130</v>
      </c>
      <c r="AE337" s="14">
        <f>Z337*1.15%</f>
        <v>345</v>
      </c>
      <c r="AF337" s="14">
        <f>Z337*3.04%</f>
        <v>912</v>
      </c>
      <c r="AG337" s="14">
        <f>Z337*7.09%</f>
        <v>2127</v>
      </c>
      <c r="AH337" s="14">
        <v>1577.4509</v>
      </c>
      <c r="AI337" s="14">
        <f>AC337+AD337+AE337+AF337+AG337</f>
        <v>6375</v>
      </c>
      <c r="AJ337" s="15">
        <v>0</v>
      </c>
      <c r="AK337" s="14">
        <f>+AC337+AF337+AH337+AJ337+AA337+AB337</f>
        <v>3350.4508999999998</v>
      </c>
      <c r="AL337" s="14">
        <f>+AG337+AE337+AD337</f>
        <v>4602</v>
      </c>
      <c r="AM337" s="14">
        <f>+Z337-AK337</f>
        <v>26649.5491</v>
      </c>
    </row>
    <row r="338" spans="1:39" s="7" customFormat="1" ht="15.95" customHeight="1" x14ac:dyDescent="0.25">
      <c r="A338" s="11">
        <f t="shared" si="8"/>
        <v>320</v>
      </c>
      <c r="B338" s="12" t="s">
        <v>334</v>
      </c>
      <c r="C338" s="13" t="s">
        <v>460</v>
      </c>
      <c r="D338" s="13" t="s">
        <v>303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>+G338*2.87%</f>
        <v>861</v>
      </c>
      <c r="K338" s="14">
        <f>G338*7.1%</f>
        <v>2130</v>
      </c>
      <c r="L338" s="14">
        <f>G338*1.15%</f>
        <v>345</v>
      </c>
      <c r="M338" s="14">
        <f>G338*3.04%</f>
        <v>912</v>
      </c>
      <c r="N338" s="14">
        <f>G338*7.09%</f>
        <v>2127</v>
      </c>
      <c r="O338" s="14">
        <v>1577.4509</v>
      </c>
      <c r="P338" s="14">
        <f>J338+K338+L338+M338+N338</f>
        <v>6375</v>
      </c>
      <c r="Q338" s="15">
        <v>0</v>
      </c>
      <c r="R338" s="14">
        <f>+J338+M338+O338+Q338+H338+I338</f>
        <v>3350.4508999999998</v>
      </c>
      <c r="S338" s="14">
        <f>+N338+L338+K338</f>
        <v>4602</v>
      </c>
      <c r="T338" s="14">
        <f>+G338-R338</f>
        <v>26649.5491</v>
      </c>
      <c r="U338" t="b">
        <f>+V338=C338</f>
        <v>1</v>
      </c>
      <c r="V338" s="13" t="s">
        <v>460</v>
      </c>
      <c r="W338" s="13" t="s">
        <v>303</v>
      </c>
      <c r="X338" s="13" t="s">
        <v>29</v>
      </c>
      <c r="Y338" s="13" t="s">
        <v>30</v>
      </c>
      <c r="Z338" s="14">
        <v>30000</v>
      </c>
      <c r="AA338" s="14">
        <v>0</v>
      </c>
      <c r="AB338" s="14">
        <v>0</v>
      </c>
      <c r="AC338" s="14">
        <f>+Z338*2.87%</f>
        <v>861</v>
      </c>
      <c r="AD338" s="14">
        <f>Z338*7.1%</f>
        <v>2130</v>
      </c>
      <c r="AE338" s="14">
        <f>Z338*1.15%</f>
        <v>345</v>
      </c>
      <c r="AF338" s="14">
        <f>Z338*3.04%</f>
        <v>912</v>
      </c>
      <c r="AG338" s="14">
        <f>Z338*7.09%</f>
        <v>2127</v>
      </c>
      <c r="AH338" s="14">
        <v>1577.4509</v>
      </c>
      <c r="AI338" s="14">
        <f>AC338+AD338+AE338+AF338+AG338</f>
        <v>6375</v>
      </c>
      <c r="AJ338" s="15">
        <v>0</v>
      </c>
      <c r="AK338" s="14">
        <f>+AC338+AF338+AH338+AJ338+AA338+AB338</f>
        <v>3350.4508999999998</v>
      </c>
      <c r="AL338" s="14">
        <f>+AG338+AE338+AD338</f>
        <v>4602</v>
      </c>
      <c r="AM338" s="14">
        <f>+Z338-AK338</f>
        <v>26649.5491</v>
      </c>
    </row>
    <row r="339" spans="1:39" s="7" customFormat="1" ht="15.95" customHeight="1" x14ac:dyDescent="0.25">
      <c r="A339" s="11">
        <f t="shared" ref="A339:A402" si="9">1+A338</f>
        <v>321</v>
      </c>
      <c r="B339" s="12" t="s">
        <v>334</v>
      </c>
      <c r="C339" s="13" t="s">
        <v>461</v>
      </c>
      <c r="D339" s="13" t="s">
        <v>336</v>
      </c>
      <c r="E339" s="13" t="s">
        <v>29</v>
      </c>
      <c r="F339" s="13" t="s">
        <v>30</v>
      </c>
      <c r="G339" s="14">
        <v>45000</v>
      </c>
      <c r="H339" s="14">
        <v>911.71</v>
      </c>
      <c r="I339" s="14">
        <v>0</v>
      </c>
      <c r="J339" s="14">
        <f>+G339*2.87%</f>
        <v>1291.5</v>
      </c>
      <c r="K339" s="14">
        <f>G339*7.1%</f>
        <v>3194.9999999999995</v>
      </c>
      <c r="L339" s="14">
        <f>G339*1.15%</f>
        <v>517.5</v>
      </c>
      <c r="M339" s="14">
        <f>G339*3.04%</f>
        <v>1368</v>
      </c>
      <c r="N339" s="14">
        <f>G339*7.09%</f>
        <v>3190.5</v>
      </c>
      <c r="O339" s="14">
        <v>1577.4509</v>
      </c>
      <c r="P339" s="14">
        <f>J339+K339+L339+M339+N339</f>
        <v>9562.5</v>
      </c>
      <c r="Q339" s="15">
        <v>0</v>
      </c>
      <c r="R339" s="14">
        <f>+J339+M339+O339+Q339+H339+I339</f>
        <v>5148.6608999999999</v>
      </c>
      <c r="S339" s="14">
        <f>+N339+L339+K339</f>
        <v>6903</v>
      </c>
      <c r="T339" s="14">
        <f>+G339-R339</f>
        <v>39851.339099999997</v>
      </c>
      <c r="U339" t="b">
        <f>+V339=C339</f>
        <v>1</v>
      </c>
      <c r="V339" s="13" t="s">
        <v>461</v>
      </c>
      <c r="W339" s="13" t="s">
        <v>336</v>
      </c>
      <c r="X339" s="13" t="s">
        <v>29</v>
      </c>
      <c r="Y339" s="13" t="s">
        <v>30</v>
      </c>
      <c r="Z339" s="14">
        <v>45000</v>
      </c>
      <c r="AA339" s="14">
        <v>911.71</v>
      </c>
      <c r="AB339" s="14">
        <v>0</v>
      </c>
      <c r="AC339" s="14">
        <f>+Z339*2.87%</f>
        <v>1291.5</v>
      </c>
      <c r="AD339" s="14">
        <f>Z339*7.1%</f>
        <v>3194.9999999999995</v>
      </c>
      <c r="AE339" s="14">
        <f>Z339*1.15%</f>
        <v>517.5</v>
      </c>
      <c r="AF339" s="14">
        <f>Z339*3.04%</f>
        <v>1368</v>
      </c>
      <c r="AG339" s="14">
        <f>Z339*7.09%</f>
        <v>3190.5</v>
      </c>
      <c r="AH339" s="14">
        <v>1577.4509</v>
      </c>
      <c r="AI339" s="14">
        <f>AC339+AD339+AE339+AF339+AG339</f>
        <v>9562.5</v>
      </c>
      <c r="AJ339" s="15">
        <v>0</v>
      </c>
      <c r="AK339" s="14">
        <f>+AC339+AF339+AH339+AJ339+AA339+AB339</f>
        <v>5148.6608999999999</v>
      </c>
      <c r="AL339" s="14">
        <f>+AG339+AE339+AD339</f>
        <v>6903</v>
      </c>
      <c r="AM339" s="14">
        <f>+Z339-AK339</f>
        <v>39851.339099999997</v>
      </c>
    </row>
    <row r="340" spans="1:39" s="7" customFormat="1" ht="15.95" customHeight="1" x14ac:dyDescent="0.25">
      <c r="A340" s="11">
        <f t="shared" si="9"/>
        <v>322</v>
      </c>
      <c r="B340" s="12" t="s">
        <v>334</v>
      </c>
      <c r="C340" s="27" t="s">
        <v>462</v>
      </c>
      <c r="D340" s="13" t="s">
        <v>32</v>
      </c>
      <c r="E340" s="13" t="s">
        <v>29</v>
      </c>
      <c r="F340" s="13" t="s">
        <v>30</v>
      </c>
      <c r="G340" s="14">
        <v>30000</v>
      </c>
      <c r="H340" s="14">
        <v>0</v>
      </c>
      <c r="I340" s="14">
        <v>0</v>
      </c>
      <c r="J340" s="14">
        <f>+G340*2.87%</f>
        <v>861</v>
      </c>
      <c r="K340" s="14">
        <f>G340*7.1%</f>
        <v>2130</v>
      </c>
      <c r="L340" s="14">
        <f>G340*1.15%</f>
        <v>345</v>
      </c>
      <c r="M340" s="14">
        <f>G340*3.04%</f>
        <v>912</v>
      </c>
      <c r="N340" s="14">
        <f>G340*7.09%</f>
        <v>2127</v>
      </c>
      <c r="O340" s="14">
        <v>0</v>
      </c>
      <c r="P340" s="14">
        <f>J340+K340+L340+M340+N340</f>
        <v>6375</v>
      </c>
      <c r="Q340" s="15">
        <v>0</v>
      </c>
      <c r="R340" s="14">
        <f>+J340+M340+O340+Q340+H340+I340</f>
        <v>1773</v>
      </c>
      <c r="S340" s="14">
        <f>+N340+L340+K340</f>
        <v>4602</v>
      </c>
      <c r="T340" s="14">
        <f>+G340-R340</f>
        <v>28227</v>
      </c>
      <c r="U340" t="b">
        <f>+V340=C340</f>
        <v>1</v>
      </c>
      <c r="V340" s="27" t="s">
        <v>462</v>
      </c>
      <c r="W340" s="13" t="s">
        <v>32</v>
      </c>
      <c r="X340" s="13" t="s">
        <v>29</v>
      </c>
      <c r="Y340" s="13" t="s">
        <v>30</v>
      </c>
      <c r="Z340" s="14">
        <v>30000</v>
      </c>
      <c r="AA340" s="14">
        <v>0</v>
      </c>
      <c r="AB340" s="14">
        <v>0</v>
      </c>
      <c r="AC340" s="14">
        <f>+Z340*2.87%</f>
        <v>861</v>
      </c>
      <c r="AD340" s="14">
        <f>Z340*7.1%</f>
        <v>2130</v>
      </c>
      <c r="AE340" s="14">
        <f>Z340*1.15%</f>
        <v>345</v>
      </c>
      <c r="AF340" s="14">
        <f>Z340*3.04%</f>
        <v>912</v>
      </c>
      <c r="AG340" s="14">
        <f>Z340*7.09%</f>
        <v>2127</v>
      </c>
      <c r="AH340" s="14">
        <v>0</v>
      </c>
      <c r="AI340" s="14">
        <f>AC340+AD340+AE340+AF340+AG340</f>
        <v>6375</v>
      </c>
      <c r="AJ340" s="15">
        <v>0</v>
      </c>
      <c r="AK340" s="14">
        <f>+AC340+AF340+AH340+AJ340+AA340+AB340</f>
        <v>1773</v>
      </c>
      <c r="AL340" s="14">
        <f>+AG340+AE340+AD340</f>
        <v>4602</v>
      </c>
      <c r="AM340" s="14">
        <f>+Z340-AK340</f>
        <v>28227</v>
      </c>
    </row>
    <row r="341" spans="1:39" s="7" customFormat="1" ht="15.95" customHeight="1" x14ac:dyDescent="0.25">
      <c r="A341" s="11">
        <f t="shared" si="9"/>
        <v>323</v>
      </c>
      <c r="B341" s="12" t="s">
        <v>334</v>
      </c>
      <c r="C341" s="13" t="s">
        <v>463</v>
      </c>
      <c r="D341" s="13" t="s">
        <v>230</v>
      </c>
      <c r="E341" s="13" t="s">
        <v>44</v>
      </c>
      <c r="F341" s="13" t="s">
        <v>30</v>
      </c>
      <c r="G341" s="14">
        <v>56500</v>
      </c>
      <c r="H341" s="14">
        <v>2828.05</v>
      </c>
      <c r="I341" s="14">
        <v>0</v>
      </c>
      <c r="J341" s="14">
        <f>+G341*2.87%</f>
        <v>1621.55</v>
      </c>
      <c r="K341" s="14">
        <f>G341*7.1%</f>
        <v>4011.4999999999995</v>
      </c>
      <c r="L341" s="14">
        <f>G341*1.15%</f>
        <v>649.75</v>
      </c>
      <c r="M341" s="14">
        <f>G341*3.04%</f>
        <v>1717.6</v>
      </c>
      <c r="N341" s="14">
        <f>G341*7.09%</f>
        <v>4005.8500000000004</v>
      </c>
      <c r="O341" s="14">
        <v>0</v>
      </c>
      <c r="P341" s="14">
        <f>J341+K341+L341+M341+N341</f>
        <v>12006.25</v>
      </c>
      <c r="Q341" s="15">
        <v>0</v>
      </c>
      <c r="R341" s="14">
        <f>+J341+M341+O341+Q341+H341+I341</f>
        <v>6167.2</v>
      </c>
      <c r="S341" s="14">
        <f>+N341+L341+K341</f>
        <v>8667.1</v>
      </c>
      <c r="T341" s="14">
        <f>+G341-R341</f>
        <v>50332.800000000003</v>
      </c>
      <c r="U341" t="b">
        <f>+V341=C341</f>
        <v>1</v>
      </c>
      <c r="V341" s="13" t="s">
        <v>463</v>
      </c>
      <c r="W341" s="13" t="s">
        <v>230</v>
      </c>
      <c r="X341" s="13" t="s">
        <v>44</v>
      </c>
      <c r="Y341" s="13" t="s">
        <v>30</v>
      </c>
      <c r="Z341" s="14">
        <v>56500</v>
      </c>
      <c r="AA341" s="14">
        <v>2828.05</v>
      </c>
      <c r="AB341" s="14">
        <v>0</v>
      </c>
      <c r="AC341" s="14">
        <f>+Z341*2.87%</f>
        <v>1621.55</v>
      </c>
      <c r="AD341" s="14">
        <f>Z341*7.1%</f>
        <v>4011.4999999999995</v>
      </c>
      <c r="AE341" s="14">
        <f>Z341*1.15%</f>
        <v>649.75</v>
      </c>
      <c r="AF341" s="14">
        <f>Z341*3.04%</f>
        <v>1717.6</v>
      </c>
      <c r="AG341" s="14">
        <f>Z341*7.09%</f>
        <v>4005.8500000000004</v>
      </c>
      <c r="AH341" s="14">
        <v>0</v>
      </c>
      <c r="AI341" s="14">
        <f>AC341+AD341+AE341+AF341+AG341</f>
        <v>12006.25</v>
      </c>
      <c r="AJ341" s="15">
        <v>0</v>
      </c>
      <c r="AK341" s="14">
        <f>+AC341+AF341+AH341+AJ341+AA341+AB341</f>
        <v>6167.2</v>
      </c>
      <c r="AL341" s="14">
        <f>+AG341+AE341+AD341</f>
        <v>8667.1</v>
      </c>
      <c r="AM341" s="14">
        <f>+Z341-AK341</f>
        <v>50332.800000000003</v>
      </c>
    </row>
    <row r="342" spans="1:39" ht="15.95" customHeight="1" x14ac:dyDescent="0.25">
      <c r="A342" s="11">
        <f t="shared" si="9"/>
        <v>324</v>
      </c>
      <c r="B342" s="12" t="s">
        <v>334</v>
      </c>
      <c r="C342" s="13" t="s">
        <v>464</v>
      </c>
      <c r="D342" s="13" t="s">
        <v>157</v>
      </c>
      <c r="E342" s="13" t="s">
        <v>29</v>
      </c>
      <c r="F342" s="13" t="s">
        <v>30</v>
      </c>
      <c r="G342" s="14">
        <v>125000</v>
      </c>
      <c r="H342" s="14">
        <v>17591.63</v>
      </c>
      <c r="I342" s="14">
        <v>0</v>
      </c>
      <c r="J342" s="14">
        <f>+G342*2.87%</f>
        <v>3587.5</v>
      </c>
      <c r="K342" s="14">
        <f>G342*7.1%</f>
        <v>8875</v>
      </c>
      <c r="L342" s="14">
        <f>G342*1.15%</f>
        <v>1437.5</v>
      </c>
      <c r="M342" s="14">
        <f>G342*3.04%</f>
        <v>3800</v>
      </c>
      <c r="N342" s="14">
        <f>G342*7.09%</f>
        <v>8862.5</v>
      </c>
      <c r="O342" s="14">
        <v>1577.4509</v>
      </c>
      <c r="P342" s="14">
        <f>J342+K342+L342+M342+N342</f>
        <v>26562.5</v>
      </c>
      <c r="Q342" s="15">
        <v>71081.719100000002</v>
      </c>
      <c r="R342" s="14">
        <f>+J342+M342+O342+Q342+H342+I342</f>
        <v>97638.3</v>
      </c>
      <c r="S342" s="14">
        <f>+N342+L342+K342</f>
        <v>19175</v>
      </c>
      <c r="T342" s="14">
        <f>+G342-R342</f>
        <v>27361.699999999997</v>
      </c>
      <c r="U342" t="b">
        <f>+V342=C342</f>
        <v>1</v>
      </c>
      <c r="V342" s="13" t="s">
        <v>464</v>
      </c>
      <c r="W342" s="13" t="s">
        <v>157</v>
      </c>
      <c r="X342" s="13" t="s">
        <v>29</v>
      </c>
      <c r="Y342" s="13" t="s">
        <v>30</v>
      </c>
      <c r="Z342" s="14">
        <v>125000</v>
      </c>
      <c r="AA342" s="14">
        <v>17591.63</v>
      </c>
      <c r="AB342" s="14">
        <v>0</v>
      </c>
      <c r="AC342" s="14">
        <f>+Z342*2.87%</f>
        <v>3587.5</v>
      </c>
      <c r="AD342" s="14">
        <f>Z342*7.1%</f>
        <v>8875</v>
      </c>
      <c r="AE342" s="14">
        <f>Z342*1.15%</f>
        <v>1437.5</v>
      </c>
      <c r="AF342" s="14">
        <f>Z342*3.04%</f>
        <v>3800</v>
      </c>
      <c r="AG342" s="14">
        <f>Z342*7.09%</f>
        <v>8862.5</v>
      </c>
      <c r="AH342" s="14">
        <v>1577.4509</v>
      </c>
      <c r="AI342" s="14">
        <f>AC342+AD342+AE342+AF342+AG342</f>
        <v>26562.5</v>
      </c>
      <c r="AJ342" s="15">
        <v>72526.809099999999</v>
      </c>
      <c r="AK342" s="14">
        <f>+AC342+AF342+AH342+AJ342+AA342+AB342</f>
        <v>99083.39</v>
      </c>
      <c r="AL342" s="14">
        <f>+AG342+AE342+AD342</f>
        <v>19175</v>
      </c>
      <c r="AM342" s="14">
        <f>+Z342-AK342</f>
        <v>25916.61</v>
      </c>
    </row>
    <row r="343" spans="1:39" s="7" customFormat="1" ht="15.95" customHeight="1" x14ac:dyDescent="0.25">
      <c r="A343" s="11">
        <f t="shared" si="9"/>
        <v>325</v>
      </c>
      <c r="B343" s="12" t="s">
        <v>334</v>
      </c>
      <c r="C343" s="13" t="s">
        <v>465</v>
      </c>
      <c r="D343" s="13" t="s">
        <v>261</v>
      </c>
      <c r="E343" s="13" t="s">
        <v>44</v>
      </c>
      <c r="F343" s="13" t="s">
        <v>30</v>
      </c>
      <c r="G343" s="14">
        <v>41175.75</v>
      </c>
      <c r="H343" s="14">
        <v>135.36000000000001</v>
      </c>
      <c r="I343" s="14">
        <v>0</v>
      </c>
      <c r="J343" s="14">
        <f>+G343*2.87%</f>
        <v>1181.744025</v>
      </c>
      <c r="K343" s="14">
        <f>G343*7.1%</f>
        <v>2923.4782499999997</v>
      </c>
      <c r="L343" s="14">
        <f>G343*1.15%</f>
        <v>473.52112499999998</v>
      </c>
      <c r="M343" s="14">
        <f>G343*3.04%</f>
        <v>1251.7428</v>
      </c>
      <c r="N343" s="14">
        <f>G343*7.09%</f>
        <v>2919.3606750000004</v>
      </c>
      <c r="O343" s="14">
        <v>3154.9</v>
      </c>
      <c r="P343" s="14">
        <f>J343+K343+L343+M343+N343</f>
        <v>8749.8468750000011</v>
      </c>
      <c r="Q343" s="15">
        <v>0</v>
      </c>
      <c r="R343" s="14">
        <f>+J343+M343+O343+Q343+H343+I343</f>
        <v>5723.7468249999993</v>
      </c>
      <c r="S343" s="14">
        <f>+N343+L343+K343</f>
        <v>6316.3600499999993</v>
      </c>
      <c r="T343" s="14">
        <f>+G343-R343</f>
        <v>35452.003174999998</v>
      </c>
      <c r="U343" t="b">
        <f>+V343=C343</f>
        <v>1</v>
      </c>
      <c r="V343" s="13" t="s">
        <v>465</v>
      </c>
      <c r="W343" s="13" t="s">
        <v>261</v>
      </c>
      <c r="X343" s="13" t="s">
        <v>44</v>
      </c>
      <c r="Y343" s="13" t="s">
        <v>30</v>
      </c>
      <c r="Z343" s="14">
        <v>41175.75</v>
      </c>
      <c r="AA343" s="14">
        <v>135.36000000000001</v>
      </c>
      <c r="AB343" s="14">
        <v>0</v>
      </c>
      <c r="AC343" s="14">
        <f>+Z343*2.87%</f>
        <v>1181.744025</v>
      </c>
      <c r="AD343" s="14">
        <f>Z343*7.1%</f>
        <v>2923.4782499999997</v>
      </c>
      <c r="AE343" s="14">
        <f>Z343*1.15%</f>
        <v>473.52112499999998</v>
      </c>
      <c r="AF343" s="14">
        <f>Z343*3.04%</f>
        <v>1251.7428</v>
      </c>
      <c r="AG343" s="14">
        <f>Z343*7.09%</f>
        <v>2919.3606750000004</v>
      </c>
      <c r="AH343" s="14">
        <v>3154.9</v>
      </c>
      <c r="AI343" s="14">
        <f>AC343+AD343+AE343+AF343+AG343</f>
        <v>8749.8468750000011</v>
      </c>
      <c r="AJ343" s="15">
        <v>0</v>
      </c>
      <c r="AK343" s="14">
        <f>+AC343+AF343+AH343+AJ343+AA343+AB343</f>
        <v>5723.7468249999993</v>
      </c>
      <c r="AL343" s="14">
        <f>+AG343+AE343+AD343</f>
        <v>6316.3600499999993</v>
      </c>
      <c r="AM343" s="14">
        <f>+Z343-AK343</f>
        <v>35452.003174999998</v>
      </c>
    </row>
    <row r="344" spans="1:39" s="7" customFormat="1" ht="15.95" customHeight="1" x14ac:dyDescent="0.25">
      <c r="A344" s="11">
        <f t="shared" si="9"/>
        <v>326</v>
      </c>
      <c r="B344" s="12" t="s">
        <v>334</v>
      </c>
      <c r="C344" s="13" t="s">
        <v>466</v>
      </c>
      <c r="D344" s="13" t="s">
        <v>239</v>
      </c>
      <c r="E344" s="13" t="s">
        <v>44</v>
      </c>
      <c r="F344" s="13" t="s">
        <v>30</v>
      </c>
      <c r="G344" s="14">
        <v>65000</v>
      </c>
      <c r="H344" s="14">
        <v>4427.58</v>
      </c>
      <c r="I344" s="14">
        <v>0</v>
      </c>
      <c r="J344" s="14">
        <f>+G344*2.87%</f>
        <v>1865.5</v>
      </c>
      <c r="K344" s="14">
        <f>G344*7.1%</f>
        <v>4615</v>
      </c>
      <c r="L344" s="14">
        <f>G344*1.15%</f>
        <v>747.5</v>
      </c>
      <c r="M344" s="14">
        <f>G344*3.04%</f>
        <v>1976</v>
      </c>
      <c r="N344" s="14">
        <f>G344*7.09%</f>
        <v>4608.5</v>
      </c>
      <c r="O344" s="14">
        <v>0</v>
      </c>
      <c r="P344" s="14">
        <f>J344+K344+L344+M344+N344</f>
        <v>13812.5</v>
      </c>
      <c r="Q344" s="15">
        <v>0</v>
      </c>
      <c r="R344" s="14">
        <f>+J344+M344+O344+Q344+H344+I344</f>
        <v>8269.08</v>
      </c>
      <c r="S344" s="14">
        <f>+N344+L344+K344</f>
        <v>9971</v>
      </c>
      <c r="T344" s="14">
        <f>+G344-R344</f>
        <v>56730.92</v>
      </c>
      <c r="U344" t="b">
        <f>+V344=C344</f>
        <v>1</v>
      </c>
      <c r="V344" s="24" t="s">
        <v>466</v>
      </c>
      <c r="W344" s="13" t="s">
        <v>239</v>
      </c>
      <c r="X344" s="24" t="s">
        <v>44</v>
      </c>
      <c r="Y344" s="24" t="s">
        <v>30</v>
      </c>
      <c r="Z344" s="14">
        <v>65000</v>
      </c>
      <c r="AA344" s="14">
        <v>4427.58</v>
      </c>
      <c r="AB344" s="25">
        <v>0</v>
      </c>
      <c r="AC344" s="14">
        <f>+Z344*2.87%</f>
        <v>1865.5</v>
      </c>
      <c r="AD344" s="14">
        <f>Z344*7.1%</f>
        <v>4615</v>
      </c>
      <c r="AE344" s="14">
        <f>Z344*1.15%</f>
        <v>747.5</v>
      </c>
      <c r="AF344" s="14">
        <f>Z344*3.04%</f>
        <v>1976</v>
      </c>
      <c r="AG344" s="14">
        <f>Z344*7.09%</f>
        <v>4608.5</v>
      </c>
      <c r="AH344" s="14">
        <v>0</v>
      </c>
      <c r="AI344" s="14">
        <f>AC344+AD344+AE344+AF344+AG344</f>
        <v>13812.5</v>
      </c>
      <c r="AJ344" s="34">
        <v>0</v>
      </c>
      <c r="AK344" s="14">
        <f>+AC344+AF344+AH344+AJ344+AA344+AB344</f>
        <v>8269.08</v>
      </c>
      <c r="AL344" s="14">
        <f>+AG344+AE344+AD344</f>
        <v>9971</v>
      </c>
      <c r="AM344" s="14">
        <f>+Z344-AK344</f>
        <v>56730.92</v>
      </c>
    </row>
    <row r="345" spans="1:39" s="7" customFormat="1" ht="15.95" customHeight="1" x14ac:dyDescent="0.25">
      <c r="A345" s="11">
        <f t="shared" si="9"/>
        <v>327</v>
      </c>
      <c r="B345" s="12" t="s">
        <v>334</v>
      </c>
      <c r="C345" s="13" t="s">
        <v>467</v>
      </c>
      <c r="D345" s="13" t="s">
        <v>1083</v>
      </c>
      <c r="E345" s="13" t="s">
        <v>44</v>
      </c>
      <c r="F345" s="13" t="s">
        <v>30</v>
      </c>
      <c r="G345" s="14">
        <v>45000</v>
      </c>
      <c r="H345" s="14">
        <v>1148.33</v>
      </c>
      <c r="I345" s="14">
        <v>0</v>
      </c>
      <c r="J345" s="14">
        <f>+G345*2.87%</f>
        <v>1291.5</v>
      </c>
      <c r="K345" s="14">
        <f>G345*7.1%</f>
        <v>3194.9999999999995</v>
      </c>
      <c r="L345" s="14">
        <f>G345*1.15%</f>
        <v>517.5</v>
      </c>
      <c r="M345" s="14">
        <f>G345*3.04%</f>
        <v>1368</v>
      </c>
      <c r="N345" s="14">
        <f>G345*7.09%</f>
        <v>3190.5</v>
      </c>
      <c r="O345" s="14">
        <v>0</v>
      </c>
      <c r="P345" s="14">
        <f>J345+K345+L345+M345+N345</f>
        <v>9562.5</v>
      </c>
      <c r="Q345" s="15">
        <v>0</v>
      </c>
      <c r="R345" s="14">
        <f>+J345+M345+O345+Q345+H345+I345</f>
        <v>3807.83</v>
      </c>
      <c r="S345" s="14">
        <f>+N345+L345+K345</f>
        <v>6903</v>
      </c>
      <c r="T345" s="14">
        <f>+G345-R345</f>
        <v>41192.17</v>
      </c>
      <c r="U345" t="b">
        <f>+V345=C345</f>
        <v>1</v>
      </c>
      <c r="V345" s="13" t="s">
        <v>467</v>
      </c>
      <c r="W345" s="13" t="s">
        <v>1083</v>
      </c>
      <c r="X345" s="13" t="s">
        <v>44</v>
      </c>
      <c r="Y345" s="13" t="s">
        <v>30</v>
      </c>
      <c r="Z345" s="14">
        <v>45000</v>
      </c>
      <c r="AA345" s="14">
        <v>1148.33</v>
      </c>
      <c r="AB345" s="14">
        <v>0</v>
      </c>
      <c r="AC345" s="14">
        <f>+Z345*2.87%</f>
        <v>1291.5</v>
      </c>
      <c r="AD345" s="14">
        <f>Z345*7.1%</f>
        <v>3194.9999999999995</v>
      </c>
      <c r="AE345" s="14">
        <f>Z345*1.15%</f>
        <v>517.5</v>
      </c>
      <c r="AF345" s="14">
        <f>Z345*3.04%</f>
        <v>1368</v>
      </c>
      <c r="AG345" s="14">
        <f>Z345*7.09%</f>
        <v>3190.5</v>
      </c>
      <c r="AH345" s="14">
        <v>0</v>
      </c>
      <c r="AI345" s="14">
        <f>AC345+AD345+AE345+AF345+AG345</f>
        <v>9562.5</v>
      </c>
      <c r="AJ345" s="15">
        <v>0</v>
      </c>
      <c r="AK345" s="14">
        <f>+AC345+AF345+AH345+AJ345+AA345+AB345</f>
        <v>3807.83</v>
      </c>
      <c r="AL345" s="14">
        <f>+AG345+AE345+AD345</f>
        <v>6903</v>
      </c>
      <c r="AM345" s="14">
        <f>+Z345-AK345</f>
        <v>41192.17</v>
      </c>
    </row>
    <row r="346" spans="1:39" s="7" customFormat="1" ht="15.95" customHeight="1" x14ac:dyDescent="0.25">
      <c r="A346" s="11">
        <f t="shared" si="9"/>
        <v>328</v>
      </c>
      <c r="B346" s="12" t="s">
        <v>334</v>
      </c>
      <c r="C346" s="13" t="s">
        <v>468</v>
      </c>
      <c r="D346" s="13" t="s">
        <v>303</v>
      </c>
      <c r="E346" s="13" t="s">
        <v>29</v>
      </c>
      <c r="F346" s="13" t="s">
        <v>30</v>
      </c>
      <c r="G346" s="14">
        <v>34500</v>
      </c>
      <c r="H346" s="14">
        <v>0</v>
      </c>
      <c r="I346" s="14">
        <v>0</v>
      </c>
      <c r="J346" s="14">
        <f>+G346*2.87%</f>
        <v>990.15</v>
      </c>
      <c r="K346" s="14">
        <f>G346*7.1%</f>
        <v>2449.5</v>
      </c>
      <c r="L346" s="14">
        <f>G346*1.15%</f>
        <v>396.75</v>
      </c>
      <c r="M346" s="14">
        <f>G346*3.04%</f>
        <v>1048.8</v>
      </c>
      <c r="N346" s="14">
        <f>G346*7.09%</f>
        <v>2446.0500000000002</v>
      </c>
      <c r="O346" s="14">
        <v>3154.9</v>
      </c>
      <c r="P346" s="14">
        <f>J346+K346+L346+M346+N346</f>
        <v>7331.25</v>
      </c>
      <c r="Q346" s="15">
        <v>0</v>
      </c>
      <c r="R346" s="14">
        <f>+J346+M346+O346+Q346+H346+I346</f>
        <v>5193.8500000000004</v>
      </c>
      <c r="S346" s="14">
        <f>+N346+L346+K346</f>
        <v>5292.3</v>
      </c>
      <c r="T346" s="14">
        <f>+G346-R346</f>
        <v>29306.15</v>
      </c>
      <c r="U346" t="b">
        <f>+V346=C346</f>
        <v>1</v>
      </c>
      <c r="V346" s="13" t="s">
        <v>468</v>
      </c>
      <c r="W346" s="13" t="s">
        <v>303</v>
      </c>
      <c r="X346" s="13" t="s">
        <v>29</v>
      </c>
      <c r="Y346" s="13" t="s">
        <v>30</v>
      </c>
      <c r="Z346" s="14">
        <v>34500</v>
      </c>
      <c r="AA346" s="14">
        <v>0</v>
      </c>
      <c r="AB346" s="14">
        <v>0</v>
      </c>
      <c r="AC346" s="14">
        <f>+Z346*2.87%</f>
        <v>990.15</v>
      </c>
      <c r="AD346" s="14">
        <f>Z346*7.1%</f>
        <v>2449.5</v>
      </c>
      <c r="AE346" s="14">
        <f>Z346*1.15%</f>
        <v>396.75</v>
      </c>
      <c r="AF346" s="14">
        <f>Z346*3.04%</f>
        <v>1048.8</v>
      </c>
      <c r="AG346" s="14">
        <f>Z346*7.09%</f>
        <v>2446.0500000000002</v>
      </c>
      <c r="AH346" s="14">
        <v>3154.9</v>
      </c>
      <c r="AI346" s="14">
        <f>AC346+AD346+AE346+AF346+AG346</f>
        <v>7331.25</v>
      </c>
      <c r="AJ346" s="15">
        <v>0</v>
      </c>
      <c r="AK346" s="14">
        <f>+AC346+AF346+AH346+AJ346+AA346+AB346</f>
        <v>5193.8500000000004</v>
      </c>
      <c r="AL346" s="14">
        <f>+AG346+AE346+AD346</f>
        <v>5292.3</v>
      </c>
      <c r="AM346" s="14">
        <f>+Z346-AK346</f>
        <v>29306.15</v>
      </c>
    </row>
    <row r="347" spans="1:39" s="7" customFormat="1" ht="15.95" customHeight="1" x14ac:dyDescent="0.25">
      <c r="A347" s="11">
        <f t="shared" si="9"/>
        <v>329</v>
      </c>
      <c r="B347" s="23" t="s">
        <v>334</v>
      </c>
      <c r="C347" s="24" t="s">
        <v>1007</v>
      </c>
      <c r="D347" s="13" t="s">
        <v>230</v>
      </c>
      <c r="E347" s="24" t="s">
        <v>44</v>
      </c>
      <c r="F347" s="24" t="s">
        <v>30</v>
      </c>
      <c r="G347" s="59">
        <v>45000</v>
      </c>
      <c r="H347" s="14">
        <v>1148.33</v>
      </c>
      <c r="I347" s="25"/>
      <c r="J347" s="14">
        <f>+G347*2.87%</f>
        <v>1291.5</v>
      </c>
      <c r="K347" s="14">
        <f>G347*7.1%</f>
        <v>3194.9999999999995</v>
      </c>
      <c r="L347" s="14">
        <f>G347*1.15%</f>
        <v>517.5</v>
      </c>
      <c r="M347" s="14">
        <f>G347*3.04%</f>
        <v>1368</v>
      </c>
      <c r="N347" s="14">
        <f>G347*7.09%</f>
        <v>3190.5</v>
      </c>
      <c r="O347" s="25">
        <v>0</v>
      </c>
      <c r="P347" s="14">
        <f>J347+K347+L347+M347+N347</f>
        <v>9562.5</v>
      </c>
      <c r="Q347" s="34">
        <v>0</v>
      </c>
      <c r="R347" s="14">
        <f>+J347+M347+O347+Q347+H347+I347</f>
        <v>3807.83</v>
      </c>
      <c r="S347" s="14">
        <f>+N347+L347+K347</f>
        <v>6903</v>
      </c>
      <c r="T347" s="14">
        <f>+G347-R347</f>
        <v>41192.17</v>
      </c>
      <c r="U347" t="b">
        <f>+V347=C347</f>
        <v>1</v>
      </c>
      <c r="V347" s="13" t="s">
        <v>1007</v>
      </c>
      <c r="W347" s="13" t="s">
        <v>230</v>
      </c>
      <c r="X347" s="13" t="s">
        <v>44</v>
      </c>
      <c r="Y347" s="13" t="s">
        <v>30</v>
      </c>
      <c r="Z347" s="14">
        <v>45000</v>
      </c>
      <c r="AA347" s="14">
        <v>1148.33</v>
      </c>
      <c r="AB347" s="14"/>
      <c r="AC347" s="14">
        <f>+Z347*2.87%</f>
        <v>1291.5</v>
      </c>
      <c r="AD347" s="14">
        <f>Z347*7.1%</f>
        <v>3194.9999999999995</v>
      </c>
      <c r="AE347" s="14">
        <f>Z347*1.15%</f>
        <v>517.5</v>
      </c>
      <c r="AF347" s="14">
        <f>Z347*3.04%</f>
        <v>1368</v>
      </c>
      <c r="AG347" s="14">
        <f>Z347*7.09%</f>
        <v>3190.5</v>
      </c>
      <c r="AH347" s="14">
        <v>0</v>
      </c>
      <c r="AI347" s="14">
        <f>AC347+AD347+AE347+AF347+AG347</f>
        <v>9562.5</v>
      </c>
      <c r="AJ347" s="15">
        <v>0</v>
      </c>
      <c r="AK347" s="14">
        <f>+AC347+AF347+AH347+AJ347+AA347+AB347</f>
        <v>3807.83</v>
      </c>
      <c r="AL347" s="14">
        <f>+AG347+AE347+AD347</f>
        <v>6903</v>
      </c>
      <c r="AM347" s="14">
        <f>+Z347-AK347</f>
        <v>41192.17</v>
      </c>
    </row>
    <row r="348" spans="1:39" s="7" customFormat="1" ht="15.95" customHeight="1" x14ac:dyDescent="0.25">
      <c r="A348" s="11">
        <f t="shared" si="9"/>
        <v>330</v>
      </c>
      <c r="B348" s="12" t="s">
        <v>334</v>
      </c>
      <c r="C348" s="13" t="s">
        <v>451</v>
      </c>
      <c r="D348" s="13" t="s">
        <v>104</v>
      </c>
      <c r="E348" s="13" t="s">
        <v>29</v>
      </c>
      <c r="F348" s="13" t="s">
        <v>30</v>
      </c>
      <c r="G348" s="14">
        <v>32465.74</v>
      </c>
      <c r="H348" s="14">
        <v>0</v>
      </c>
      <c r="I348" s="14">
        <v>0</v>
      </c>
      <c r="J348" s="14">
        <f>+G348*2.87%</f>
        <v>931.76673800000003</v>
      </c>
      <c r="K348" s="14">
        <f>G348*7.1%</f>
        <v>2305.06754</v>
      </c>
      <c r="L348" s="14">
        <f>G348*1.15%</f>
        <v>373.35601000000003</v>
      </c>
      <c r="M348" s="14">
        <f>G348*3.04%</f>
        <v>986.95849600000008</v>
      </c>
      <c r="N348" s="14">
        <f>G348*7.09%</f>
        <v>2301.8209660000002</v>
      </c>
      <c r="O348" s="14">
        <v>1577.4509</v>
      </c>
      <c r="P348" s="14">
        <f>J348+K348+L348+M348+N348</f>
        <v>6898.9697500000002</v>
      </c>
      <c r="Q348" s="15">
        <v>3245.9991</v>
      </c>
      <c r="R348" s="14">
        <f>+J348+M348+O348+Q348+H348+I348</f>
        <v>6742.1752340000003</v>
      </c>
      <c r="S348" s="14">
        <f>+N348+L348+K348</f>
        <v>4980.2445160000007</v>
      </c>
      <c r="T348" s="14">
        <f>+G348-R348</f>
        <v>25723.564766000003</v>
      </c>
      <c r="U348" t="b">
        <f>+V348=C348</f>
        <v>1</v>
      </c>
      <c r="V348" s="13" t="s">
        <v>451</v>
      </c>
      <c r="W348" s="13" t="s">
        <v>104</v>
      </c>
      <c r="X348" s="13" t="s">
        <v>29</v>
      </c>
      <c r="Y348" s="13" t="s">
        <v>30</v>
      </c>
      <c r="Z348" s="14">
        <v>32465.74</v>
      </c>
      <c r="AA348" s="14">
        <v>0</v>
      </c>
      <c r="AB348" s="14">
        <v>0</v>
      </c>
      <c r="AC348" s="14">
        <f>+Z348*2.87%</f>
        <v>931.76673800000003</v>
      </c>
      <c r="AD348" s="14">
        <f>Z348*7.1%</f>
        <v>2305.06754</v>
      </c>
      <c r="AE348" s="14">
        <f>Z348*1.15%</f>
        <v>373.35601000000003</v>
      </c>
      <c r="AF348" s="14">
        <f>Z348*3.04%</f>
        <v>986.95849600000008</v>
      </c>
      <c r="AG348" s="14">
        <f>Z348*7.09%</f>
        <v>2301.8209660000002</v>
      </c>
      <c r="AH348" s="14">
        <v>1577.4509</v>
      </c>
      <c r="AI348" s="14">
        <f>AC348+AD348+AE348+AF348+AG348</f>
        <v>6898.9697500000002</v>
      </c>
      <c r="AJ348" s="15">
        <v>3245.9991</v>
      </c>
      <c r="AK348" s="14">
        <f>+AC348+AF348+AH348+AJ348+AA348+AB348</f>
        <v>6742.1752340000003</v>
      </c>
      <c r="AL348" s="14">
        <f>+AG348+AE348+AD348</f>
        <v>4980.2445160000007</v>
      </c>
      <c r="AM348" s="14">
        <f>+Z348-AK348</f>
        <v>25723.564766000003</v>
      </c>
    </row>
    <row r="349" spans="1:39" s="7" customFormat="1" ht="15.95" customHeight="1" x14ac:dyDescent="0.25">
      <c r="A349" s="11">
        <f t="shared" si="9"/>
        <v>331</v>
      </c>
      <c r="B349" s="12" t="s">
        <v>334</v>
      </c>
      <c r="C349" s="13" t="s">
        <v>1028</v>
      </c>
      <c r="D349" s="13" t="s">
        <v>104</v>
      </c>
      <c r="E349" s="13" t="s">
        <v>29</v>
      </c>
      <c r="F349" s="13" t="s">
        <v>30</v>
      </c>
      <c r="G349" s="14">
        <v>30000</v>
      </c>
      <c r="H349" s="14">
        <v>0</v>
      </c>
      <c r="I349" s="14">
        <v>0</v>
      </c>
      <c r="J349" s="14">
        <f>+G349*2.87%</f>
        <v>861</v>
      </c>
      <c r="K349" s="14">
        <f>G349*7.1%</f>
        <v>2130</v>
      </c>
      <c r="L349" s="14">
        <f>G349*1.15%</f>
        <v>345</v>
      </c>
      <c r="M349" s="14">
        <f>G349*3.04%</f>
        <v>912</v>
      </c>
      <c r="N349" s="14">
        <f>G349*7.09%</f>
        <v>2127</v>
      </c>
      <c r="O349" s="14">
        <v>0</v>
      </c>
      <c r="P349" s="14">
        <f>J349+K349+L349+M349+N349</f>
        <v>6375</v>
      </c>
      <c r="Q349" s="15">
        <v>0</v>
      </c>
      <c r="R349" s="14">
        <f>+J349+M349+O349+Q349+H349+I349</f>
        <v>1773</v>
      </c>
      <c r="S349" s="14">
        <f>+N349+L349+K349</f>
        <v>4602</v>
      </c>
      <c r="T349" s="14">
        <f>+G349-R349</f>
        <v>28227</v>
      </c>
      <c r="U349" t="b">
        <f>+V349=C349</f>
        <v>1</v>
      </c>
      <c r="V349" s="13" t="s">
        <v>1028</v>
      </c>
      <c r="W349" s="13" t="s">
        <v>104</v>
      </c>
      <c r="X349" s="13" t="s">
        <v>29</v>
      </c>
      <c r="Y349" s="13" t="s">
        <v>30</v>
      </c>
      <c r="Z349" s="14">
        <v>30000</v>
      </c>
      <c r="AA349" s="14">
        <v>0</v>
      </c>
      <c r="AB349" s="14">
        <v>0</v>
      </c>
      <c r="AC349" s="14">
        <f>+Z349*2.87%</f>
        <v>861</v>
      </c>
      <c r="AD349" s="14">
        <f>Z349*7.1%</f>
        <v>2130</v>
      </c>
      <c r="AE349" s="14">
        <f>Z349*1.15%</f>
        <v>345</v>
      </c>
      <c r="AF349" s="14">
        <f>Z349*3.04%</f>
        <v>912</v>
      </c>
      <c r="AG349" s="14">
        <f>Z349*7.09%</f>
        <v>2127</v>
      </c>
      <c r="AH349" s="14">
        <v>1577.4509</v>
      </c>
      <c r="AI349" s="14">
        <f>AC349+AD349+AE349+AF349+AG349</f>
        <v>6375</v>
      </c>
      <c r="AJ349" s="15">
        <v>0</v>
      </c>
      <c r="AK349" s="14">
        <f>+AC349+AF349+AH349+AJ349+AA349+AB349</f>
        <v>3350.4508999999998</v>
      </c>
      <c r="AL349" s="14">
        <f>+AG349+AE349+AD349</f>
        <v>4602</v>
      </c>
      <c r="AM349" s="14">
        <f>+Z349-AK349</f>
        <v>26649.5491</v>
      </c>
    </row>
    <row r="350" spans="1:39" s="7" customFormat="1" ht="15.95" customHeight="1" x14ac:dyDescent="0.25">
      <c r="A350" s="11">
        <f t="shared" si="9"/>
        <v>332</v>
      </c>
      <c r="B350" s="12" t="s">
        <v>213</v>
      </c>
      <c r="C350" s="13" t="s">
        <v>469</v>
      </c>
      <c r="D350" s="13" t="s">
        <v>166</v>
      </c>
      <c r="E350" s="13" t="s">
        <v>29</v>
      </c>
      <c r="F350" s="13" t="s">
        <v>30</v>
      </c>
      <c r="G350" s="14">
        <v>22000</v>
      </c>
      <c r="H350" s="14">
        <v>0</v>
      </c>
      <c r="I350" s="14">
        <v>0</v>
      </c>
      <c r="J350" s="14">
        <f>+G350*2.87%</f>
        <v>631.4</v>
      </c>
      <c r="K350" s="14">
        <f>G350*7.1%</f>
        <v>1561.9999999999998</v>
      </c>
      <c r="L350" s="14">
        <f>G350*1.15%</f>
        <v>253</v>
      </c>
      <c r="M350" s="14">
        <f>G350*3.04%</f>
        <v>668.8</v>
      </c>
      <c r="N350" s="14">
        <f>G350*7.09%</f>
        <v>1559.8000000000002</v>
      </c>
      <c r="O350" s="14">
        <v>0</v>
      </c>
      <c r="P350" s="14">
        <f>J350+K350+L350+M350+N350</f>
        <v>4675</v>
      </c>
      <c r="Q350" s="15">
        <v>0</v>
      </c>
      <c r="R350" s="14">
        <f>+J350+M350+O350+Q350+H350+I350</f>
        <v>1300.1999999999998</v>
      </c>
      <c r="S350" s="14">
        <f>+N350+L350+K350</f>
        <v>3374.8</v>
      </c>
      <c r="T350" s="14">
        <f>+G350-R350</f>
        <v>20699.8</v>
      </c>
      <c r="U350" t="b">
        <f>+V350=C350</f>
        <v>1</v>
      </c>
      <c r="V350" s="13" t="s">
        <v>469</v>
      </c>
      <c r="W350" s="13" t="s">
        <v>166</v>
      </c>
      <c r="X350" s="13" t="s">
        <v>29</v>
      </c>
      <c r="Y350" s="13" t="s">
        <v>30</v>
      </c>
      <c r="Z350" s="14">
        <v>22000</v>
      </c>
      <c r="AA350" s="14">
        <v>0</v>
      </c>
      <c r="AB350" s="14">
        <v>0</v>
      </c>
      <c r="AC350" s="14">
        <f>+Z350*2.87%</f>
        <v>631.4</v>
      </c>
      <c r="AD350" s="14">
        <f>Z350*7.1%</f>
        <v>1561.9999999999998</v>
      </c>
      <c r="AE350" s="14">
        <f>Z350*1.15%</f>
        <v>253</v>
      </c>
      <c r="AF350" s="14">
        <f>Z350*3.04%</f>
        <v>668.8</v>
      </c>
      <c r="AG350" s="14">
        <f>Z350*7.09%</f>
        <v>1559.8000000000002</v>
      </c>
      <c r="AH350" s="14">
        <v>0</v>
      </c>
      <c r="AI350" s="14">
        <f>AC350+AD350+AE350+AF350+AG350</f>
        <v>4675</v>
      </c>
      <c r="AJ350" s="15">
        <v>0</v>
      </c>
      <c r="AK350" s="14">
        <f>+AC350+AF350+AH350+AJ350+AA350+AB350</f>
        <v>1300.1999999999998</v>
      </c>
      <c r="AL350" s="14">
        <f>+AG350+AE350+AD350</f>
        <v>3374.8</v>
      </c>
      <c r="AM350" s="14">
        <f>+Z350-AK350</f>
        <v>20699.8</v>
      </c>
    </row>
    <row r="351" spans="1:39" s="7" customFormat="1" ht="15.95" customHeight="1" x14ac:dyDescent="0.25">
      <c r="A351" s="11">
        <f t="shared" si="9"/>
        <v>333</v>
      </c>
      <c r="B351" s="12" t="s">
        <v>213</v>
      </c>
      <c r="C351" s="13" t="s">
        <v>470</v>
      </c>
      <c r="D351" s="13" t="s">
        <v>166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>+G351*2.87%</f>
        <v>631.4</v>
      </c>
      <c r="K351" s="14">
        <f>G351*7.1%</f>
        <v>1561.9999999999998</v>
      </c>
      <c r="L351" s="14">
        <f>G351*1.15%</f>
        <v>253</v>
      </c>
      <c r="M351" s="14">
        <f>G351*3.04%</f>
        <v>668.8</v>
      </c>
      <c r="N351" s="14">
        <f>G351*7.09%</f>
        <v>1559.8000000000002</v>
      </c>
      <c r="O351" s="14">
        <v>0</v>
      </c>
      <c r="P351" s="14">
        <f>J351+K351+L351+M351+N351</f>
        <v>4675</v>
      </c>
      <c r="Q351" s="15">
        <v>0</v>
      </c>
      <c r="R351" s="14">
        <f>+J351+M351+O351+Q351+H351+I351</f>
        <v>1300.1999999999998</v>
      </c>
      <c r="S351" s="14">
        <f>+N351+L351+K351</f>
        <v>3374.8</v>
      </c>
      <c r="T351" s="14">
        <f>+G351-R351</f>
        <v>20699.8</v>
      </c>
      <c r="U351" t="b">
        <f>+V351=C351</f>
        <v>1</v>
      </c>
      <c r="V351" s="13" t="s">
        <v>470</v>
      </c>
      <c r="W351" s="13" t="s">
        <v>166</v>
      </c>
      <c r="X351" s="13" t="s">
        <v>29</v>
      </c>
      <c r="Y351" s="13" t="s">
        <v>30</v>
      </c>
      <c r="Z351" s="14">
        <v>22000</v>
      </c>
      <c r="AA351" s="14">
        <v>0</v>
      </c>
      <c r="AB351" s="14">
        <v>0</v>
      </c>
      <c r="AC351" s="14">
        <f>+Z351*2.87%</f>
        <v>631.4</v>
      </c>
      <c r="AD351" s="14">
        <f>Z351*7.1%</f>
        <v>1561.9999999999998</v>
      </c>
      <c r="AE351" s="14">
        <f>Z351*1.15%</f>
        <v>253</v>
      </c>
      <c r="AF351" s="14">
        <f>Z351*3.04%</f>
        <v>668.8</v>
      </c>
      <c r="AG351" s="14">
        <f>Z351*7.09%</f>
        <v>1559.8000000000002</v>
      </c>
      <c r="AH351" s="14">
        <v>0</v>
      </c>
      <c r="AI351" s="14">
        <f>AC351+AD351+AE351+AF351+AG351</f>
        <v>4675</v>
      </c>
      <c r="AJ351" s="15">
        <v>0</v>
      </c>
      <c r="AK351" s="14">
        <f>+AC351+AF351+AH351+AJ351+AA351+AB351</f>
        <v>1300.1999999999998</v>
      </c>
      <c r="AL351" s="14">
        <f>+AG351+AE351+AD351</f>
        <v>3374.8</v>
      </c>
      <c r="AM351" s="14">
        <f>+Z351-AK351</f>
        <v>20699.8</v>
      </c>
    </row>
    <row r="352" spans="1:39" s="7" customFormat="1" ht="15.95" customHeight="1" x14ac:dyDescent="0.25">
      <c r="A352" s="11">
        <f t="shared" si="9"/>
        <v>334</v>
      </c>
      <c r="B352" s="12" t="s">
        <v>213</v>
      </c>
      <c r="C352" s="13" t="s">
        <v>471</v>
      </c>
      <c r="D352" s="13" t="s">
        <v>166</v>
      </c>
      <c r="E352" s="13" t="s">
        <v>29</v>
      </c>
      <c r="F352" s="13" t="s">
        <v>30</v>
      </c>
      <c r="G352" s="14">
        <v>22000</v>
      </c>
      <c r="H352" s="14">
        <v>0</v>
      </c>
      <c r="I352" s="14">
        <v>0</v>
      </c>
      <c r="J352" s="14">
        <f>+G352*2.87%</f>
        <v>631.4</v>
      </c>
      <c r="K352" s="14">
        <f>G352*7.1%</f>
        <v>1561.9999999999998</v>
      </c>
      <c r="L352" s="14">
        <f>G352*1.15%</f>
        <v>253</v>
      </c>
      <c r="M352" s="14">
        <f>G352*3.04%</f>
        <v>668.8</v>
      </c>
      <c r="N352" s="14">
        <f>G352*7.09%</f>
        <v>1559.8000000000002</v>
      </c>
      <c r="O352" s="14">
        <v>0</v>
      </c>
      <c r="P352" s="14">
        <f>J352+K352+L352+M352+N352</f>
        <v>4675</v>
      </c>
      <c r="Q352" s="15">
        <v>0</v>
      </c>
      <c r="R352" s="14">
        <f>+J352+M352+O352+Q352+H352+I352</f>
        <v>1300.1999999999998</v>
      </c>
      <c r="S352" s="14">
        <f>+N352+L352+K352</f>
        <v>3374.8</v>
      </c>
      <c r="T352" s="14">
        <f>+G352-R352</f>
        <v>20699.8</v>
      </c>
      <c r="U352" t="b">
        <f>+V352=C352</f>
        <v>1</v>
      </c>
      <c r="V352" s="13" t="s">
        <v>471</v>
      </c>
      <c r="W352" s="13" t="s">
        <v>166</v>
      </c>
      <c r="X352" s="13" t="s">
        <v>29</v>
      </c>
      <c r="Y352" s="13" t="s">
        <v>30</v>
      </c>
      <c r="Z352" s="14">
        <v>22000</v>
      </c>
      <c r="AA352" s="14">
        <v>0</v>
      </c>
      <c r="AB352" s="14">
        <v>0</v>
      </c>
      <c r="AC352" s="14">
        <f>+Z352*2.87%</f>
        <v>631.4</v>
      </c>
      <c r="AD352" s="14">
        <f>Z352*7.1%</f>
        <v>1561.9999999999998</v>
      </c>
      <c r="AE352" s="14">
        <f>Z352*1.15%</f>
        <v>253</v>
      </c>
      <c r="AF352" s="14">
        <f>Z352*3.04%</f>
        <v>668.8</v>
      </c>
      <c r="AG352" s="14">
        <f>Z352*7.09%</f>
        <v>1559.8000000000002</v>
      </c>
      <c r="AH352" s="14">
        <v>0</v>
      </c>
      <c r="AI352" s="14">
        <f>AC352+AD352+AE352+AF352+AG352</f>
        <v>4675</v>
      </c>
      <c r="AJ352" s="15">
        <v>0</v>
      </c>
      <c r="AK352" s="14">
        <f>+AC352+AF352+AH352+AJ352+AA352+AB352</f>
        <v>1300.1999999999998</v>
      </c>
      <c r="AL352" s="14">
        <f>+AG352+AE352+AD352</f>
        <v>3374.8</v>
      </c>
      <c r="AM352" s="14">
        <f>+Z352-AK352</f>
        <v>20699.8</v>
      </c>
    </row>
    <row r="353" spans="1:39" s="7" customFormat="1" ht="15.95" customHeight="1" x14ac:dyDescent="0.25">
      <c r="A353" s="11">
        <f t="shared" si="9"/>
        <v>335</v>
      </c>
      <c r="B353" s="12" t="s">
        <v>213</v>
      </c>
      <c r="C353" s="13" t="s">
        <v>472</v>
      </c>
      <c r="D353" s="13" t="s">
        <v>166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>+G353*2.87%</f>
        <v>631.4</v>
      </c>
      <c r="K353" s="14">
        <f>G353*7.1%</f>
        <v>1561.9999999999998</v>
      </c>
      <c r="L353" s="14">
        <f>G353*1.15%</f>
        <v>253</v>
      </c>
      <c r="M353" s="14">
        <f>G353*3.04%</f>
        <v>668.8</v>
      </c>
      <c r="N353" s="14">
        <f>G353*7.09%</f>
        <v>1559.8000000000002</v>
      </c>
      <c r="O353" s="14">
        <v>0</v>
      </c>
      <c r="P353" s="14">
        <f>J353+K353+L353+M353+N353</f>
        <v>4675</v>
      </c>
      <c r="Q353" s="15">
        <v>0</v>
      </c>
      <c r="R353" s="14">
        <f>+J353+M353+O353+Q353+H353+I353</f>
        <v>1300.1999999999998</v>
      </c>
      <c r="S353" s="14">
        <f>+N353+L353+K353</f>
        <v>3374.8</v>
      </c>
      <c r="T353" s="14">
        <f>+G353-R353</f>
        <v>20699.8</v>
      </c>
      <c r="U353" t="b">
        <f>+V353=C353</f>
        <v>1</v>
      </c>
      <c r="V353" s="13" t="s">
        <v>472</v>
      </c>
      <c r="W353" s="13" t="s">
        <v>166</v>
      </c>
      <c r="X353" s="13" t="s">
        <v>29</v>
      </c>
      <c r="Y353" s="13" t="s">
        <v>30</v>
      </c>
      <c r="Z353" s="14">
        <v>22000</v>
      </c>
      <c r="AA353" s="14">
        <v>0</v>
      </c>
      <c r="AB353" s="14">
        <v>0</v>
      </c>
      <c r="AC353" s="14">
        <f>+Z353*2.87%</f>
        <v>631.4</v>
      </c>
      <c r="AD353" s="14">
        <f>Z353*7.1%</f>
        <v>1561.9999999999998</v>
      </c>
      <c r="AE353" s="14">
        <f>Z353*1.15%</f>
        <v>253</v>
      </c>
      <c r="AF353" s="14">
        <f>Z353*3.04%</f>
        <v>668.8</v>
      </c>
      <c r="AG353" s="14">
        <f>Z353*7.09%</f>
        <v>1559.8000000000002</v>
      </c>
      <c r="AH353" s="14">
        <v>0</v>
      </c>
      <c r="AI353" s="14">
        <f>AC353+AD353+AE353+AF353+AG353</f>
        <v>4675</v>
      </c>
      <c r="AJ353" s="15">
        <v>0</v>
      </c>
      <c r="AK353" s="14">
        <f>+AC353+AF353+AH353+AJ353+AA353+AB353</f>
        <v>1300.1999999999998</v>
      </c>
      <c r="AL353" s="14">
        <f>+AG353+AE353+AD353</f>
        <v>3374.8</v>
      </c>
      <c r="AM353" s="14">
        <f>+Z353-AK353</f>
        <v>20699.8</v>
      </c>
    </row>
    <row r="354" spans="1:39" s="7" customFormat="1" ht="15.95" customHeight="1" x14ac:dyDescent="0.25">
      <c r="A354" s="11">
        <f t="shared" si="9"/>
        <v>336</v>
      </c>
      <c r="B354" s="12" t="s">
        <v>213</v>
      </c>
      <c r="C354" s="13" t="s">
        <v>473</v>
      </c>
      <c r="D354" s="13" t="s">
        <v>166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>+G354*2.87%</f>
        <v>631.4</v>
      </c>
      <c r="K354" s="14">
        <f>G354*7.1%</f>
        <v>1561.9999999999998</v>
      </c>
      <c r="L354" s="14">
        <f>G354*1.15%</f>
        <v>253</v>
      </c>
      <c r="M354" s="14">
        <f>G354*3.04%</f>
        <v>668.8</v>
      </c>
      <c r="N354" s="14">
        <f>G354*7.09%</f>
        <v>1559.8000000000002</v>
      </c>
      <c r="O354" s="14">
        <v>1577.4509</v>
      </c>
      <c r="P354" s="14">
        <f>J354+K354+L354+M354+N354</f>
        <v>4675</v>
      </c>
      <c r="Q354" s="15">
        <v>0</v>
      </c>
      <c r="R354" s="14">
        <f>+J354+M354+O354+Q354+H354+I354</f>
        <v>2877.6508999999996</v>
      </c>
      <c r="S354" s="14">
        <f>+N354+L354+K354</f>
        <v>3374.8</v>
      </c>
      <c r="T354" s="14">
        <f>+G354-R354</f>
        <v>19122.349099999999</v>
      </c>
      <c r="U354" t="b">
        <f>+V354=C354</f>
        <v>1</v>
      </c>
      <c r="V354" s="13" t="s">
        <v>473</v>
      </c>
      <c r="W354" s="13" t="s">
        <v>166</v>
      </c>
      <c r="X354" s="13" t="s">
        <v>29</v>
      </c>
      <c r="Y354" s="13" t="s">
        <v>30</v>
      </c>
      <c r="Z354" s="14">
        <v>22000</v>
      </c>
      <c r="AA354" s="14">
        <v>0</v>
      </c>
      <c r="AB354" s="14">
        <v>0</v>
      </c>
      <c r="AC354" s="14">
        <f>+Z354*2.87%</f>
        <v>631.4</v>
      </c>
      <c r="AD354" s="14">
        <f>Z354*7.1%</f>
        <v>1561.9999999999998</v>
      </c>
      <c r="AE354" s="14">
        <f>Z354*1.15%</f>
        <v>253</v>
      </c>
      <c r="AF354" s="14">
        <f>Z354*3.04%</f>
        <v>668.8</v>
      </c>
      <c r="AG354" s="14">
        <f>Z354*7.09%</f>
        <v>1559.8000000000002</v>
      </c>
      <c r="AH354" s="14">
        <v>1577.4509</v>
      </c>
      <c r="AI354" s="14">
        <f>AC354+AD354+AE354+AF354+AG354</f>
        <v>4675</v>
      </c>
      <c r="AJ354" s="15">
        <v>0</v>
      </c>
      <c r="AK354" s="14">
        <f>+AC354+AF354+AH354+AJ354+AA354+AB354</f>
        <v>2877.6508999999996</v>
      </c>
      <c r="AL354" s="14">
        <f>+AG354+AE354+AD354</f>
        <v>3374.8</v>
      </c>
      <c r="AM354" s="14">
        <f>+Z354-AK354</f>
        <v>19122.349099999999</v>
      </c>
    </row>
    <row r="355" spans="1:39" s="7" customFormat="1" ht="15.95" customHeight="1" x14ac:dyDescent="0.25">
      <c r="A355" s="11">
        <f t="shared" si="9"/>
        <v>337</v>
      </c>
      <c r="B355" s="12" t="s">
        <v>213</v>
      </c>
      <c r="C355" s="13" t="s">
        <v>474</v>
      </c>
      <c r="D355" s="13" t="s">
        <v>37</v>
      </c>
      <c r="E355" s="13" t="s">
        <v>29</v>
      </c>
      <c r="F355" s="13" t="s">
        <v>35</v>
      </c>
      <c r="G355" s="14">
        <v>34000</v>
      </c>
      <c r="H355" s="14">
        <v>0</v>
      </c>
      <c r="I355" s="14">
        <v>0</v>
      </c>
      <c r="J355" s="14">
        <f>+G355*2.87%</f>
        <v>975.8</v>
      </c>
      <c r="K355" s="14">
        <f>G355*7.1%</f>
        <v>2414</v>
      </c>
      <c r="L355" s="14">
        <f>G355*1.15%</f>
        <v>391</v>
      </c>
      <c r="M355" s="14">
        <f>G355*3.04%</f>
        <v>1033.5999999999999</v>
      </c>
      <c r="N355" s="14">
        <f>G355*7.09%</f>
        <v>2410.6000000000004</v>
      </c>
      <c r="O355" s="14">
        <v>1577.4509</v>
      </c>
      <c r="P355" s="14">
        <f>J355+K355+L355+M355+N355</f>
        <v>7225</v>
      </c>
      <c r="Q355" s="15">
        <v>15261.249100000001</v>
      </c>
      <c r="R355" s="14">
        <f>+J355+M355+O355+Q355+H355+I355</f>
        <v>18848.100000000002</v>
      </c>
      <c r="S355" s="14">
        <f>+N355+L355+K355</f>
        <v>5215.6000000000004</v>
      </c>
      <c r="T355" s="14">
        <f>+G355-R355</f>
        <v>15151.899999999998</v>
      </c>
      <c r="U355" t="b">
        <f>+V355=C355</f>
        <v>1</v>
      </c>
      <c r="V355" s="13" t="s">
        <v>474</v>
      </c>
      <c r="W355" s="13" t="s">
        <v>37</v>
      </c>
      <c r="X355" s="13" t="s">
        <v>29</v>
      </c>
      <c r="Y355" s="13" t="s">
        <v>35</v>
      </c>
      <c r="Z355" s="14">
        <v>34000</v>
      </c>
      <c r="AA355" s="14">
        <v>0</v>
      </c>
      <c r="AB355" s="14">
        <v>0</v>
      </c>
      <c r="AC355" s="14">
        <f>+Z355*2.87%</f>
        <v>975.8</v>
      </c>
      <c r="AD355" s="14">
        <f>Z355*7.1%</f>
        <v>2414</v>
      </c>
      <c r="AE355" s="14">
        <f>Z355*1.15%</f>
        <v>391</v>
      </c>
      <c r="AF355" s="14">
        <f>Z355*3.04%</f>
        <v>1033.5999999999999</v>
      </c>
      <c r="AG355" s="14">
        <f>Z355*7.09%</f>
        <v>2410.6000000000004</v>
      </c>
      <c r="AH355" s="14">
        <v>1577.4509</v>
      </c>
      <c r="AI355" s="14">
        <f>AC355+AD355+AE355+AF355+AG355</f>
        <v>7225</v>
      </c>
      <c r="AJ355" s="15">
        <v>15261.249100000001</v>
      </c>
      <c r="AK355" s="14">
        <f>+AC355+AF355+AH355+AJ355+AA355+AB355</f>
        <v>18848.100000000002</v>
      </c>
      <c r="AL355" s="14">
        <f>+AG355+AE355+AD355</f>
        <v>5215.6000000000004</v>
      </c>
      <c r="AM355" s="14">
        <f>+Z355-AK355</f>
        <v>15151.899999999998</v>
      </c>
    </row>
    <row r="356" spans="1:39" s="7" customFormat="1" ht="15.95" customHeight="1" x14ac:dyDescent="0.25">
      <c r="A356" s="11">
        <f t="shared" si="9"/>
        <v>338</v>
      </c>
      <c r="B356" s="12" t="s">
        <v>213</v>
      </c>
      <c r="C356" s="13" t="s">
        <v>475</v>
      </c>
      <c r="D356" s="13" t="s">
        <v>166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>+G356*2.87%</f>
        <v>631.4</v>
      </c>
      <c r="K356" s="14">
        <f>G356*7.1%</f>
        <v>1561.9999999999998</v>
      </c>
      <c r="L356" s="14">
        <f>G356*1.15%</f>
        <v>253</v>
      </c>
      <c r="M356" s="14">
        <f>G356*3.04%</f>
        <v>668.8</v>
      </c>
      <c r="N356" s="14">
        <f>G356*7.09%</f>
        <v>1559.8000000000002</v>
      </c>
      <c r="O356" s="14">
        <v>0</v>
      </c>
      <c r="P356" s="14">
        <f>J356+K356+L356+M356+N356</f>
        <v>4675</v>
      </c>
      <c r="Q356" s="15">
        <v>0</v>
      </c>
      <c r="R356" s="14">
        <f>+J356+M356+O356+Q356+H356+I356</f>
        <v>1300.1999999999998</v>
      </c>
      <c r="S356" s="14">
        <f>+N356+L356+K356</f>
        <v>3374.8</v>
      </c>
      <c r="T356" s="14">
        <f>+G356-R356</f>
        <v>20699.8</v>
      </c>
      <c r="U356" t="b">
        <f>+V356=C356</f>
        <v>1</v>
      </c>
      <c r="V356" s="13" t="s">
        <v>475</v>
      </c>
      <c r="W356" s="13" t="s">
        <v>166</v>
      </c>
      <c r="X356" s="13" t="s">
        <v>29</v>
      </c>
      <c r="Y356" s="13" t="s">
        <v>30</v>
      </c>
      <c r="Z356" s="14">
        <v>22000</v>
      </c>
      <c r="AA356" s="14">
        <v>0</v>
      </c>
      <c r="AB356" s="14">
        <v>0</v>
      </c>
      <c r="AC356" s="14">
        <f>+Z356*2.87%</f>
        <v>631.4</v>
      </c>
      <c r="AD356" s="14">
        <f>Z356*7.1%</f>
        <v>1561.9999999999998</v>
      </c>
      <c r="AE356" s="14">
        <f>Z356*1.15%</f>
        <v>253</v>
      </c>
      <c r="AF356" s="14">
        <f>Z356*3.04%</f>
        <v>668.8</v>
      </c>
      <c r="AG356" s="14">
        <f>Z356*7.09%</f>
        <v>1559.8000000000002</v>
      </c>
      <c r="AH356" s="14">
        <v>0</v>
      </c>
      <c r="AI356" s="14">
        <f>AC356+AD356+AE356+AF356+AG356</f>
        <v>4675</v>
      </c>
      <c r="AJ356" s="15">
        <v>0</v>
      </c>
      <c r="AK356" s="14">
        <f>+AC356+AF356+AH356+AJ356+AA356+AB356</f>
        <v>1300.1999999999998</v>
      </c>
      <c r="AL356" s="14">
        <f>+AG356+AE356+AD356</f>
        <v>3374.8</v>
      </c>
      <c r="AM356" s="14">
        <f>+Z356-AK356</f>
        <v>20699.8</v>
      </c>
    </row>
    <row r="357" spans="1:39" s="7" customFormat="1" ht="15.95" customHeight="1" x14ac:dyDescent="0.25">
      <c r="A357" s="11">
        <f t="shared" si="9"/>
        <v>339</v>
      </c>
      <c r="B357" s="12" t="s">
        <v>213</v>
      </c>
      <c r="C357" s="13" t="s">
        <v>476</v>
      </c>
      <c r="D357" s="13" t="s">
        <v>166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>+G357*2.87%</f>
        <v>631.4</v>
      </c>
      <c r="K357" s="14">
        <f>G357*7.1%</f>
        <v>1561.9999999999998</v>
      </c>
      <c r="L357" s="14">
        <f>G357*1.15%</f>
        <v>253</v>
      </c>
      <c r="M357" s="14">
        <f>G357*3.04%</f>
        <v>668.8</v>
      </c>
      <c r="N357" s="14">
        <f>G357*7.09%</f>
        <v>1559.8000000000002</v>
      </c>
      <c r="O357" s="14">
        <v>0</v>
      </c>
      <c r="P357" s="14">
        <f>J357+K357+L357+M357+N357</f>
        <v>4675</v>
      </c>
      <c r="Q357" s="15">
        <v>0</v>
      </c>
      <c r="R357" s="14">
        <f>+J357+M357+O357+Q357+H357+I357</f>
        <v>1300.1999999999998</v>
      </c>
      <c r="S357" s="14">
        <f>+N357+L357+K357</f>
        <v>3374.8</v>
      </c>
      <c r="T357" s="14">
        <f>+G357-R357</f>
        <v>20699.8</v>
      </c>
      <c r="U357" t="b">
        <f>+V357=C357</f>
        <v>1</v>
      </c>
      <c r="V357" s="13" t="s">
        <v>476</v>
      </c>
      <c r="W357" s="13" t="s">
        <v>166</v>
      </c>
      <c r="X357" s="13" t="s">
        <v>29</v>
      </c>
      <c r="Y357" s="13" t="s">
        <v>30</v>
      </c>
      <c r="Z357" s="14">
        <v>22000</v>
      </c>
      <c r="AA357" s="14">
        <v>0</v>
      </c>
      <c r="AB357" s="14">
        <v>0</v>
      </c>
      <c r="AC357" s="14">
        <f>+Z357*2.87%</f>
        <v>631.4</v>
      </c>
      <c r="AD357" s="14">
        <f>Z357*7.1%</f>
        <v>1561.9999999999998</v>
      </c>
      <c r="AE357" s="14">
        <f>Z357*1.15%</f>
        <v>253</v>
      </c>
      <c r="AF357" s="14">
        <f>Z357*3.04%</f>
        <v>668.8</v>
      </c>
      <c r="AG357" s="14">
        <f>Z357*7.09%</f>
        <v>1559.8000000000002</v>
      </c>
      <c r="AH357" s="14">
        <v>0</v>
      </c>
      <c r="AI357" s="14">
        <f>AC357+AD357+AE357+AF357+AG357</f>
        <v>4675</v>
      </c>
      <c r="AJ357" s="15">
        <v>0</v>
      </c>
      <c r="AK357" s="14">
        <f>+AC357+AF357+AH357+AJ357+AA357+AB357</f>
        <v>1300.1999999999998</v>
      </c>
      <c r="AL357" s="14">
        <f>+AG357+AE357+AD357</f>
        <v>3374.8</v>
      </c>
      <c r="AM357" s="14">
        <f>+Z357-AK357</f>
        <v>20699.8</v>
      </c>
    </row>
    <row r="358" spans="1:39" s="7" customFormat="1" ht="15.95" customHeight="1" x14ac:dyDescent="0.25">
      <c r="A358" s="11">
        <f t="shared" si="9"/>
        <v>340</v>
      </c>
      <c r="B358" s="12" t="s">
        <v>213</v>
      </c>
      <c r="C358" s="13" t="s">
        <v>477</v>
      </c>
      <c r="D358" s="13" t="s">
        <v>166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>+G358*2.87%</f>
        <v>631.4</v>
      </c>
      <c r="K358" s="14">
        <f>G358*7.1%</f>
        <v>1561.9999999999998</v>
      </c>
      <c r="L358" s="14">
        <f>G358*1.15%</f>
        <v>253</v>
      </c>
      <c r="M358" s="14">
        <f>G358*3.04%</f>
        <v>668.8</v>
      </c>
      <c r="N358" s="14">
        <f>G358*7.09%</f>
        <v>1559.8000000000002</v>
      </c>
      <c r="O358" s="14">
        <v>0</v>
      </c>
      <c r="P358" s="14">
        <f>J358+K358+L358+M358+N358</f>
        <v>4675</v>
      </c>
      <c r="Q358" s="15">
        <v>0</v>
      </c>
      <c r="R358" s="14">
        <f>+J358+M358+O358+Q358+H358+I358</f>
        <v>1300.1999999999998</v>
      </c>
      <c r="S358" s="14">
        <f>+N358+L358+K358</f>
        <v>3374.8</v>
      </c>
      <c r="T358" s="14">
        <f>+G358-R358</f>
        <v>20699.8</v>
      </c>
      <c r="U358" t="b">
        <f>+V358=C358</f>
        <v>1</v>
      </c>
      <c r="V358" s="13" t="s">
        <v>477</v>
      </c>
      <c r="W358" s="13" t="s">
        <v>166</v>
      </c>
      <c r="X358" s="13" t="s">
        <v>29</v>
      </c>
      <c r="Y358" s="13" t="s">
        <v>30</v>
      </c>
      <c r="Z358" s="14">
        <v>22000</v>
      </c>
      <c r="AA358" s="14">
        <v>0</v>
      </c>
      <c r="AB358" s="14">
        <v>0</v>
      </c>
      <c r="AC358" s="14">
        <f>+Z358*2.87%</f>
        <v>631.4</v>
      </c>
      <c r="AD358" s="14">
        <f>Z358*7.1%</f>
        <v>1561.9999999999998</v>
      </c>
      <c r="AE358" s="14">
        <f>Z358*1.15%</f>
        <v>253</v>
      </c>
      <c r="AF358" s="14">
        <f>Z358*3.04%</f>
        <v>668.8</v>
      </c>
      <c r="AG358" s="14">
        <f>Z358*7.09%</f>
        <v>1559.8000000000002</v>
      </c>
      <c r="AH358" s="14">
        <v>0</v>
      </c>
      <c r="AI358" s="14">
        <f>AC358+AD358+AE358+AF358+AG358</f>
        <v>4675</v>
      </c>
      <c r="AJ358" s="15">
        <v>0</v>
      </c>
      <c r="AK358" s="14">
        <f>+AC358+AF358+AH358+AJ358+AA358+AB358</f>
        <v>1300.1999999999998</v>
      </c>
      <c r="AL358" s="14">
        <f>+AG358+AE358+AD358</f>
        <v>3374.8</v>
      </c>
      <c r="AM358" s="14">
        <f>+Z358-AK358</f>
        <v>20699.8</v>
      </c>
    </row>
    <row r="359" spans="1:39" s="7" customFormat="1" ht="15.95" customHeight="1" x14ac:dyDescent="0.25">
      <c r="A359" s="11">
        <f t="shared" si="9"/>
        <v>341</v>
      </c>
      <c r="B359" s="12" t="s">
        <v>213</v>
      </c>
      <c r="C359" s="13" t="s">
        <v>478</v>
      </c>
      <c r="D359" s="13" t="s">
        <v>37</v>
      </c>
      <c r="E359" s="13" t="s">
        <v>29</v>
      </c>
      <c r="F359" s="13" t="s">
        <v>35</v>
      </c>
      <c r="G359" s="14">
        <v>40000</v>
      </c>
      <c r="H359" s="14">
        <v>442.65</v>
      </c>
      <c r="I359" s="14">
        <v>0</v>
      </c>
      <c r="J359" s="14">
        <f>+G359*2.87%</f>
        <v>1148</v>
      </c>
      <c r="K359" s="14">
        <f>G359*7.1%</f>
        <v>2839.9999999999995</v>
      </c>
      <c r="L359" s="14">
        <f>G359*1.15%</f>
        <v>460</v>
      </c>
      <c r="M359" s="14">
        <f>G359*3.04%</f>
        <v>1216</v>
      </c>
      <c r="N359" s="14">
        <f>G359*7.09%</f>
        <v>2836</v>
      </c>
      <c r="O359" s="14">
        <v>0</v>
      </c>
      <c r="P359" s="14">
        <f>J359+K359+L359+M359+N359</f>
        <v>8500</v>
      </c>
      <c r="Q359" s="15">
        <v>0</v>
      </c>
      <c r="R359" s="14">
        <f>+J359+M359+O359+Q359+H359+I359</f>
        <v>2806.65</v>
      </c>
      <c r="S359" s="14">
        <f>+N359+L359+K359</f>
        <v>6136</v>
      </c>
      <c r="T359" s="14">
        <f>+G359-R359</f>
        <v>37193.35</v>
      </c>
      <c r="U359" t="b">
        <f>+V359=C359</f>
        <v>1</v>
      </c>
      <c r="V359" s="13" t="s">
        <v>478</v>
      </c>
      <c r="W359" s="13" t="s">
        <v>37</v>
      </c>
      <c r="X359" s="13" t="s">
        <v>29</v>
      </c>
      <c r="Y359" s="13" t="s">
        <v>35</v>
      </c>
      <c r="Z359" s="14">
        <v>40000</v>
      </c>
      <c r="AA359" s="14">
        <v>442.65</v>
      </c>
      <c r="AB359" s="14">
        <v>0</v>
      </c>
      <c r="AC359" s="14">
        <f>+Z359*2.87%</f>
        <v>1148</v>
      </c>
      <c r="AD359" s="14">
        <f>Z359*7.1%</f>
        <v>2839.9999999999995</v>
      </c>
      <c r="AE359" s="14">
        <f>Z359*1.15%</f>
        <v>460</v>
      </c>
      <c r="AF359" s="14">
        <f>Z359*3.04%</f>
        <v>1216</v>
      </c>
      <c r="AG359" s="14">
        <f>Z359*7.09%</f>
        <v>2836</v>
      </c>
      <c r="AH359" s="14">
        <v>0</v>
      </c>
      <c r="AI359" s="14">
        <f>AC359+AD359+AE359+AF359+AG359</f>
        <v>8500</v>
      </c>
      <c r="AJ359" s="15">
        <v>0</v>
      </c>
      <c r="AK359" s="14">
        <f>+AC359+AF359+AH359+AJ359+AA359+AB359</f>
        <v>2806.65</v>
      </c>
      <c r="AL359" s="14">
        <f>+AG359+AE359+AD359</f>
        <v>6136</v>
      </c>
      <c r="AM359" s="14">
        <f>+Z359-AK359</f>
        <v>37193.35</v>
      </c>
    </row>
    <row r="360" spans="1:39" s="7" customFormat="1" ht="15.95" customHeight="1" x14ac:dyDescent="0.25">
      <c r="A360" s="11">
        <f t="shared" si="9"/>
        <v>342</v>
      </c>
      <c r="B360" s="12" t="s">
        <v>213</v>
      </c>
      <c r="C360" s="13" t="s">
        <v>479</v>
      </c>
      <c r="D360" s="13" t="s">
        <v>164</v>
      </c>
      <c r="E360" s="13" t="s">
        <v>29</v>
      </c>
      <c r="F360" s="13" t="s">
        <v>35</v>
      </c>
      <c r="G360" s="14">
        <v>30000</v>
      </c>
      <c r="H360" s="14">
        <v>0</v>
      </c>
      <c r="I360" s="14">
        <v>0</v>
      </c>
      <c r="J360" s="14">
        <f>+G360*2.87%</f>
        <v>861</v>
      </c>
      <c r="K360" s="14">
        <f>G360*7.1%</f>
        <v>2130</v>
      </c>
      <c r="L360" s="14">
        <f>G360*1.15%</f>
        <v>345</v>
      </c>
      <c r="M360" s="14">
        <f>G360*3.04%</f>
        <v>912</v>
      </c>
      <c r="N360" s="14">
        <f>G360*7.09%</f>
        <v>2127</v>
      </c>
      <c r="O360" s="14">
        <v>1577.4509</v>
      </c>
      <c r="P360" s="14">
        <f>J360+K360+L360+M360+N360</f>
        <v>6375</v>
      </c>
      <c r="Q360" s="15">
        <v>8993.4591</v>
      </c>
      <c r="R360" s="14">
        <f>+J360+M360+O360+Q360+H360+I360</f>
        <v>12343.91</v>
      </c>
      <c r="S360" s="14">
        <f>+N360+L360+K360</f>
        <v>4602</v>
      </c>
      <c r="T360" s="14">
        <f>+G360-R360</f>
        <v>17656.09</v>
      </c>
      <c r="U360" t="b">
        <f>+V360=C360</f>
        <v>1</v>
      </c>
      <c r="V360" s="13" t="s">
        <v>479</v>
      </c>
      <c r="W360" s="13" t="s">
        <v>164</v>
      </c>
      <c r="X360" s="13" t="s">
        <v>29</v>
      </c>
      <c r="Y360" s="13" t="s">
        <v>35</v>
      </c>
      <c r="Z360" s="14">
        <v>30000</v>
      </c>
      <c r="AA360" s="14">
        <v>0</v>
      </c>
      <c r="AB360" s="14">
        <v>0</v>
      </c>
      <c r="AC360" s="14">
        <f>+Z360*2.87%</f>
        <v>861</v>
      </c>
      <c r="AD360" s="14">
        <f>Z360*7.1%</f>
        <v>2130</v>
      </c>
      <c r="AE360" s="14">
        <f>Z360*1.15%</f>
        <v>345</v>
      </c>
      <c r="AF360" s="14">
        <f>Z360*3.04%</f>
        <v>912</v>
      </c>
      <c r="AG360" s="14">
        <f>Z360*7.09%</f>
        <v>2127</v>
      </c>
      <c r="AH360" s="14">
        <v>1577.4509</v>
      </c>
      <c r="AI360" s="14">
        <f>AC360+AD360+AE360+AF360+AG360</f>
        <v>6375</v>
      </c>
      <c r="AJ360" s="15">
        <v>8993.4591</v>
      </c>
      <c r="AK360" s="14">
        <f>+AC360+AF360+AH360+AJ360+AA360+AB360</f>
        <v>12343.91</v>
      </c>
      <c r="AL360" s="14">
        <f>+AG360+AE360+AD360</f>
        <v>4602</v>
      </c>
      <c r="AM360" s="14">
        <f>+Z360-AK360</f>
        <v>17656.09</v>
      </c>
    </row>
    <row r="361" spans="1:39" s="7" customFormat="1" ht="15.95" customHeight="1" x14ac:dyDescent="0.25">
      <c r="A361" s="11">
        <f t="shared" si="9"/>
        <v>343</v>
      </c>
      <c r="B361" s="12" t="s">
        <v>213</v>
      </c>
      <c r="C361" s="13" t="s">
        <v>480</v>
      </c>
      <c r="D361" s="13" t="s">
        <v>509</v>
      </c>
      <c r="E361" s="13" t="s">
        <v>29</v>
      </c>
      <c r="F361" s="13" t="s">
        <v>35</v>
      </c>
      <c r="G361" s="14">
        <v>22000</v>
      </c>
      <c r="H361" s="14">
        <v>0</v>
      </c>
      <c r="I361" s="14">
        <v>0</v>
      </c>
      <c r="J361" s="14">
        <f>+G361*2.87%</f>
        <v>631.4</v>
      </c>
      <c r="K361" s="14">
        <f>G361*7.1%</f>
        <v>1561.9999999999998</v>
      </c>
      <c r="L361" s="14">
        <f>G361*1.15%</f>
        <v>253</v>
      </c>
      <c r="M361" s="14">
        <f>G361*3.04%</f>
        <v>668.8</v>
      </c>
      <c r="N361" s="14">
        <f>G361*7.09%</f>
        <v>1559.8000000000002</v>
      </c>
      <c r="O361" s="14">
        <v>0</v>
      </c>
      <c r="P361" s="14">
        <f>J361+K361+L361+M361+N361</f>
        <v>4675</v>
      </c>
      <c r="Q361" s="15">
        <v>0</v>
      </c>
      <c r="R361" s="14">
        <f>+J361+M361+O361+Q361+H361+I361</f>
        <v>1300.1999999999998</v>
      </c>
      <c r="S361" s="14">
        <f>+N361+L361+K361</f>
        <v>3374.8</v>
      </c>
      <c r="T361" s="14">
        <f>+G361-R361</f>
        <v>20699.8</v>
      </c>
      <c r="U361" t="b">
        <f>+V361=C361</f>
        <v>1</v>
      </c>
      <c r="V361" s="13" t="s">
        <v>480</v>
      </c>
      <c r="W361" s="13" t="s">
        <v>509</v>
      </c>
      <c r="X361" s="13" t="s">
        <v>29</v>
      </c>
      <c r="Y361" s="13" t="s">
        <v>35</v>
      </c>
      <c r="Z361" s="14">
        <v>22000</v>
      </c>
      <c r="AA361" s="14">
        <v>0</v>
      </c>
      <c r="AB361" s="14">
        <v>0</v>
      </c>
      <c r="AC361" s="14">
        <f>+Z361*2.87%</f>
        <v>631.4</v>
      </c>
      <c r="AD361" s="14">
        <f>Z361*7.1%</f>
        <v>1561.9999999999998</v>
      </c>
      <c r="AE361" s="14">
        <f>Z361*1.15%</f>
        <v>253</v>
      </c>
      <c r="AF361" s="14">
        <f>Z361*3.04%</f>
        <v>668.8</v>
      </c>
      <c r="AG361" s="14">
        <f>Z361*7.09%</f>
        <v>1559.8000000000002</v>
      </c>
      <c r="AH361" s="14">
        <v>0</v>
      </c>
      <c r="AI361" s="14">
        <f>AC361+AD361+AE361+AF361+AG361</f>
        <v>4675</v>
      </c>
      <c r="AJ361" s="15">
        <v>0</v>
      </c>
      <c r="AK361" s="14">
        <f>+AC361+AF361+AH361+AJ361+AA361+AB361</f>
        <v>1300.1999999999998</v>
      </c>
      <c r="AL361" s="14">
        <f>+AG361+AE361+AD361</f>
        <v>3374.8</v>
      </c>
      <c r="AM361" s="14">
        <f>+Z361-AK361</f>
        <v>20699.8</v>
      </c>
    </row>
    <row r="362" spans="1:39" s="7" customFormat="1" ht="15.95" customHeight="1" x14ac:dyDescent="0.25">
      <c r="A362" s="11">
        <f t="shared" si="9"/>
        <v>344</v>
      </c>
      <c r="B362" s="12" t="s">
        <v>213</v>
      </c>
      <c r="C362" s="13" t="s">
        <v>481</v>
      </c>
      <c r="D362" s="13" t="s">
        <v>509</v>
      </c>
      <c r="E362" s="13" t="s">
        <v>29</v>
      </c>
      <c r="F362" s="13" t="s">
        <v>35</v>
      </c>
      <c r="G362" s="14">
        <v>20000</v>
      </c>
      <c r="H362" s="14">
        <v>0</v>
      </c>
      <c r="I362" s="14">
        <v>0</v>
      </c>
      <c r="J362" s="14">
        <f>+G362*2.87%</f>
        <v>574</v>
      </c>
      <c r="K362" s="14">
        <f>G362*7.1%</f>
        <v>1419.9999999999998</v>
      </c>
      <c r="L362" s="14">
        <f>G362*1.15%</f>
        <v>230</v>
      </c>
      <c r="M362" s="14">
        <f>G362*3.04%</f>
        <v>608</v>
      </c>
      <c r="N362" s="14">
        <f>G362*7.09%</f>
        <v>1418</v>
      </c>
      <c r="O362" s="14">
        <v>1577.4509</v>
      </c>
      <c r="P362" s="14">
        <f>J362+K362+L362+M362+N362</f>
        <v>4250</v>
      </c>
      <c r="Q362" s="15">
        <v>0</v>
      </c>
      <c r="R362" s="14">
        <f>+J362+M362+O362+Q362+H362+I362</f>
        <v>2759.4508999999998</v>
      </c>
      <c r="S362" s="14">
        <f>+N362+L362+K362</f>
        <v>3068</v>
      </c>
      <c r="T362" s="14">
        <f>+G362-R362</f>
        <v>17240.5491</v>
      </c>
      <c r="U362" t="b">
        <f>+V362=C362</f>
        <v>1</v>
      </c>
      <c r="V362" s="58" t="s">
        <v>481</v>
      </c>
      <c r="W362" s="13" t="s">
        <v>509</v>
      </c>
      <c r="X362" s="13" t="s">
        <v>29</v>
      </c>
      <c r="Y362" s="13" t="s">
        <v>35</v>
      </c>
      <c r="Z362" s="14">
        <v>20000</v>
      </c>
      <c r="AA362" s="14">
        <v>0</v>
      </c>
      <c r="AB362" s="14">
        <v>0</v>
      </c>
      <c r="AC362" s="14">
        <f>+Z362*2.87%</f>
        <v>574</v>
      </c>
      <c r="AD362" s="14">
        <f>Z362*7.1%</f>
        <v>1419.9999999999998</v>
      </c>
      <c r="AE362" s="14">
        <f>Z362*1.15%</f>
        <v>230</v>
      </c>
      <c r="AF362" s="14">
        <f>Z362*3.04%</f>
        <v>608</v>
      </c>
      <c r="AG362" s="14">
        <f>Z362*7.09%</f>
        <v>1418</v>
      </c>
      <c r="AH362" s="14">
        <v>1577.4509</v>
      </c>
      <c r="AI362" s="14">
        <f>AC362+AD362+AE362+AF362+AG362</f>
        <v>4250</v>
      </c>
      <c r="AJ362" s="15">
        <v>0</v>
      </c>
      <c r="AK362" s="14">
        <f>+AC362+AF362+AH362+AJ362+AA362+AB362</f>
        <v>2759.4508999999998</v>
      </c>
      <c r="AL362" s="14">
        <f>+AG362+AE362+AD362</f>
        <v>3068</v>
      </c>
      <c r="AM362" s="14">
        <f>+Z362-AK362</f>
        <v>17240.5491</v>
      </c>
    </row>
    <row r="363" spans="1:39" s="7" customFormat="1" ht="15.95" customHeight="1" x14ac:dyDescent="0.25">
      <c r="A363" s="11">
        <f t="shared" si="9"/>
        <v>345</v>
      </c>
      <c r="B363" s="12" t="s">
        <v>213</v>
      </c>
      <c r="C363" s="13" t="s">
        <v>482</v>
      </c>
      <c r="D363" s="13" t="s">
        <v>509</v>
      </c>
      <c r="E363" s="13" t="s">
        <v>29</v>
      </c>
      <c r="F363" s="13" t="s">
        <v>35</v>
      </c>
      <c r="G363" s="14">
        <v>20000</v>
      </c>
      <c r="H363" s="14">
        <v>0</v>
      </c>
      <c r="I363" s="14">
        <v>0</v>
      </c>
      <c r="J363" s="14">
        <f>+G363*2.87%</f>
        <v>574</v>
      </c>
      <c r="K363" s="14">
        <f>G363*7.1%</f>
        <v>1419.9999999999998</v>
      </c>
      <c r="L363" s="14">
        <f>G363*1.15%</f>
        <v>230</v>
      </c>
      <c r="M363" s="14">
        <f>G363*3.04%</f>
        <v>608</v>
      </c>
      <c r="N363" s="14">
        <f>G363*7.09%</f>
        <v>1418</v>
      </c>
      <c r="O363" s="14">
        <v>1577.4509</v>
      </c>
      <c r="P363" s="14">
        <f>J363+K363+L363+M363+N363</f>
        <v>4250</v>
      </c>
      <c r="Q363" s="15">
        <v>0</v>
      </c>
      <c r="R363" s="14">
        <f>+J363+M363+O363+Q363+H363+I363</f>
        <v>2759.4508999999998</v>
      </c>
      <c r="S363" s="14">
        <f>+N363+L363+K363</f>
        <v>3068</v>
      </c>
      <c r="T363" s="14">
        <f>+G363-R363</f>
        <v>17240.5491</v>
      </c>
      <c r="U363" t="b">
        <f>+V363=C363</f>
        <v>1</v>
      </c>
      <c r="V363" s="13" t="s">
        <v>482</v>
      </c>
      <c r="W363" s="13" t="s">
        <v>509</v>
      </c>
      <c r="X363" s="13" t="s">
        <v>29</v>
      </c>
      <c r="Y363" s="13" t="s">
        <v>35</v>
      </c>
      <c r="Z363" s="14">
        <v>20000</v>
      </c>
      <c r="AA363" s="14">
        <v>0</v>
      </c>
      <c r="AB363" s="14">
        <v>0</v>
      </c>
      <c r="AC363" s="14">
        <f>+Z363*2.87%</f>
        <v>574</v>
      </c>
      <c r="AD363" s="14">
        <f>Z363*7.1%</f>
        <v>1419.9999999999998</v>
      </c>
      <c r="AE363" s="14">
        <f>Z363*1.15%</f>
        <v>230</v>
      </c>
      <c r="AF363" s="14">
        <f>Z363*3.04%</f>
        <v>608</v>
      </c>
      <c r="AG363" s="14">
        <f>Z363*7.09%</f>
        <v>1418</v>
      </c>
      <c r="AH363" s="14">
        <v>1577.4509</v>
      </c>
      <c r="AI363" s="14">
        <f>AC363+AD363+AE363+AF363+AG363</f>
        <v>4250</v>
      </c>
      <c r="AJ363" s="15">
        <v>0</v>
      </c>
      <c r="AK363" s="14">
        <f>+AC363+AF363+AH363+AJ363+AA363+AB363</f>
        <v>2759.4508999999998</v>
      </c>
      <c r="AL363" s="14">
        <f>+AG363+AE363+AD363</f>
        <v>3068</v>
      </c>
      <c r="AM363" s="14">
        <f>+Z363-AK363</f>
        <v>17240.5491</v>
      </c>
    </row>
    <row r="364" spans="1:39" s="7" customFormat="1" ht="15.95" customHeight="1" x14ac:dyDescent="0.25">
      <c r="A364" s="11">
        <f t="shared" si="9"/>
        <v>346</v>
      </c>
      <c r="B364" s="12" t="s">
        <v>213</v>
      </c>
      <c r="C364" s="13" t="s">
        <v>483</v>
      </c>
      <c r="D364" s="13" t="s">
        <v>509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>+G364*2.87%</f>
        <v>631.4</v>
      </c>
      <c r="K364" s="14">
        <f>G364*7.1%</f>
        <v>1561.9999999999998</v>
      </c>
      <c r="L364" s="14">
        <f>G364*1.15%</f>
        <v>253</v>
      </c>
      <c r="M364" s="14">
        <f>G364*3.04%</f>
        <v>668.8</v>
      </c>
      <c r="N364" s="14">
        <f>G364*7.09%</f>
        <v>1559.8000000000002</v>
      </c>
      <c r="O364" s="14">
        <v>0</v>
      </c>
      <c r="P364" s="14">
        <f>J364+K364+L364+M364+N364</f>
        <v>4675</v>
      </c>
      <c r="Q364" s="15">
        <v>0</v>
      </c>
      <c r="R364" s="14">
        <f>+J364+M364+O364+Q364+H364+I364</f>
        <v>1300.1999999999998</v>
      </c>
      <c r="S364" s="14">
        <f>+N364+L364+K364</f>
        <v>3374.8</v>
      </c>
      <c r="T364" s="14">
        <f>+G364-R364</f>
        <v>20699.8</v>
      </c>
      <c r="U364" t="b">
        <f>+V364=C364</f>
        <v>1</v>
      </c>
      <c r="V364" s="13" t="s">
        <v>483</v>
      </c>
      <c r="W364" s="13" t="s">
        <v>509</v>
      </c>
      <c r="X364" s="13" t="s">
        <v>29</v>
      </c>
      <c r="Y364" s="13" t="s">
        <v>35</v>
      </c>
      <c r="Z364" s="14">
        <v>22000</v>
      </c>
      <c r="AA364" s="14">
        <v>0</v>
      </c>
      <c r="AB364" s="14">
        <v>0</v>
      </c>
      <c r="AC364" s="14">
        <f>+Z364*2.87%</f>
        <v>631.4</v>
      </c>
      <c r="AD364" s="14">
        <f>Z364*7.1%</f>
        <v>1561.9999999999998</v>
      </c>
      <c r="AE364" s="14">
        <f>Z364*1.15%</f>
        <v>253</v>
      </c>
      <c r="AF364" s="14">
        <f>Z364*3.04%</f>
        <v>668.8</v>
      </c>
      <c r="AG364" s="14">
        <f>Z364*7.09%</f>
        <v>1559.8000000000002</v>
      </c>
      <c r="AH364" s="14">
        <v>0</v>
      </c>
      <c r="AI364" s="14">
        <f>AC364+AD364+AE364+AF364+AG364</f>
        <v>4675</v>
      </c>
      <c r="AJ364" s="15">
        <v>0</v>
      </c>
      <c r="AK364" s="14">
        <f>+AC364+AF364+AH364+AJ364+AA364+AB364</f>
        <v>1300.1999999999998</v>
      </c>
      <c r="AL364" s="14">
        <f>+AG364+AE364+AD364</f>
        <v>3374.8</v>
      </c>
      <c r="AM364" s="14">
        <f>+Z364-AK364</f>
        <v>20699.8</v>
      </c>
    </row>
    <row r="365" spans="1:39" s="7" customFormat="1" ht="15.95" customHeight="1" x14ac:dyDescent="0.25">
      <c r="A365" s="11">
        <f t="shared" si="9"/>
        <v>347</v>
      </c>
      <c r="B365" s="12" t="s">
        <v>213</v>
      </c>
      <c r="C365" s="58" t="s">
        <v>484</v>
      </c>
      <c r="D365" s="13" t="s">
        <v>166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>+G365*2.87%</f>
        <v>631.4</v>
      </c>
      <c r="K365" s="14">
        <f>G365*7.1%</f>
        <v>1561.9999999999998</v>
      </c>
      <c r="L365" s="14">
        <f>G365*1.15%</f>
        <v>253</v>
      </c>
      <c r="M365" s="14">
        <f>G365*3.04%</f>
        <v>668.8</v>
      </c>
      <c r="N365" s="14">
        <f>G365*7.09%</f>
        <v>1559.8000000000002</v>
      </c>
      <c r="O365" s="14">
        <v>0</v>
      </c>
      <c r="P365" s="14">
        <f>J365+K365+L365+M365+N365</f>
        <v>4675</v>
      </c>
      <c r="Q365" s="15">
        <v>0</v>
      </c>
      <c r="R365" s="14">
        <f>+J365+M365+O365+Q365+H365+I365</f>
        <v>1300.1999999999998</v>
      </c>
      <c r="S365" s="14">
        <f>+N365+L365+K365</f>
        <v>3374.8</v>
      </c>
      <c r="T365" s="14">
        <f>+G365-R365</f>
        <v>20699.8</v>
      </c>
      <c r="U365" t="b">
        <f>+V365=C365</f>
        <v>1</v>
      </c>
      <c r="V365" s="13" t="s">
        <v>484</v>
      </c>
      <c r="W365" s="13" t="s">
        <v>166</v>
      </c>
      <c r="X365" s="13" t="s">
        <v>29</v>
      </c>
      <c r="Y365" s="13" t="s">
        <v>30</v>
      </c>
      <c r="Z365" s="14">
        <v>22000</v>
      </c>
      <c r="AA365" s="14">
        <v>0</v>
      </c>
      <c r="AB365" s="14">
        <v>0</v>
      </c>
      <c r="AC365" s="14">
        <f>+Z365*2.87%</f>
        <v>631.4</v>
      </c>
      <c r="AD365" s="14">
        <f>Z365*7.1%</f>
        <v>1561.9999999999998</v>
      </c>
      <c r="AE365" s="14">
        <f>Z365*1.15%</f>
        <v>253</v>
      </c>
      <c r="AF365" s="14">
        <f>Z365*3.04%</f>
        <v>668.8</v>
      </c>
      <c r="AG365" s="14">
        <f>Z365*7.09%</f>
        <v>1559.8000000000002</v>
      </c>
      <c r="AH365" s="14">
        <v>0</v>
      </c>
      <c r="AI365" s="14">
        <f>AC365+AD365+AE365+AF365+AG365</f>
        <v>4675</v>
      </c>
      <c r="AJ365" s="15">
        <v>0</v>
      </c>
      <c r="AK365" s="14">
        <f>+AC365+AF365+AH365+AJ365+AA365+AB365</f>
        <v>1300.1999999999998</v>
      </c>
      <c r="AL365" s="14">
        <f>+AG365+AE365+AD365</f>
        <v>3374.8</v>
      </c>
      <c r="AM365" s="14">
        <f>+Z365-AK365</f>
        <v>20699.8</v>
      </c>
    </row>
    <row r="366" spans="1:39" s="7" customFormat="1" ht="15.95" customHeight="1" x14ac:dyDescent="0.25">
      <c r="A366" s="11">
        <f t="shared" si="9"/>
        <v>348</v>
      </c>
      <c r="B366" s="12" t="s">
        <v>213</v>
      </c>
      <c r="C366" s="13" t="s">
        <v>486</v>
      </c>
      <c r="D366" s="13" t="s">
        <v>366</v>
      </c>
      <c r="E366" s="13" t="s">
        <v>29</v>
      </c>
      <c r="F366" s="13" t="s">
        <v>30</v>
      </c>
      <c r="G366" s="14">
        <v>30000</v>
      </c>
      <c r="H366" s="14">
        <v>0</v>
      </c>
      <c r="I366" s="14">
        <v>0</v>
      </c>
      <c r="J366" s="14">
        <f>+G366*2.87%</f>
        <v>861</v>
      </c>
      <c r="K366" s="14">
        <f>G366*7.1%</f>
        <v>2130</v>
      </c>
      <c r="L366" s="14">
        <f>G366*1.15%</f>
        <v>345</v>
      </c>
      <c r="M366" s="14">
        <f>G366*3.04%</f>
        <v>912</v>
      </c>
      <c r="N366" s="14">
        <f>G366*7.09%</f>
        <v>2127</v>
      </c>
      <c r="O366" s="14">
        <v>0</v>
      </c>
      <c r="P366" s="14">
        <f>J366+K366+L366+M366+N366</f>
        <v>6375</v>
      </c>
      <c r="Q366" s="15">
        <v>0</v>
      </c>
      <c r="R366" s="14">
        <f>+J366+M366+O366+Q366+H366+I366</f>
        <v>1773</v>
      </c>
      <c r="S366" s="14">
        <f>+N366+L366+K366</f>
        <v>4602</v>
      </c>
      <c r="T366" s="14">
        <f>+G366-R366</f>
        <v>28227</v>
      </c>
      <c r="U366" t="b">
        <f>+V366=C366</f>
        <v>1</v>
      </c>
      <c r="V366" s="13" t="s">
        <v>486</v>
      </c>
      <c r="W366" s="13" t="s">
        <v>366</v>
      </c>
      <c r="X366" s="13" t="s">
        <v>29</v>
      </c>
      <c r="Y366" s="13" t="s">
        <v>30</v>
      </c>
      <c r="Z366" s="14">
        <v>30000</v>
      </c>
      <c r="AA366" s="14">
        <v>0</v>
      </c>
      <c r="AB366" s="14">
        <v>0</v>
      </c>
      <c r="AC366" s="14">
        <f>+Z366*2.87%</f>
        <v>861</v>
      </c>
      <c r="AD366" s="14">
        <f>Z366*7.1%</f>
        <v>2130</v>
      </c>
      <c r="AE366" s="14">
        <f>Z366*1.15%</f>
        <v>345</v>
      </c>
      <c r="AF366" s="14">
        <f>Z366*3.04%</f>
        <v>912</v>
      </c>
      <c r="AG366" s="14">
        <f>Z366*7.09%</f>
        <v>2127</v>
      </c>
      <c r="AH366" s="14">
        <v>0</v>
      </c>
      <c r="AI366" s="14">
        <f>AC366+AD366+AE366+AF366+AG366</f>
        <v>6375</v>
      </c>
      <c r="AJ366" s="15">
        <v>0</v>
      </c>
      <c r="AK366" s="14">
        <f>+AC366+AF366+AH366+AJ366+AA366+AB366</f>
        <v>1773</v>
      </c>
      <c r="AL366" s="14">
        <f>+AG366+AE366+AD366</f>
        <v>4602</v>
      </c>
      <c r="AM366" s="14">
        <f>+Z366-AK366</f>
        <v>28227</v>
      </c>
    </row>
    <row r="367" spans="1:39" s="7" customFormat="1" ht="15.95" customHeight="1" x14ac:dyDescent="0.25">
      <c r="A367" s="11">
        <f t="shared" si="9"/>
        <v>349</v>
      </c>
      <c r="B367" s="12" t="s">
        <v>213</v>
      </c>
      <c r="C367" s="13" t="s">
        <v>487</v>
      </c>
      <c r="D367" s="13" t="s">
        <v>509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>+G367*2.87%</f>
        <v>631.4</v>
      </c>
      <c r="K367" s="14">
        <f>G367*7.1%</f>
        <v>1561.9999999999998</v>
      </c>
      <c r="L367" s="14">
        <f>G367*1.15%</f>
        <v>253</v>
      </c>
      <c r="M367" s="14">
        <f>G367*3.04%</f>
        <v>668.8</v>
      </c>
      <c r="N367" s="14">
        <f>G367*7.09%</f>
        <v>1559.8000000000002</v>
      </c>
      <c r="O367" s="14">
        <v>0</v>
      </c>
      <c r="P367" s="14">
        <f>J367+K367+L367+M367+N367</f>
        <v>4675</v>
      </c>
      <c r="Q367" s="15">
        <v>15448.1</v>
      </c>
      <c r="R367" s="14">
        <f>+J367+M367+O367+Q367+H367+I367</f>
        <v>16748.3</v>
      </c>
      <c r="S367" s="14">
        <f>+N367+L367+K367</f>
        <v>3374.8</v>
      </c>
      <c r="T367" s="14">
        <f>+G367-R367</f>
        <v>5251.7000000000007</v>
      </c>
      <c r="U367" t="b">
        <f>+V367=C367</f>
        <v>1</v>
      </c>
      <c r="V367" s="13" t="s">
        <v>487</v>
      </c>
      <c r="W367" s="13" t="s">
        <v>509</v>
      </c>
      <c r="X367" s="13" t="s">
        <v>29</v>
      </c>
      <c r="Y367" s="13" t="s">
        <v>35</v>
      </c>
      <c r="Z367" s="14">
        <v>22000</v>
      </c>
      <c r="AA367" s="14">
        <v>0</v>
      </c>
      <c r="AB367" s="14">
        <v>0</v>
      </c>
      <c r="AC367" s="14">
        <f>+Z367*2.87%</f>
        <v>631.4</v>
      </c>
      <c r="AD367" s="14">
        <f>Z367*7.1%</f>
        <v>1561.9999999999998</v>
      </c>
      <c r="AE367" s="14">
        <f>Z367*1.15%</f>
        <v>253</v>
      </c>
      <c r="AF367" s="14">
        <f>Z367*3.04%</f>
        <v>668.8</v>
      </c>
      <c r="AG367" s="14">
        <f>Z367*7.09%</f>
        <v>1559.8000000000002</v>
      </c>
      <c r="AH367" s="14">
        <v>0</v>
      </c>
      <c r="AI367" s="14">
        <f>AC367+AD367+AE367+AF367+AG367</f>
        <v>4675</v>
      </c>
      <c r="AJ367" s="15">
        <v>15448.1</v>
      </c>
      <c r="AK367" s="14">
        <f>+AC367+AF367+AH367+AJ367+AA367+AB367</f>
        <v>16748.3</v>
      </c>
      <c r="AL367" s="14">
        <f>+AG367+AE367+AD367</f>
        <v>3374.8</v>
      </c>
      <c r="AM367" s="14">
        <f>+Z367-AK367</f>
        <v>5251.7000000000007</v>
      </c>
    </row>
    <row r="368" spans="1:39" s="7" customFormat="1" ht="15.95" customHeight="1" x14ac:dyDescent="0.25">
      <c r="A368" s="11">
        <f t="shared" si="9"/>
        <v>350</v>
      </c>
      <c r="B368" s="12" t="s">
        <v>213</v>
      </c>
      <c r="C368" s="13" t="s">
        <v>488</v>
      </c>
      <c r="D368" s="13" t="s">
        <v>509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>+G368*2.87%</f>
        <v>631.4</v>
      </c>
      <c r="K368" s="14">
        <f>G368*7.1%</f>
        <v>1561.9999999999998</v>
      </c>
      <c r="L368" s="14">
        <f>G368*1.15%</f>
        <v>253</v>
      </c>
      <c r="M368" s="14">
        <f>G368*3.04%</f>
        <v>668.8</v>
      </c>
      <c r="N368" s="14">
        <f>G368*7.09%</f>
        <v>1559.8000000000002</v>
      </c>
      <c r="O368" s="14">
        <v>0</v>
      </c>
      <c r="P368" s="14">
        <f>J368+K368+L368+M368+N368</f>
        <v>4675</v>
      </c>
      <c r="Q368" s="15">
        <v>12629.89</v>
      </c>
      <c r="R368" s="14">
        <f>+J368+M368+O368+Q368+H368+I368</f>
        <v>13930.09</v>
      </c>
      <c r="S368" s="14">
        <f>+N368+L368+K368</f>
        <v>3374.8</v>
      </c>
      <c r="T368" s="14">
        <f>+G368-R368</f>
        <v>8069.91</v>
      </c>
      <c r="U368" t="b">
        <f>+V368=C368</f>
        <v>1</v>
      </c>
      <c r="V368" s="13" t="s">
        <v>488</v>
      </c>
      <c r="W368" s="13" t="s">
        <v>509</v>
      </c>
      <c r="X368" s="13" t="s">
        <v>29</v>
      </c>
      <c r="Y368" s="13" t="s">
        <v>35</v>
      </c>
      <c r="Z368" s="14">
        <v>22000</v>
      </c>
      <c r="AA368" s="14">
        <v>0</v>
      </c>
      <c r="AB368" s="14">
        <v>0</v>
      </c>
      <c r="AC368" s="14">
        <f>+Z368*2.87%</f>
        <v>631.4</v>
      </c>
      <c r="AD368" s="14">
        <f>Z368*7.1%</f>
        <v>1561.9999999999998</v>
      </c>
      <c r="AE368" s="14">
        <f>Z368*1.15%</f>
        <v>253</v>
      </c>
      <c r="AF368" s="14">
        <f>Z368*3.04%</f>
        <v>668.8</v>
      </c>
      <c r="AG368" s="14">
        <f>Z368*7.09%</f>
        <v>1559.8000000000002</v>
      </c>
      <c r="AH368" s="14">
        <v>0</v>
      </c>
      <c r="AI368" s="14">
        <f>AC368+AD368+AE368+AF368+AG368</f>
        <v>4675</v>
      </c>
      <c r="AJ368" s="15">
        <v>12629.83</v>
      </c>
      <c r="AK368" s="14">
        <f>+AC368+AF368+AH368+AJ368+AA368+AB368</f>
        <v>13930.029999999999</v>
      </c>
      <c r="AL368" s="14">
        <f>+AG368+AE368+AD368</f>
        <v>3374.8</v>
      </c>
      <c r="AM368" s="14">
        <f>+Z368-AK368</f>
        <v>8069.9700000000012</v>
      </c>
    </row>
    <row r="369" spans="1:39" s="7" customFormat="1" ht="15.95" customHeight="1" x14ac:dyDescent="0.25">
      <c r="A369" s="11">
        <f t="shared" si="9"/>
        <v>351</v>
      </c>
      <c r="B369" s="12" t="s">
        <v>213</v>
      </c>
      <c r="C369" s="13" t="s">
        <v>489</v>
      </c>
      <c r="D369" s="13" t="s">
        <v>509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>+G369*2.87%</f>
        <v>631.4</v>
      </c>
      <c r="K369" s="14">
        <f>G369*7.1%</f>
        <v>1561.9999999999998</v>
      </c>
      <c r="L369" s="14">
        <f>G369*1.15%</f>
        <v>253</v>
      </c>
      <c r="M369" s="14">
        <f>G369*3.04%</f>
        <v>668.8</v>
      </c>
      <c r="N369" s="14">
        <f>G369*7.09%</f>
        <v>1559.8000000000002</v>
      </c>
      <c r="O369" s="14">
        <v>1577.4509</v>
      </c>
      <c r="P369" s="14">
        <f>J369+K369+L369+M369+N369</f>
        <v>4675</v>
      </c>
      <c r="Q369" s="15">
        <v>0</v>
      </c>
      <c r="R369" s="14">
        <f>+J369+M369+O369+Q369+H369+I369</f>
        <v>2877.6508999999996</v>
      </c>
      <c r="S369" s="14">
        <f>+N369+L369+K369</f>
        <v>3374.8</v>
      </c>
      <c r="T369" s="14">
        <f>+G369-R369</f>
        <v>19122.349099999999</v>
      </c>
      <c r="U369" t="b">
        <f>+V369=C369</f>
        <v>1</v>
      </c>
      <c r="V369" s="13" t="s">
        <v>489</v>
      </c>
      <c r="W369" s="13" t="s">
        <v>509</v>
      </c>
      <c r="X369" s="13" t="s">
        <v>29</v>
      </c>
      <c r="Y369" s="13" t="s">
        <v>35</v>
      </c>
      <c r="Z369" s="14">
        <v>22000</v>
      </c>
      <c r="AA369" s="14">
        <v>0</v>
      </c>
      <c r="AB369" s="14">
        <v>0</v>
      </c>
      <c r="AC369" s="14">
        <f>+Z369*2.87%</f>
        <v>631.4</v>
      </c>
      <c r="AD369" s="14">
        <f>Z369*7.1%</f>
        <v>1561.9999999999998</v>
      </c>
      <c r="AE369" s="14">
        <f>Z369*1.15%</f>
        <v>253</v>
      </c>
      <c r="AF369" s="14">
        <f>Z369*3.04%</f>
        <v>668.8</v>
      </c>
      <c r="AG369" s="14">
        <f>Z369*7.09%</f>
        <v>1559.8000000000002</v>
      </c>
      <c r="AH369" s="14">
        <v>1577.4509</v>
      </c>
      <c r="AI369" s="14">
        <f>AC369+AD369+AE369+AF369+AG369</f>
        <v>4675</v>
      </c>
      <c r="AJ369" s="15">
        <v>0</v>
      </c>
      <c r="AK369" s="14">
        <f>+AC369+AF369+AH369+AJ369+AA369+AB369</f>
        <v>2877.6508999999996</v>
      </c>
      <c r="AL369" s="14">
        <f>+AG369+AE369+AD369</f>
        <v>3374.8</v>
      </c>
      <c r="AM369" s="14">
        <f>+Z369-AK369</f>
        <v>19122.349099999999</v>
      </c>
    </row>
    <row r="370" spans="1:39" s="7" customFormat="1" ht="15.95" customHeight="1" x14ac:dyDescent="0.25">
      <c r="A370" s="11">
        <f t="shared" si="9"/>
        <v>352</v>
      </c>
      <c r="B370" s="12" t="s">
        <v>213</v>
      </c>
      <c r="C370" s="13" t="s">
        <v>490</v>
      </c>
      <c r="D370" s="13" t="s">
        <v>1077</v>
      </c>
      <c r="E370" s="13" t="s">
        <v>29</v>
      </c>
      <c r="F370" s="13" t="s">
        <v>35</v>
      </c>
      <c r="G370" s="14">
        <v>75000</v>
      </c>
      <c r="H370" s="14">
        <v>5993.89</v>
      </c>
      <c r="I370" s="14">
        <v>0</v>
      </c>
      <c r="J370" s="14">
        <f>+G370*2.87%</f>
        <v>2152.5</v>
      </c>
      <c r="K370" s="14">
        <f>G370*7.1%</f>
        <v>5324.9999999999991</v>
      </c>
      <c r="L370" s="14">
        <f>G370*1.15%</f>
        <v>862.5</v>
      </c>
      <c r="M370" s="14">
        <f>G370*3.04%</f>
        <v>2280</v>
      </c>
      <c r="N370" s="14">
        <f>G370*7.09%</f>
        <v>5317.5</v>
      </c>
      <c r="O370" s="14">
        <v>1577.4509</v>
      </c>
      <c r="P370" s="14">
        <f>J370+K370+L370+M370+N370</f>
        <v>15937.5</v>
      </c>
      <c r="Q370" s="15">
        <v>-9.0000000000145519E-4</v>
      </c>
      <c r="R370" s="14">
        <f>+J370+M370+O370+Q370+H370+I370</f>
        <v>12003.84</v>
      </c>
      <c r="S370" s="14">
        <f>+N370+L370+K370</f>
        <v>11505</v>
      </c>
      <c r="T370" s="14">
        <f>+G370-R370</f>
        <v>62996.160000000003</v>
      </c>
      <c r="U370" t="b">
        <f>+V370=C370</f>
        <v>1</v>
      </c>
      <c r="V370" s="13" t="s">
        <v>490</v>
      </c>
      <c r="W370" s="13" t="s">
        <v>1077</v>
      </c>
      <c r="X370" s="13" t="s">
        <v>29</v>
      </c>
      <c r="Y370" s="13" t="s">
        <v>35</v>
      </c>
      <c r="Z370" s="14">
        <v>75000</v>
      </c>
      <c r="AA370" s="14">
        <v>5993.89</v>
      </c>
      <c r="AB370" s="14">
        <v>0</v>
      </c>
      <c r="AC370" s="14">
        <f>+Z370*2.87%</f>
        <v>2152.5</v>
      </c>
      <c r="AD370" s="14">
        <f>Z370*7.1%</f>
        <v>5324.9999999999991</v>
      </c>
      <c r="AE370" s="14">
        <f>Z370*1.15%</f>
        <v>862.5</v>
      </c>
      <c r="AF370" s="14">
        <f>Z370*3.04%</f>
        <v>2280</v>
      </c>
      <c r="AG370" s="14">
        <f>Z370*7.09%</f>
        <v>5317.5</v>
      </c>
      <c r="AH370" s="14">
        <v>1577.4509</v>
      </c>
      <c r="AI370" s="14">
        <f>AC370+AD370+AE370+AF370+AG370</f>
        <v>15937.5</v>
      </c>
      <c r="AJ370" s="15">
        <v>24886.429100000001</v>
      </c>
      <c r="AK370" s="14">
        <f>+AC370+AF370+AH370+AJ370+AA370+AB370</f>
        <v>36890.270000000004</v>
      </c>
      <c r="AL370" s="14">
        <f>+AG370+AE370+AD370</f>
        <v>11505</v>
      </c>
      <c r="AM370" s="14">
        <f>+Z370-AK370</f>
        <v>38109.729999999996</v>
      </c>
    </row>
    <row r="371" spans="1:39" s="7" customFormat="1" ht="15.95" customHeight="1" x14ac:dyDescent="0.25">
      <c r="A371" s="11">
        <f t="shared" si="9"/>
        <v>353</v>
      </c>
      <c r="B371" s="12" t="s">
        <v>213</v>
      </c>
      <c r="C371" s="13" t="s">
        <v>491</v>
      </c>
      <c r="D371" s="13" t="s">
        <v>509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>+G371*2.87%</f>
        <v>631.4</v>
      </c>
      <c r="K371" s="14">
        <f>G371*7.1%</f>
        <v>1561.9999999999998</v>
      </c>
      <c r="L371" s="14">
        <f>G371*1.15%</f>
        <v>253</v>
      </c>
      <c r="M371" s="14">
        <f>G371*3.04%</f>
        <v>668.8</v>
      </c>
      <c r="N371" s="14">
        <f>G371*7.09%</f>
        <v>1559.8000000000002</v>
      </c>
      <c r="O371" s="14">
        <v>0</v>
      </c>
      <c r="P371" s="14">
        <f>J371+K371+L371+M371+N371</f>
        <v>4675</v>
      </c>
      <c r="Q371" s="15">
        <v>0</v>
      </c>
      <c r="R371" s="14">
        <f>+J371+M371+O371+Q371+H371+I371</f>
        <v>1300.1999999999998</v>
      </c>
      <c r="S371" s="14">
        <f>+N371+L371+K371</f>
        <v>3374.8</v>
      </c>
      <c r="T371" s="14">
        <f>+G371-R371</f>
        <v>20699.8</v>
      </c>
      <c r="U371" t="b">
        <f>+V371=C371</f>
        <v>1</v>
      </c>
      <c r="V371" s="13" t="s">
        <v>491</v>
      </c>
      <c r="W371" s="13" t="s">
        <v>509</v>
      </c>
      <c r="X371" s="13" t="s">
        <v>29</v>
      </c>
      <c r="Y371" s="13" t="s">
        <v>35</v>
      </c>
      <c r="Z371" s="14">
        <v>22000</v>
      </c>
      <c r="AA371" s="14">
        <v>0</v>
      </c>
      <c r="AB371" s="14">
        <v>0</v>
      </c>
      <c r="AC371" s="14">
        <f>+Z371*2.87%</f>
        <v>631.4</v>
      </c>
      <c r="AD371" s="14">
        <f>Z371*7.1%</f>
        <v>1561.9999999999998</v>
      </c>
      <c r="AE371" s="14">
        <f>Z371*1.15%</f>
        <v>253</v>
      </c>
      <c r="AF371" s="14">
        <f>Z371*3.04%</f>
        <v>668.8</v>
      </c>
      <c r="AG371" s="14">
        <f>Z371*7.09%</f>
        <v>1559.8000000000002</v>
      </c>
      <c r="AH371" s="14">
        <v>0</v>
      </c>
      <c r="AI371" s="14">
        <f>AC371+AD371+AE371+AF371+AG371</f>
        <v>4675</v>
      </c>
      <c r="AJ371" s="15">
        <v>0</v>
      </c>
      <c r="AK371" s="14">
        <f>+AC371+AF371+AH371+AJ371+AA371+AB371</f>
        <v>1300.1999999999998</v>
      </c>
      <c r="AL371" s="14">
        <f>+AG371+AE371+AD371</f>
        <v>3374.8</v>
      </c>
      <c r="AM371" s="14">
        <f>+Z371-AK371</f>
        <v>20699.8</v>
      </c>
    </row>
    <row r="372" spans="1:39" s="7" customFormat="1" ht="15.95" customHeight="1" x14ac:dyDescent="0.25">
      <c r="A372" s="11">
        <f t="shared" si="9"/>
        <v>354</v>
      </c>
      <c r="B372" s="12" t="s">
        <v>213</v>
      </c>
      <c r="C372" s="13" t="s">
        <v>492</v>
      </c>
      <c r="D372" s="13" t="s">
        <v>509</v>
      </c>
      <c r="E372" s="13" t="s">
        <v>29</v>
      </c>
      <c r="F372" s="13" t="s">
        <v>35</v>
      </c>
      <c r="G372" s="14">
        <v>20000</v>
      </c>
      <c r="H372" s="14">
        <v>0</v>
      </c>
      <c r="I372" s="14">
        <v>0</v>
      </c>
      <c r="J372" s="14">
        <f>+G372*2.87%</f>
        <v>574</v>
      </c>
      <c r="K372" s="14">
        <f>G372*7.1%</f>
        <v>1419.9999999999998</v>
      </c>
      <c r="L372" s="14">
        <f>G372*1.15%</f>
        <v>230</v>
      </c>
      <c r="M372" s="14">
        <f>G372*3.04%</f>
        <v>608</v>
      </c>
      <c r="N372" s="14">
        <f>G372*7.09%</f>
        <v>1418</v>
      </c>
      <c r="O372" s="14">
        <v>0</v>
      </c>
      <c r="P372" s="14">
        <f>J372+K372+L372+M372+N372</f>
        <v>4250</v>
      </c>
      <c r="Q372" s="15">
        <v>1577.45</v>
      </c>
      <c r="R372" s="14">
        <f>+J372+M372+O372+Q372+H372+I372</f>
        <v>2759.45</v>
      </c>
      <c r="S372" s="14">
        <f>+N372+L372+K372</f>
        <v>3068</v>
      </c>
      <c r="T372" s="14">
        <f>+G372-R372</f>
        <v>17240.55</v>
      </c>
      <c r="U372" t="b">
        <f>+V372=C372</f>
        <v>1</v>
      </c>
      <c r="V372" s="13" t="s">
        <v>492</v>
      </c>
      <c r="W372" s="13" t="s">
        <v>509</v>
      </c>
      <c r="X372" s="13" t="s">
        <v>29</v>
      </c>
      <c r="Y372" s="13" t="s">
        <v>35</v>
      </c>
      <c r="Z372" s="14">
        <v>20000</v>
      </c>
      <c r="AA372" s="14">
        <v>0</v>
      </c>
      <c r="AB372" s="14">
        <v>0</v>
      </c>
      <c r="AC372" s="14">
        <f>+Z372*2.87%</f>
        <v>574</v>
      </c>
      <c r="AD372" s="14">
        <f>Z372*7.1%</f>
        <v>1419.9999999999998</v>
      </c>
      <c r="AE372" s="14">
        <f>Z372*1.15%</f>
        <v>230</v>
      </c>
      <c r="AF372" s="14">
        <f>Z372*3.04%</f>
        <v>608</v>
      </c>
      <c r="AG372" s="14">
        <f>Z372*7.09%</f>
        <v>1418</v>
      </c>
      <c r="AH372" s="14">
        <v>0</v>
      </c>
      <c r="AI372" s="14">
        <f>AC372+AD372+AE372+AF372+AG372</f>
        <v>4250</v>
      </c>
      <c r="AJ372" s="15">
        <v>1577.45</v>
      </c>
      <c r="AK372" s="14">
        <f>+AC372+AF372+AH372+AJ372+AA372+AB372</f>
        <v>2759.45</v>
      </c>
      <c r="AL372" s="14">
        <f>+AG372+AE372+AD372</f>
        <v>3068</v>
      </c>
      <c r="AM372" s="14">
        <f>+Z372-AK372</f>
        <v>17240.55</v>
      </c>
    </row>
    <row r="373" spans="1:39" s="7" customFormat="1" ht="15.95" customHeight="1" x14ac:dyDescent="0.25">
      <c r="A373" s="11">
        <f t="shared" si="9"/>
        <v>355</v>
      </c>
      <c r="B373" s="12" t="s">
        <v>213</v>
      </c>
      <c r="C373" s="13" t="s">
        <v>493</v>
      </c>
      <c r="D373" s="13" t="s">
        <v>166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>+G373*2.87%</f>
        <v>631.4</v>
      </c>
      <c r="K373" s="14">
        <f>G373*7.1%</f>
        <v>1561.9999999999998</v>
      </c>
      <c r="L373" s="14">
        <f>G373*1.15%</f>
        <v>253</v>
      </c>
      <c r="M373" s="14">
        <f>G373*3.04%</f>
        <v>668.8</v>
      </c>
      <c r="N373" s="14">
        <f>G373*7.09%</f>
        <v>1559.8000000000002</v>
      </c>
      <c r="O373" s="14">
        <v>1577.4509</v>
      </c>
      <c r="P373" s="14">
        <f>J373+K373+L373+M373+N373</f>
        <v>4675</v>
      </c>
      <c r="Q373" s="15">
        <v>-1577.4509</v>
      </c>
      <c r="R373" s="14">
        <f>+J373+M373+O373+Q373+H373+I373</f>
        <v>1300.1999999999996</v>
      </c>
      <c r="S373" s="14">
        <f>+N373+L373+K373</f>
        <v>3374.8</v>
      </c>
      <c r="T373" s="14">
        <f>+G373-R373</f>
        <v>20699.8</v>
      </c>
      <c r="U373" t="b">
        <f>+V373=C373</f>
        <v>1</v>
      </c>
      <c r="V373" s="13" t="s">
        <v>493</v>
      </c>
      <c r="W373" s="13" t="s">
        <v>166</v>
      </c>
      <c r="X373" s="13" t="s">
        <v>29</v>
      </c>
      <c r="Y373" s="13" t="s">
        <v>30</v>
      </c>
      <c r="Z373" s="14">
        <v>22000</v>
      </c>
      <c r="AA373" s="14">
        <v>0</v>
      </c>
      <c r="AB373" s="14">
        <v>0</v>
      </c>
      <c r="AC373" s="14">
        <f>+Z373*2.87%</f>
        <v>631.4</v>
      </c>
      <c r="AD373" s="14">
        <f>Z373*7.1%</f>
        <v>1561.9999999999998</v>
      </c>
      <c r="AE373" s="14">
        <f>Z373*1.15%</f>
        <v>253</v>
      </c>
      <c r="AF373" s="14">
        <f>Z373*3.04%</f>
        <v>668.8</v>
      </c>
      <c r="AG373" s="14">
        <f>Z373*7.09%</f>
        <v>1559.8000000000002</v>
      </c>
      <c r="AH373" s="14">
        <v>1577.4509</v>
      </c>
      <c r="AI373" s="14">
        <f>AC373+AD373+AE373+AF373+AG373</f>
        <v>4675</v>
      </c>
      <c r="AJ373" s="15">
        <v>-1577.4509</v>
      </c>
      <c r="AK373" s="14">
        <f>+AC373+AF373+AH373+AJ373+AA373+AB373</f>
        <v>1300.1999999999996</v>
      </c>
      <c r="AL373" s="14">
        <f>+AG373+AE373+AD373</f>
        <v>3374.8</v>
      </c>
      <c r="AM373" s="14">
        <f>+Z373-AK373</f>
        <v>20699.8</v>
      </c>
    </row>
    <row r="374" spans="1:39" s="7" customFormat="1" ht="15.95" customHeight="1" x14ac:dyDescent="0.25">
      <c r="A374" s="11">
        <f t="shared" si="9"/>
        <v>356</v>
      </c>
      <c r="B374" s="12" t="s">
        <v>213</v>
      </c>
      <c r="C374" s="13" t="s">
        <v>494</v>
      </c>
      <c r="D374" s="13" t="s">
        <v>37</v>
      </c>
      <c r="E374" s="13" t="s">
        <v>29</v>
      </c>
      <c r="F374" s="13" t="s">
        <v>35</v>
      </c>
      <c r="G374" s="14">
        <v>34000</v>
      </c>
      <c r="H374" s="14">
        <v>0</v>
      </c>
      <c r="I374" s="14">
        <v>0</v>
      </c>
      <c r="J374" s="14">
        <f>+G374*2.87%</f>
        <v>975.8</v>
      </c>
      <c r="K374" s="14">
        <f>G374*7.1%</f>
        <v>2414</v>
      </c>
      <c r="L374" s="14">
        <f>G374*1.15%</f>
        <v>391</v>
      </c>
      <c r="M374" s="14">
        <f>G374*3.04%</f>
        <v>1033.5999999999999</v>
      </c>
      <c r="N374" s="14">
        <f>G374*7.09%</f>
        <v>2410.6000000000004</v>
      </c>
      <c r="O374" s="14">
        <v>0</v>
      </c>
      <c r="P374" s="14">
        <f>J374+K374+L374+M374+N374</f>
        <v>7225</v>
      </c>
      <c r="Q374" s="15">
        <v>5462.43</v>
      </c>
      <c r="R374" s="14">
        <f>+J374+M374+O374+Q374+H374+I374</f>
        <v>7471.83</v>
      </c>
      <c r="S374" s="14">
        <f>+N374+L374+K374</f>
        <v>5215.6000000000004</v>
      </c>
      <c r="T374" s="14">
        <f>+G374-R374</f>
        <v>26528.17</v>
      </c>
      <c r="U374" t="b">
        <f>+V374=C374</f>
        <v>1</v>
      </c>
      <c r="V374" s="13" t="s">
        <v>494</v>
      </c>
      <c r="W374" s="13" t="s">
        <v>37</v>
      </c>
      <c r="X374" s="13" t="s">
        <v>29</v>
      </c>
      <c r="Y374" s="13" t="s">
        <v>35</v>
      </c>
      <c r="Z374" s="14">
        <v>34000</v>
      </c>
      <c r="AA374" s="14">
        <v>0</v>
      </c>
      <c r="AB374" s="14">
        <v>0</v>
      </c>
      <c r="AC374" s="14">
        <f>+Z374*2.87%</f>
        <v>975.8</v>
      </c>
      <c r="AD374" s="14">
        <f>Z374*7.1%</f>
        <v>2414</v>
      </c>
      <c r="AE374" s="14">
        <f>Z374*1.15%</f>
        <v>391</v>
      </c>
      <c r="AF374" s="14">
        <f>Z374*3.04%</f>
        <v>1033.5999999999999</v>
      </c>
      <c r="AG374" s="14">
        <f>Z374*7.09%</f>
        <v>2410.6000000000004</v>
      </c>
      <c r="AH374" s="14">
        <v>0</v>
      </c>
      <c r="AI374" s="14">
        <f>AC374+AD374+AE374+AF374+AG374</f>
        <v>7225</v>
      </c>
      <c r="AJ374" s="15">
        <v>5462.43</v>
      </c>
      <c r="AK374" s="14">
        <f>+AC374+AF374+AH374+AJ374+AA374+AB374</f>
        <v>7471.83</v>
      </c>
      <c r="AL374" s="14">
        <f>+AG374+AE374+AD374</f>
        <v>5215.6000000000004</v>
      </c>
      <c r="AM374" s="14">
        <f>+Z374-AK374</f>
        <v>26528.17</v>
      </c>
    </row>
    <row r="375" spans="1:39" s="7" customFormat="1" ht="15.95" customHeight="1" x14ac:dyDescent="0.25">
      <c r="A375" s="11">
        <f t="shared" si="9"/>
        <v>357</v>
      </c>
      <c r="B375" s="12" t="s">
        <v>213</v>
      </c>
      <c r="C375" s="13" t="s">
        <v>495</v>
      </c>
      <c r="D375" s="13" t="s">
        <v>222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G375*7.1%</f>
        <v>1561.9999999999998</v>
      </c>
      <c r="L375" s="14">
        <f>G375*1.15%</f>
        <v>253</v>
      </c>
      <c r="M375" s="14">
        <f>G375*3.04%</f>
        <v>668.8</v>
      </c>
      <c r="N375" s="14">
        <f>G375*7.09%</f>
        <v>1559.8000000000002</v>
      </c>
      <c r="O375" s="14">
        <v>0</v>
      </c>
      <c r="P375" s="14">
        <f>J375+K375+L375+M375+N375</f>
        <v>4675</v>
      </c>
      <c r="Q375" s="15">
        <v>9766.25</v>
      </c>
      <c r="R375" s="14">
        <f>+J375+M375+O375+Q375+H375+I375</f>
        <v>11066.45</v>
      </c>
      <c r="S375" s="14">
        <f>+N375+L375+K375</f>
        <v>3374.8</v>
      </c>
      <c r="T375" s="14">
        <f>+G375-R375</f>
        <v>10933.55</v>
      </c>
      <c r="U375" t="b">
        <f>+V375=C375</f>
        <v>1</v>
      </c>
      <c r="V375" s="13" t="s">
        <v>495</v>
      </c>
      <c r="W375" s="13" t="s">
        <v>222</v>
      </c>
      <c r="X375" s="13" t="s">
        <v>29</v>
      </c>
      <c r="Y375" s="13" t="s">
        <v>35</v>
      </c>
      <c r="Z375" s="14">
        <v>22000</v>
      </c>
      <c r="AA375" s="14">
        <v>0</v>
      </c>
      <c r="AB375" s="14">
        <v>0</v>
      </c>
      <c r="AC375" s="14">
        <f>+Z375*2.87%</f>
        <v>631.4</v>
      </c>
      <c r="AD375" s="14">
        <f>Z375*7.1%</f>
        <v>1561.9999999999998</v>
      </c>
      <c r="AE375" s="14">
        <f>Z375*1.15%</f>
        <v>253</v>
      </c>
      <c r="AF375" s="14">
        <f>Z375*3.04%</f>
        <v>668.8</v>
      </c>
      <c r="AG375" s="14">
        <f>Z375*7.09%</f>
        <v>1559.8000000000002</v>
      </c>
      <c r="AH375" s="14">
        <v>0</v>
      </c>
      <c r="AI375" s="14">
        <f>AC375+AD375+AE375+AF375+AG375</f>
        <v>4675</v>
      </c>
      <c r="AJ375" s="15">
        <v>9570.44</v>
      </c>
      <c r="AK375" s="14">
        <f>+AC375+AF375+AH375+AJ375+AA375+AB375</f>
        <v>10870.64</v>
      </c>
      <c r="AL375" s="14">
        <f>+AG375+AE375+AD375</f>
        <v>3374.8</v>
      </c>
      <c r="AM375" s="14">
        <f>+Z375-AK375</f>
        <v>11129.36</v>
      </c>
    </row>
    <row r="376" spans="1:39" s="7" customFormat="1" ht="15.95" customHeight="1" x14ac:dyDescent="0.25">
      <c r="A376" s="11">
        <f t="shared" si="9"/>
        <v>358</v>
      </c>
      <c r="B376" s="12" t="s">
        <v>213</v>
      </c>
      <c r="C376" s="13" t="s">
        <v>496</v>
      </c>
      <c r="D376" s="13" t="s">
        <v>166</v>
      </c>
      <c r="E376" s="13" t="s">
        <v>29</v>
      </c>
      <c r="F376" s="13" t="s">
        <v>30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G376*7.1%</f>
        <v>1561.9999999999998</v>
      </c>
      <c r="L376" s="14">
        <f>G376*1.15%</f>
        <v>253</v>
      </c>
      <c r="M376" s="14">
        <f>G376*3.04%</f>
        <v>668.8</v>
      </c>
      <c r="N376" s="14">
        <f>G376*7.09%</f>
        <v>1559.8000000000002</v>
      </c>
      <c r="O376" s="14">
        <v>0</v>
      </c>
      <c r="P376" s="14">
        <f>J376+K376+L376+M376+N376</f>
        <v>4675</v>
      </c>
      <c r="Q376" s="15">
        <v>0</v>
      </c>
      <c r="R376" s="14">
        <f>+J376+M376+O376+Q376+H376+I376</f>
        <v>1300.1999999999998</v>
      </c>
      <c r="S376" s="14">
        <f>+N376+L376+K376</f>
        <v>3374.8</v>
      </c>
      <c r="T376" s="14">
        <f>+G376-R376</f>
        <v>20699.8</v>
      </c>
      <c r="U376" t="b">
        <f>+V376=C376</f>
        <v>1</v>
      </c>
      <c r="V376" s="13" t="s">
        <v>496</v>
      </c>
      <c r="W376" s="13" t="s">
        <v>166</v>
      </c>
      <c r="X376" s="13" t="s">
        <v>29</v>
      </c>
      <c r="Y376" s="13" t="s">
        <v>30</v>
      </c>
      <c r="Z376" s="14">
        <v>22000</v>
      </c>
      <c r="AA376" s="14">
        <v>0</v>
      </c>
      <c r="AB376" s="14">
        <v>0</v>
      </c>
      <c r="AC376" s="14">
        <f>+Z376*2.87%</f>
        <v>631.4</v>
      </c>
      <c r="AD376" s="14">
        <f>Z376*7.1%</f>
        <v>1561.9999999999998</v>
      </c>
      <c r="AE376" s="14">
        <f>Z376*1.15%</f>
        <v>253</v>
      </c>
      <c r="AF376" s="14">
        <f>Z376*3.04%</f>
        <v>668.8</v>
      </c>
      <c r="AG376" s="14">
        <f>Z376*7.09%</f>
        <v>1559.8000000000002</v>
      </c>
      <c r="AH376" s="14">
        <v>0</v>
      </c>
      <c r="AI376" s="14">
        <f>AC376+AD376+AE376+AF376+AG376</f>
        <v>4675</v>
      </c>
      <c r="AJ376" s="15">
        <v>0</v>
      </c>
      <c r="AK376" s="14">
        <f>+AC376+AF376+AH376+AJ376+AA376+AB376</f>
        <v>1300.1999999999998</v>
      </c>
      <c r="AL376" s="14">
        <f>+AG376+AE376+AD376</f>
        <v>3374.8</v>
      </c>
      <c r="AM376" s="14">
        <f>+Z376-AK376</f>
        <v>20699.8</v>
      </c>
    </row>
    <row r="377" spans="1:39" s="7" customFormat="1" ht="15.95" customHeight="1" x14ac:dyDescent="0.25">
      <c r="A377" s="11">
        <f t="shared" si="9"/>
        <v>359</v>
      </c>
      <c r="B377" s="12" t="s">
        <v>213</v>
      </c>
      <c r="C377" s="13" t="s">
        <v>497</v>
      </c>
      <c r="D377" s="13" t="s">
        <v>166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>+G377*2.87%</f>
        <v>631.4</v>
      </c>
      <c r="K377" s="14">
        <f>G377*7.1%</f>
        <v>1561.9999999999998</v>
      </c>
      <c r="L377" s="14">
        <f>G377*1.15%</f>
        <v>253</v>
      </c>
      <c r="M377" s="14">
        <f>G377*3.04%</f>
        <v>668.8</v>
      </c>
      <c r="N377" s="14">
        <f>G377*7.09%</f>
        <v>1559.8000000000002</v>
      </c>
      <c r="O377" s="14">
        <v>0</v>
      </c>
      <c r="P377" s="14">
        <f>J377+K377+L377+M377+N377</f>
        <v>4675</v>
      </c>
      <c r="Q377" s="15">
        <v>0</v>
      </c>
      <c r="R377" s="14">
        <f>+J377+M377+O377+Q377+H377+I377</f>
        <v>1300.1999999999998</v>
      </c>
      <c r="S377" s="14">
        <f>+N377+L377+K377</f>
        <v>3374.8</v>
      </c>
      <c r="T377" s="14">
        <f>+G377-R377</f>
        <v>20699.8</v>
      </c>
      <c r="U377" t="b">
        <f>+V377=C377</f>
        <v>1</v>
      </c>
      <c r="V377" s="13" t="s">
        <v>497</v>
      </c>
      <c r="W377" s="13" t="s">
        <v>166</v>
      </c>
      <c r="X377" s="13" t="s">
        <v>29</v>
      </c>
      <c r="Y377" s="13" t="s">
        <v>30</v>
      </c>
      <c r="Z377" s="14">
        <v>22000</v>
      </c>
      <c r="AA377" s="14">
        <v>0</v>
      </c>
      <c r="AB377" s="14">
        <v>0</v>
      </c>
      <c r="AC377" s="14">
        <f>+Z377*2.87%</f>
        <v>631.4</v>
      </c>
      <c r="AD377" s="14">
        <f>Z377*7.1%</f>
        <v>1561.9999999999998</v>
      </c>
      <c r="AE377" s="14">
        <f>Z377*1.15%</f>
        <v>253</v>
      </c>
      <c r="AF377" s="14">
        <f>Z377*3.04%</f>
        <v>668.8</v>
      </c>
      <c r="AG377" s="14">
        <f>Z377*7.09%</f>
        <v>1559.8000000000002</v>
      </c>
      <c r="AH377" s="14">
        <v>0</v>
      </c>
      <c r="AI377" s="14">
        <f>AC377+AD377+AE377+AF377+AG377</f>
        <v>4675</v>
      </c>
      <c r="AJ377" s="15">
        <v>0</v>
      </c>
      <c r="AK377" s="14">
        <f>+AC377+AF377+AH377+AJ377+AA377+AB377</f>
        <v>1300.1999999999998</v>
      </c>
      <c r="AL377" s="14">
        <f>+AG377+AE377+AD377</f>
        <v>3374.8</v>
      </c>
      <c r="AM377" s="14">
        <f>+Z377-AK377</f>
        <v>20699.8</v>
      </c>
    </row>
    <row r="378" spans="1:39" s="7" customFormat="1" ht="15.95" customHeight="1" x14ac:dyDescent="0.25">
      <c r="A378" s="11">
        <f t="shared" si="9"/>
        <v>360</v>
      </c>
      <c r="B378" s="12" t="s">
        <v>213</v>
      </c>
      <c r="C378" s="13" t="s">
        <v>498</v>
      </c>
      <c r="D378" s="13" t="s">
        <v>166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>+G378*2.87%</f>
        <v>631.4</v>
      </c>
      <c r="K378" s="14">
        <f>G378*7.1%</f>
        <v>1561.9999999999998</v>
      </c>
      <c r="L378" s="14">
        <f>G378*1.15%</f>
        <v>253</v>
      </c>
      <c r="M378" s="14">
        <f>G378*3.04%</f>
        <v>668.8</v>
      </c>
      <c r="N378" s="14">
        <f>G378*7.09%</f>
        <v>1559.8000000000002</v>
      </c>
      <c r="O378" s="14">
        <v>0</v>
      </c>
      <c r="P378" s="14">
        <f>J378+K378+L378+M378+N378</f>
        <v>4675</v>
      </c>
      <c r="Q378" s="15">
        <v>0</v>
      </c>
      <c r="R378" s="14">
        <f>+J378+M378+O378+Q378+H378+I378</f>
        <v>1300.1999999999998</v>
      </c>
      <c r="S378" s="14">
        <f>+N378+L378+K378</f>
        <v>3374.8</v>
      </c>
      <c r="T378" s="14">
        <f>+G378-R378</f>
        <v>20699.8</v>
      </c>
      <c r="U378" t="b">
        <f>+V378=C378</f>
        <v>1</v>
      </c>
      <c r="V378" s="13" t="s">
        <v>498</v>
      </c>
      <c r="W378" s="13" t="s">
        <v>166</v>
      </c>
      <c r="X378" s="13" t="s">
        <v>29</v>
      </c>
      <c r="Y378" s="13" t="s">
        <v>30</v>
      </c>
      <c r="Z378" s="14">
        <v>22000</v>
      </c>
      <c r="AA378" s="14">
        <v>0</v>
      </c>
      <c r="AB378" s="14">
        <v>0</v>
      </c>
      <c r="AC378" s="14">
        <f>+Z378*2.87%</f>
        <v>631.4</v>
      </c>
      <c r="AD378" s="14">
        <f>Z378*7.1%</f>
        <v>1561.9999999999998</v>
      </c>
      <c r="AE378" s="14">
        <f>Z378*1.15%</f>
        <v>253</v>
      </c>
      <c r="AF378" s="14">
        <f>Z378*3.04%</f>
        <v>668.8</v>
      </c>
      <c r="AG378" s="14">
        <f>Z378*7.09%</f>
        <v>1559.8000000000002</v>
      </c>
      <c r="AH378" s="14">
        <v>0</v>
      </c>
      <c r="AI378" s="14">
        <f>AC378+AD378+AE378+AF378+AG378</f>
        <v>4675</v>
      </c>
      <c r="AJ378" s="15">
        <v>0</v>
      </c>
      <c r="AK378" s="14">
        <f>+AC378+AF378+AH378+AJ378+AA378+AB378</f>
        <v>1300.1999999999998</v>
      </c>
      <c r="AL378" s="14">
        <f>+AG378+AE378+AD378</f>
        <v>3374.8</v>
      </c>
      <c r="AM378" s="14">
        <f>+Z378-AK378</f>
        <v>20699.8</v>
      </c>
    </row>
    <row r="379" spans="1:39" s="7" customFormat="1" ht="15.95" customHeight="1" x14ac:dyDescent="0.25">
      <c r="A379" s="11">
        <f t="shared" si="9"/>
        <v>361</v>
      </c>
      <c r="B379" s="12" t="s">
        <v>213</v>
      </c>
      <c r="C379" s="13" t="s">
        <v>499</v>
      </c>
      <c r="D379" s="13" t="s">
        <v>509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G379*7.1%</f>
        <v>1561.9999999999998</v>
      </c>
      <c r="L379" s="14">
        <f>G379*1.15%</f>
        <v>253</v>
      </c>
      <c r="M379" s="14">
        <f>G379*3.04%</f>
        <v>668.8</v>
      </c>
      <c r="N379" s="14">
        <f>G379*7.09%</f>
        <v>1559.8000000000002</v>
      </c>
      <c r="O379" s="14">
        <v>0</v>
      </c>
      <c r="P379" s="14">
        <f>J379+K379+L379+M379+N379</f>
        <v>4675</v>
      </c>
      <c r="Q379" s="15">
        <v>0</v>
      </c>
      <c r="R379" s="14">
        <f>+J379+M379+O379+Q379+H379+I379</f>
        <v>1300.1999999999998</v>
      </c>
      <c r="S379" s="14">
        <f>+N379+L379+K379</f>
        <v>3374.8</v>
      </c>
      <c r="T379" s="14">
        <f>+G379-R379</f>
        <v>20699.8</v>
      </c>
      <c r="U379" t="b">
        <f>+V379=C379</f>
        <v>1</v>
      </c>
      <c r="V379" s="13" t="s">
        <v>499</v>
      </c>
      <c r="W379" s="13" t="s">
        <v>509</v>
      </c>
      <c r="X379" s="13" t="s">
        <v>29</v>
      </c>
      <c r="Y379" s="13" t="s">
        <v>35</v>
      </c>
      <c r="Z379" s="14">
        <v>22000</v>
      </c>
      <c r="AA379" s="14">
        <v>0</v>
      </c>
      <c r="AB379" s="14">
        <v>0</v>
      </c>
      <c r="AC379" s="14">
        <f>+Z379*2.87%</f>
        <v>631.4</v>
      </c>
      <c r="AD379" s="14">
        <f>Z379*7.1%</f>
        <v>1561.9999999999998</v>
      </c>
      <c r="AE379" s="14">
        <f>Z379*1.15%</f>
        <v>253</v>
      </c>
      <c r="AF379" s="14">
        <f>Z379*3.04%</f>
        <v>668.8</v>
      </c>
      <c r="AG379" s="14">
        <f>Z379*7.09%</f>
        <v>1559.8000000000002</v>
      </c>
      <c r="AH379" s="14">
        <v>0</v>
      </c>
      <c r="AI379" s="14">
        <f>AC379+AD379+AE379+AF379+AG379</f>
        <v>4675</v>
      </c>
      <c r="AJ379" s="15">
        <v>0</v>
      </c>
      <c r="AK379" s="14">
        <f>+AC379+AF379+AH379+AJ379+AA379+AB379</f>
        <v>1300.1999999999998</v>
      </c>
      <c r="AL379" s="14">
        <f>+AG379+AE379+AD379</f>
        <v>3374.8</v>
      </c>
      <c r="AM379" s="14">
        <f>+Z379-AK379</f>
        <v>20699.8</v>
      </c>
    </row>
    <row r="380" spans="1:39" s="7" customFormat="1" ht="15.95" customHeight="1" x14ac:dyDescent="0.25">
      <c r="A380" s="11">
        <f t="shared" si="9"/>
        <v>362</v>
      </c>
      <c r="B380" s="12" t="s">
        <v>213</v>
      </c>
      <c r="C380" s="13" t="s">
        <v>500</v>
      </c>
      <c r="D380" s="13" t="s">
        <v>37</v>
      </c>
      <c r="E380" s="13" t="s">
        <v>29</v>
      </c>
      <c r="F380" s="13" t="s">
        <v>35</v>
      </c>
      <c r="G380" s="14">
        <v>34000</v>
      </c>
      <c r="H380" s="14">
        <v>0</v>
      </c>
      <c r="I380" s="14">
        <v>0</v>
      </c>
      <c r="J380" s="14">
        <f>+G380*2.87%</f>
        <v>975.8</v>
      </c>
      <c r="K380" s="14">
        <f>G380*7.1%</f>
        <v>2414</v>
      </c>
      <c r="L380" s="14">
        <f>G380*1.15%</f>
        <v>391</v>
      </c>
      <c r="M380" s="14">
        <f>G380*3.04%</f>
        <v>1033.5999999999999</v>
      </c>
      <c r="N380" s="14">
        <f>G380*7.09%</f>
        <v>2410.6000000000004</v>
      </c>
      <c r="O380" s="14">
        <v>0</v>
      </c>
      <c r="P380" s="14">
        <f>J380+K380+L380+M380+N380</f>
        <v>7225</v>
      </c>
      <c r="Q380" s="15">
        <v>0</v>
      </c>
      <c r="R380" s="14">
        <f>+J380+M380+O380+Q380+H380+I380</f>
        <v>2009.3999999999999</v>
      </c>
      <c r="S380" s="14">
        <f>+N380+L380+K380</f>
        <v>5215.6000000000004</v>
      </c>
      <c r="T380" s="14">
        <f>+G380-R380</f>
        <v>31990.6</v>
      </c>
      <c r="U380" t="b">
        <f>+V380=C380</f>
        <v>1</v>
      </c>
      <c r="V380" s="13" t="s">
        <v>500</v>
      </c>
      <c r="W380" s="13" t="s">
        <v>37</v>
      </c>
      <c r="X380" s="13" t="s">
        <v>29</v>
      </c>
      <c r="Y380" s="13" t="s">
        <v>35</v>
      </c>
      <c r="Z380" s="14">
        <v>34000</v>
      </c>
      <c r="AA380" s="14">
        <v>0</v>
      </c>
      <c r="AB380" s="14">
        <v>0</v>
      </c>
      <c r="AC380" s="14">
        <f>+Z380*2.87%</f>
        <v>975.8</v>
      </c>
      <c r="AD380" s="14">
        <f>Z380*7.1%</f>
        <v>2414</v>
      </c>
      <c r="AE380" s="14">
        <f>Z380*1.15%</f>
        <v>391</v>
      </c>
      <c r="AF380" s="14">
        <f>Z380*3.04%</f>
        <v>1033.5999999999999</v>
      </c>
      <c r="AG380" s="14">
        <f>Z380*7.09%</f>
        <v>2410.6000000000004</v>
      </c>
      <c r="AH380" s="14">
        <v>0</v>
      </c>
      <c r="AI380" s="14">
        <f>AC380+AD380+AE380+AF380+AG380</f>
        <v>7225</v>
      </c>
      <c r="AJ380" s="15">
        <v>0</v>
      </c>
      <c r="AK380" s="14">
        <f>+AC380+AF380+AH380+AJ380+AA380+AB380</f>
        <v>2009.3999999999999</v>
      </c>
      <c r="AL380" s="14">
        <f>+AG380+AE380+AD380</f>
        <v>5215.6000000000004</v>
      </c>
      <c r="AM380" s="14">
        <f>+Z380-AK380</f>
        <v>31990.6</v>
      </c>
    </row>
    <row r="381" spans="1:39" s="7" customFormat="1" ht="15.95" customHeight="1" x14ac:dyDescent="0.25">
      <c r="A381" s="11">
        <f t="shared" si="9"/>
        <v>363</v>
      </c>
      <c r="B381" s="12" t="s">
        <v>213</v>
      </c>
      <c r="C381" s="13" t="s">
        <v>501</v>
      </c>
      <c r="D381" s="13" t="s">
        <v>166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>+G381*2.87%</f>
        <v>631.4</v>
      </c>
      <c r="K381" s="14">
        <f>G381*7.1%</f>
        <v>1561.9999999999998</v>
      </c>
      <c r="L381" s="14">
        <f>G381*1.15%</f>
        <v>253</v>
      </c>
      <c r="M381" s="14">
        <f>G381*3.04%</f>
        <v>668.8</v>
      </c>
      <c r="N381" s="14">
        <f>G381*7.09%</f>
        <v>1559.8000000000002</v>
      </c>
      <c r="O381" s="14">
        <v>0</v>
      </c>
      <c r="P381" s="14">
        <f>J381+K381+L381+M381+N381</f>
        <v>4675</v>
      </c>
      <c r="Q381" s="15">
        <v>1706</v>
      </c>
      <c r="R381" s="14">
        <f>+J381+M381+O381+Q381+H381+I381</f>
        <v>3006.2</v>
      </c>
      <c r="S381" s="14">
        <f>+N381+L381+K381</f>
        <v>3374.8</v>
      </c>
      <c r="T381" s="14">
        <f>+G381-R381</f>
        <v>18993.8</v>
      </c>
      <c r="U381" t="b">
        <f>+V381=C381</f>
        <v>1</v>
      </c>
      <c r="V381" s="13" t="s">
        <v>501</v>
      </c>
      <c r="W381" s="13" t="s">
        <v>166</v>
      </c>
      <c r="X381" s="13" t="s">
        <v>29</v>
      </c>
      <c r="Y381" s="13" t="s">
        <v>30</v>
      </c>
      <c r="Z381" s="14">
        <v>22000</v>
      </c>
      <c r="AA381" s="14">
        <v>0</v>
      </c>
      <c r="AB381" s="14">
        <v>0</v>
      </c>
      <c r="AC381" s="14">
        <f>+Z381*2.87%</f>
        <v>631.4</v>
      </c>
      <c r="AD381" s="14">
        <f>Z381*7.1%</f>
        <v>1561.9999999999998</v>
      </c>
      <c r="AE381" s="14">
        <f>Z381*1.15%</f>
        <v>253</v>
      </c>
      <c r="AF381" s="14">
        <f>Z381*3.04%</f>
        <v>668.8</v>
      </c>
      <c r="AG381" s="14">
        <f>Z381*7.09%</f>
        <v>1559.8000000000002</v>
      </c>
      <c r="AH381" s="14">
        <v>0</v>
      </c>
      <c r="AI381" s="14">
        <f>AC381+AD381+AE381+AF381+AG381</f>
        <v>4675</v>
      </c>
      <c r="AJ381" s="15">
        <v>1706</v>
      </c>
      <c r="AK381" s="14">
        <f>+AC381+AF381+AH381+AJ381+AA381+AB381</f>
        <v>3006.2</v>
      </c>
      <c r="AL381" s="14">
        <f>+AG381+AE381+AD381</f>
        <v>3374.8</v>
      </c>
      <c r="AM381" s="14">
        <f>+Z381-AK381</f>
        <v>18993.8</v>
      </c>
    </row>
    <row r="382" spans="1:39" s="7" customFormat="1" ht="15.95" customHeight="1" x14ac:dyDescent="0.25">
      <c r="A382" s="11">
        <f t="shared" si="9"/>
        <v>364</v>
      </c>
      <c r="B382" s="12" t="s">
        <v>213</v>
      </c>
      <c r="C382" s="13" t="s">
        <v>502</v>
      </c>
      <c r="D382" s="13" t="s">
        <v>509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>+G382*2.87%</f>
        <v>631.4</v>
      </c>
      <c r="K382" s="14">
        <f>G382*7.1%</f>
        <v>1561.9999999999998</v>
      </c>
      <c r="L382" s="14">
        <f>G382*1.15%</f>
        <v>253</v>
      </c>
      <c r="M382" s="14">
        <f>G382*3.04%</f>
        <v>668.8</v>
      </c>
      <c r="N382" s="14">
        <f>G382*7.09%</f>
        <v>1559.8000000000002</v>
      </c>
      <c r="O382" s="14">
        <v>0</v>
      </c>
      <c r="P382" s="14">
        <f>J382+K382+L382+M382+N382</f>
        <v>4675</v>
      </c>
      <c r="Q382" s="15">
        <v>0</v>
      </c>
      <c r="R382" s="14">
        <f>+J382+M382+O382+Q382+H382+I382</f>
        <v>1300.1999999999998</v>
      </c>
      <c r="S382" s="14">
        <f>+N382+L382+K382</f>
        <v>3374.8</v>
      </c>
      <c r="T382" s="14">
        <f>+G382-R382</f>
        <v>20699.8</v>
      </c>
      <c r="U382" t="b">
        <f>+V382=C382</f>
        <v>1</v>
      </c>
      <c r="V382" s="13" t="s">
        <v>502</v>
      </c>
      <c r="W382" s="13" t="s">
        <v>509</v>
      </c>
      <c r="X382" s="13" t="s">
        <v>29</v>
      </c>
      <c r="Y382" s="13" t="s">
        <v>35</v>
      </c>
      <c r="Z382" s="14">
        <v>22000</v>
      </c>
      <c r="AA382" s="14">
        <v>0</v>
      </c>
      <c r="AB382" s="14">
        <v>0</v>
      </c>
      <c r="AC382" s="14">
        <f>+Z382*2.87%</f>
        <v>631.4</v>
      </c>
      <c r="AD382" s="14">
        <f>Z382*7.1%</f>
        <v>1561.9999999999998</v>
      </c>
      <c r="AE382" s="14">
        <f>Z382*1.15%</f>
        <v>253</v>
      </c>
      <c r="AF382" s="14">
        <f>Z382*3.04%</f>
        <v>668.8</v>
      </c>
      <c r="AG382" s="14">
        <f>Z382*7.09%</f>
        <v>1559.8000000000002</v>
      </c>
      <c r="AH382" s="14">
        <v>0</v>
      </c>
      <c r="AI382" s="14">
        <f>AC382+AD382+AE382+AF382+AG382</f>
        <v>4675</v>
      </c>
      <c r="AJ382" s="15">
        <v>0</v>
      </c>
      <c r="AK382" s="14">
        <f>+AC382+AF382+AH382+AJ382+AA382+AB382</f>
        <v>1300.1999999999998</v>
      </c>
      <c r="AL382" s="14">
        <f>+AG382+AE382+AD382</f>
        <v>3374.8</v>
      </c>
      <c r="AM382" s="14">
        <f>+Z382-AK382</f>
        <v>20699.8</v>
      </c>
    </row>
    <row r="383" spans="1:39" s="7" customFormat="1" ht="15.95" customHeight="1" x14ac:dyDescent="0.25">
      <c r="A383" s="11">
        <f t="shared" si="9"/>
        <v>365</v>
      </c>
      <c r="B383" s="12" t="s">
        <v>213</v>
      </c>
      <c r="C383" s="13" t="s">
        <v>503</v>
      </c>
      <c r="D383" s="13" t="s">
        <v>509</v>
      </c>
      <c r="E383" s="13" t="s">
        <v>29</v>
      </c>
      <c r="F383" s="13" t="s">
        <v>35</v>
      </c>
      <c r="G383" s="14">
        <v>22000</v>
      </c>
      <c r="H383" s="14">
        <v>0</v>
      </c>
      <c r="I383" s="14">
        <v>0</v>
      </c>
      <c r="J383" s="14">
        <f>+G383*2.87%</f>
        <v>631.4</v>
      </c>
      <c r="K383" s="14">
        <f>G383*7.1%</f>
        <v>1561.9999999999998</v>
      </c>
      <c r="L383" s="14">
        <f>G383*1.15%</f>
        <v>253</v>
      </c>
      <c r="M383" s="14">
        <f>G383*3.04%</f>
        <v>668.8</v>
      </c>
      <c r="N383" s="14">
        <f>G383*7.09%</f>
        <v>1559.8000000000002</v>
      </c>
      <c r="O383" s="14">
        <v>0</v>
      </c>
      <c r="P383" s="14">
        <f>J383+K383+L383+M383+N383</f>
        <v>4675</v>
      </c>
      <c r="Q383" s="15">
        <v>0</v>
      </c>
      <c r="R383" s="14">
        <f>+J383+M383+O383+Q383+H383+I383</f>
        <v>1300.1999999999998</v>
      </c>
      <c r="S383" s="14">
        <f>+N383+L383+K383</f>
        <v>3374.8</v>
      </c>
      <c r="T383" s="14">
        <f>+G383-R383</f>
        <v>20699.8</v>
      </c>
      <c r="U383" t="b">
        <f>+V383=C383</f>
        <v>1</v>
      </c>
      <c r="V383" s="13" t="s">
        <v>503</v>
      </c>
      <c r="W383" s="13" t="s">
        <v>509</v>
      </c>
      <c r="X383" s="13" t="s">
        <v>29</v>
      </c>
      <c r="Y383" s="13" t="s">
        <v>35</v>
      </c>
      <c r="Z383" s="14">
        <v>22000</v>
      </c>
      <c r="AA383" s="14">
        <v>0</v>
      </c>
      <c r="AB383" s="14">
        <v>0</v>
      </c>
      <c r="AC383" s="14">
        <f>+Z383*2.87%</f>
        <v>631.4</v>
      </c>
      <c r="AD383" s="14">
        <f>Z383*7.1%</f>
        <v>1561.9999999999998</v>
      </c>
      <c r="AE383" s="14">
        <f>Z383*1.15%</f>
        <v>253</v>
      </c>
      <c r="AF383" s="14">
        <f>Z383*3.04%</f>
        <v>668.8</v>
      </c>
      <c r="AG383" s="14">
        <f>Z383*7.09%</f>
        <v>1559.8000000000002</v>
      </c>
      <c r="AH383" s="14">
        <v>0</v>
      </c>
      <c r="AI383" s="14">
        <f>AC383+AD383+AE383+AF383+AG383</f>
        <v>4675</v>
      </c>
      <c r="AJ383" s="15">
        <v>0</v>
      </c>
      <c r="AK383" s="14">
        <f>+AC383+AF383+AH383+AJ383+AA383+AB383</f>
        <v>1300.1999999999998</v>
      </c>
      <c r="AL383" s="14">
        <f>+AG383+AE383+AD383</f>
        <v>3374.8</v>
      </c>
      <c r="AM383" s="14">
        <f>+Z383-AK383</f>
        <v>20699.8</v>
      </c>
    </row>
    <row r="384" spans="1:39" s="7" customFormat="1" ht="15.95" customHeight="1" x14ac:dyDescent="0.25">
      <c r="A384" s="11">
        <f t="shared" si="9"/>
        <v>366</v>
      </c>
      <c r="B384" s="12" t="s">
        <v>213</v>
      </c>
      <c r="C384" s="13" t="s">
        <v>504</v>
      </c>
      <c r="D384" s="13" t="s">
        <v>385</v>
      </c>
      <c r="E384" s="13" t="s">
        <v>29</v>
      </c>
      <c r="F384" s="13" t="s">
        <v>30</v>
      </c>
      <c r="G384" s="14">
        <v>45000</v>
      </c>
      <c r="H384" s="14">
        <v>1148.33</v>
      </c>
      <c r="I384" s="14">
        <v>0</v>
      </c>
      <c r="J384" s="14">
        <f>+G384*2.87%</f>
        <v>1291.5</v>
      </c>
      <c r="K384" s="14">
        <f>G384*7.1%</f>
        <v>3194.9999999999995</v>
      </c>
      <c r="L384" s="14">
        <f>G384*1.15%</f>
        <v>517.5</v>
      </c>
      <c r="M384" s="14">
        <f>G384*3.04%</f>
        <v>1368</v>
      </c>
      <c r="N384" s="14">
        <f>G384*7.09%</f>
        <v>3190.5</v>
      </c>
      <c r="O384" s="14">
        <v>0</v>
      </c>
      <c r="P384" s="14">
        <f>J384+K384+L384+M384+N384</f>
        <v>9562.5</v>
      </c>
      <c r="Q384" s="15">
        <v>0</v>
      </c>
      <c r="R384" s="14">
        <f>+J384+M384+O384+Q384+H384+I384</f>
        <v>3807.83</v>
      </c>
      <c r="S384" s="14">
        <f>+N384+L384+K384</f>
        <v>6903</v>
      </c>
      <c r="T384" s="14">
        <f>+G384-R384</f>
        <v>41192.17</v>
      </c>
      <c r="U384" t="b">
        <f>+V384=C384</f>
        <v>1</v>
      </c>
      <c r="V384" s="13" t="s">
        <v>504</v>
      </c>
      <c r="W384" s="13" t="s">
        <v>385</v>
      </c>
      <c r="X384" s="13" t="s">
        <v>29</v>
      </c>
      <c r="Y384" s="13" t="s">
        <v>30</v>
      </c>
      <c r="Z384" s="14">
        <v>45000</v>
      </c>
      <c r="AA384" s="14">
        <v>1148.33</v>
      </c>
      <c r="AB384" s="14">
        <v>0</v>
      </c>
      <c r="AC384" s="14">
        <f>+Z384*2.87%</f>
        <v>1291.5</v>
      </c>
      <c r="AD384" s="14">
        <f>Z384*7.1%</f>
        <v>3194.9999999999995</v>
      </c>
      <c r="AE384" s="14">
        <f>Z384*1.15%</f>
        <v>517.5</v>
      </c>
      <c r="AF384" s="14">
        <f>Z384*3.04%</f>
        <v>1368</v>
      </c>
      <c r="AG384" s="14">
        <f>Z384*7.09%</f>
        <v>3190.5</v>
      </c>
      <c r="AH384" s="14">
        <v>0</v>
      </c>
      <c r="AI384" s="14">
        <f>AC384+AD384+AE384+AF384+AG384</f>
        <v>9562.5</v>
      </c>
      <c r="AJ384" s="15">
        <v>0</v>
      </c>
      <c r="AK384" s="14">
        <f>+AC384+AF384+AH384+AJ384+AA384+AB384</f>
        <v>3807.83</v>
      </c>
      <c r="AL384" s="14">
        <f>+AG384+AE384+AD384</f>
        <v>6903</v>
      </c>
      <c r="AM384" s="14">
        <f>+Z384-AK384</f>
        <v>41192.17</v>
      </c>
    </row>
    <row r="385" spans="1:39" s="7" customFormat="1" ht="15.95" customHeight="1" x14ac:dyDescent="0.25">
      <c r="A385" s="11">
        <f t="shared" si="9"/>
        <v>367</v>
      </c>
      <c r="B385" s="12" t="s">
        <v>213</v>
      </c>
      <c r="C385" s="13" t="s">
        <v>505</v>
      </c>
      <c r="D385" s="13" t="s">
        <v>509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>+G385*2.87%</f>
        <v>631.4</v>
      </c>
      <c r="K385" s="14">
        <f>G385*7.1%</f>
        <v>1561.9999999999998</v>
      </c>
      <c r="L385" s="14">
        <f>G385*1.15%</f>
        <v>253</v>
      </c>
      <c r="M385" s="14">
        <f>G385*3.04%</f>
        <v>668.8</v>
      </c>
      <c r="N385" s="14">
        <f>G385*7.09%</f>
        <v>1559.8000000000002</v>
      </c>
      <c r="O385" s="14">
        <v>0</v>
      </c>
      <c r="P385" s="14">
        <f>J385+K385+L385+M385+N385</f>
        <v>4675</v>
      </c>
      <c r="Q385" s="15">
        <v>0</v>
      </c>
      <c r="R385" s="14">
        <f>+J385+M385+O385+Q385+H385+I385</f>
        <v>1300.1999999999998</v>
      </c>
      <c r="S385" s="14">
        <f>+N385+L385+K385</f>
        <v>3374.8</v>
      </c>
      <c r="T385" s="14">
        <f>+G385-R385</f>
        <v>20699.8</v>
      </c>
      <c r="U385" t="b">
        <f>+V385=C385</f>
        <v>1</v>
      </c>
      <c r="V385" s="13" t="s">
        <v>505</v>
      </c>
      <c r="W385" s="13" t="s">
        <v>509</v>
      </c>
      <c r="X385" s="13" t="s">
        <v>29</v>
      </c>
      <c r="Y385" s="13" t="s">
        <v>35</v>
      </c>
      <c r="Z385" s="14">
        <v>22000</v>
      </c>
      <c r="AA385" s="14">
        <v>0</v>
      </c>
      <c r="AB385" s="14">
        <v>0</v>
      </c>
      <c r="AC385" s="14">
        <f>+Z385*2.87%</f>
        <v>631.4</v>
      </c>
      <c r="AD385" s="14">
        <f>Z385*7.1%</f>
        <v>1561.9999999999998</v>
      </c>
      <c r="AE385" s="14">
        <f>Z385*1.15%</f>
        <v>253</v>
      </c>
      <c r="AF385" s="14">
        <f>Z385*3.04%</f>
        <v>668.8</v>
      </c>
      <c r="AG385" s="14">
        <f>Z385*7.09%</f>
        <v>1559.8000000000002</v>
      </c>
      <c r="AH385" s="14">
        <v>0</v>
      </c>
      <c r="AI385" s="14">
        <f>AC385+AD385+AE385+AF385+AG385</f>
        <v>4675</v>
      </c>
      <c r="AJ385" s="15">
        <v>0</v>
      </c>
      <c r="AK385" s="14">
        <f>+AC385+AF385+AH385+AJ385+AA385+AB385</f>
        <v>1300.1999999999998</v>
      </c>
      <c r="AL385" s="14">
        <f>+AG385+AE385+AD385</f>
        <v>3374.8</v>
      </c>
      <c r="AM385" s="14">
        <f>+Z385-AK385</f>
        <v>20699.8</v>
      </c>
    </row>
    <row r="386" spans="1:39" s="7" customFormat="1" ht="15.95" customHeight="1" x14ac:dyDescent="0.25">
      <c r="A386" s="11">
        <f t="shared" si="9"/>
        <v>368</v>
      </c>
      <c r="B386" s="12" t="s">
        <v>213</v>
      </c>
      <c r="C386" s="13" t="s">
        <v>506</v>
      </c>
      <c r="D386" s="13" t="s">
        <v>363</v>
      </c>
      <c r="E386" s="13" t="s">
        <v>29</v>
      </c>
      <c r="F386" s="13" t="s">
        <v>35</v>
      </c>
      <c r="G386" s="14">
        <v>30919.77</v>
      </c>
      <c r="H386" s="14">
        <v>0</v>
      </c>
      <c r="I386" s="14">
        <v>0</v>
      </c>
      <c r="J386" s="14">
        <f>+G386*2.87%</f>
        <v>887.39739899999995</v>
      </c>
      <c r="K386" s="14">
        <f>G386*7.1%</f>
        <v>2195.3036699999998</v>
      </c>
      <c r="L386" s="14">
        <f>G386*1.15%</f>
        <v>355.57735500000001</v>
      </c>
      <c r="M386" s="14">
        <f>G386*3.04%</f>
        <v>939.96100799999999</v>
      </c>
      <c r="N386" s="14">
        <f>G386*7.09%</f>
        <v>2192.2116930000002</v>
      </c>
      <c r="O386" s="14">
        <v>1577.4509</v>
      </c>
      <c r="P386" s="14">
        <f>J386+K386+L386+M386+N386</f>
        <v>6570.4511249999996</v>
      </c>
      <c r="Q386" s="15">
        <v>0</v>
      </c>
      <c r="R386" s="14">
        <f>+J386+M386+O386+Q386+H386+I386</f>
        <v>3404.809307</v>
      </c>
      <c r="S386" s="14">
        <f>+N386+L386+K386</f>
        <v>4743.0927179999999</v>
      </c>
      <c r="T386" s="14">
        <f>+G386-R386</f>
        <v>27514.960693000001</v>
      </c>
      <c r="U386" t="b">
        <f>+V386=C386</f>
        <v>1</v>
      </c>
      <c r="V386" s="13" t="s">
        <v>506</v>
      </c>
      <c r="W386" s="13" t="s">
        <v>363</v>
      </c>
      <c r="X386" s="13" t="s">
        <v>29</v>
      </c>
      <c r="Y386" s="13" t="s">
        <v>35</v>
      </c>
      <c r="Z386" s="14">
        <v>30919.77</v>
      </c>
      <c r="AA386" s="14">
        <v>0</v>
      </c>
      <c r="AB386" s="14">
        <v>0</v>
      </c>
      <c r="AC386" s="14">
        <f>+Z386*2.87%</f>
        <v>887.39739899999995</v>
      </c>
      <c r="AD386" s="14">
        <f>Z386*7.1%</f>
        <v>2195.3036699999998</v>
      </c>
      <c r="AE386" s="14">
        <f>Z386*1.15%</f>
        <v>355.57735500000001</v>
      </c>
      <c r="AF386" s="14">
        <f>Z386*3.04%</f>
        <v>939.96100799999999</v>
      </c>
      <c r="AG386" s="14">
        <f>Z386*7.09%</f>
        <v>2192.2116930000002</v>
      </c>
      <c r="AH386" s="14">
        <v>1577.4509</v>
      </c>
      <c r="AI386" s="14">
        <f>AC386+AD386+AE386+AF386+AG386</f>
        <v>6570.4511249999996</v>
      </c>
      <c r="AJ386" s="15">
        <v>0</v>
      </c>
      <c r="AK386" s="14">
        <f>+AC386+AF386+AH386+AJ386+AA386+AB386</f>
        <v>3404.809307</v>
      </c>
      <c r="AL386" s="14">
        <f>+AG386+AE386+AD386</f>
        <v>4743.0927179999999</v>
      </c>
      <c r="AM386" s="14">
        <f>+Z386-AK386</f>
        <v>27514.960693000001</v>
      </c>
    </row>
    <row r="387" spans="1:39" s="7" customFormat="1" ht="15.95" customHeight="1" x14ac:dyDescent="0.25">
      <c r="A387" s="11">
        <f t="shared" si="9"/>
        <v>369</v>
      </c>
      <c r="B387" s="12" t="s">
        <v>213</v>
      </c>
      <c r="C387" s="13" t="s">
        <v>507</v>
      </c>
      <c r="D387" s="13" t="s">
        <v>166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>+G387*2.87%</f>
        <v>631.4</v>
      </c>
      <c r="K387" s="14">
        <f>G387*7.1%</f>
        <v>1561.9999999999998</v>
      </c>
      <c r="L387" s="14">
        <f>G387*1.15%</f>
        <v>253</v>
      </c>
      <c r="M387" s="14">
        <f>G387*3.04%</f>
        <v>668.8</v>
      </c>
      <c r="N387" s="14">
        <f>G387*7.09%</f>
        <v>1559.8000000000002</v>
      </c>
      <c r="O387" s="14">
        <v>0</v>
      </c>
      <c r="P387" s="14">
        <f>J387+K387+L387+M387+N387</f>
        <v>4675</v>
      </c>
      <c r="Q387" s="15">
        <v>0</v>
      </c>
      <c r="R387" s="14">
        <f>+J387+M387+O387+Q387+H387+I387</f>
        <v>1300.1999999999998</v>
      </c>
      <c r="S387" s="14">
        <f>+N387+L387+K387</f>
        <v>3374.8</v>
      </c>
      <c r="T387" s="14">
        <f>+G387-R387</f>
        <v>20699.8</v>
      </c>
      <c r="U387" t="b">
        <f>+V387=C387</f>
        <v>1</v>
      </c>
      <c r="V387" s="13" t="s">
        <v>507</v>
      </c>
      <c r="W387" s="13" t="s">
        <v>166</v>
      </c>
      <c r="X387" s="13" t="s">
        <v>29</v>
      </c>
      <c r="Y387" s="13" t="s">
        <v>30</v>
      </c>
      <c r="Z387" s="14">
        <v>22000</v>
      </c>
      <c r="AA387" s="14">
        <v>0</v>
      </c>
      <c r="AB387" s="14">
        <v>0</v>
      </c>
      <c r="AC387" s="14">
        <f>+Z387*2.87%</f>
        <v>631.4</v>
      </c>
      <c r="AD387" s="14">
        <f>Z387*7.1%</f>
        <v>1561.9999999999998</v>
      </c>
      <c r="AE387" s="14">
        <f>Z387*1.15%</f>
        <v>253</v>
      </c>
      <c r="AF387" s="14">
        <f>Z387*3.04%</f>
        <v>668.8</v>
      </c>
      <c r="AG387" s="14">
        <f>Z387*7.09%</f>
        <v>1559.8000000000002</v>
      </c>
      <c r="AH387" s="14">
        <v>0</v>
      </c>
      <c r="AI387" s="14">
        <f>AC387+AD387+AE387+AF387+AG387</f>
        <v>4675</v>
      </c>
      <c r="AJ387" s="15">
        <v>0</v>
      </c>
      <c r="AK387" s="14">
        <f>+AC387+AF387+AH387+AJ387+AA387+AB387</f>
        <v>1300.1999999999998</v>
      </c>
      <c r="AL387" s="14">
        <f>+AG387+AE387+AD387</f>
        <v>3374.8</v>
      </c>
      <c r="AM387" s="14">
        <f>+Z387-AK387</f>
        <v>20699.8</v>
      </c>
    </row>
    <row r="388" spans="1:39" s="7" customFormat="1" ht="15.95" customHeight="1" x14ac:dyDescent="0.25">
      <c r="A388" s="11">
        <f t="shared" si="9"/>
        <v>370</v>
      </c>
      <c r="B388" s="12" t="s">
        <v>213</v>
      </c>
      <c r="C388" s="13" t="s">
        <v>508</v>
      </c>
      <c r="D388" s="13" t="s">
        <v>166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>+G388*2.87%</f>
        <v>631.4</v>
      </c>
      <c r="K388" s="14">
        <f>G388*7.1%</f>
        <v>1561.9999999999998</v>
      </c>
      <c r="L388" s="14">
        <f>G388*1.15%</f>
        <v>253</v>
      </c>
      <c r="M388" s="14">
        <f>G388*3.04%</f>
        <v>668.8</v>
      </c>
      <c r="N388" s="14">
        <f>G388*7.09%</f>
        <v>1559.8000000000002</v>
      </c>
      <c r="O388" s="14">
        <v>1577.4509</v>
      </c>
      <c r="P388" s="14">
        <f>J388+K388+L388+M388+N388</f>
        <v>4675</v>
      </c>
      <c r="Q388" s="15">
        <v>0</v>
      </c>
      <c r="R388" s="14">
        <f>+J388+M388+O388+Q388+H388+I388</f>
        <v>2877.6508999999996</v>
      </c>
      <c r="S388" s="14">
        <f>+N388+L388+K388</f>
        <v>3374.8</v>
      </c>
      <c r="T388" s="14">
        <f>+G388-R388</f>
        <v>19122.349099999999</v>
      </c>
      <c r="U388" t="b">
        <f>+V388=C388</f>
        <v>1</v>
      </c>
      <c r="V388" s="13" t="s">
        <v>508</v>
      </c>
      <c r="W388" s="13" t="s">
        <v>166</v>
      </c>
      <c r="X388" s="13" t="s">
        <v>29</v>
      </c>
      <c r="Y388" s="13" t="s">
        <v>30</v>
      </c>
      <c r="Z388" s="14">
        <v>22000</v>
      </c>
      <c r="AA388" s="14">
        <v>0</v>
      </c>
      <c r="AB388" s="14">
        <v>0</v>
      </c>
      <c r="AC388" s="14">
        <f>+Z388*2.87%</f>
        <v>631.4</v>
      </c>
      <c r="AD388" s="14">
        <f>Z388*7.1%</f>
        <v>1561.9999999999998</v>
      </c>
      <c r="AE388" s="14">
        <f>Z388*1.15%</f>
        <v>253</v>
      </c>
      <c r="AF388" s="14">
        <f>Z388*3.04%</f>
        <v>668.8</v>
      </c>
      <c r="AG388" s="14">
        <f>Z388*7.09%</f>
        <v>1559.8000000000002</v>
      </c>
      <c r="AH388" s="14">
        <v>1577.4509</v>
      </c>
      <c r="AI388" s="14">
        <f>AC388+AD388+AE388+AF388+AG388</f>
        <v>4675</v>
      </c>
      <c r="AJ388" s="15">
        <v>0</v>
      </c>
      <c r="AK388" s="14">
        <f>+AC388+AF388+AH388+AJ388+AA388+AB388</f>
        <v>2877.6508999999996</v>
      </c>
      <c r="AL388" s="14">
        <f>+AG388+AE388+AD388</f>
        <v>3374.8</v>
      </c>
      <c r="AM388" s="14">
        <f>+Z388-AK388</f>
        <v>19122.349099999999</v>
      </c>
    </row>
    <row r="389" spans="1:39" s="7" customFormat="1" ht="15.95" customHeight="1" x14ac:dyDescent="0.25">
      <c r="A389" s="11">
        <f t="shared" si="9"/>
        <v>371</v>
      </c>
      <c r="B389" s="12" t="s">
        <v>213</v>
      </c>
      <c r="C389" s="13" t="s">
        <v>510</v>
      </c>
      <c r="D389" s="13" t="s">
        <v>166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G389*7.1%</f>
        <v>1561.9999999999998</v>
      </c>
      <c r="L389" s="14">
        <f>G389*1.15%</f>
        <v>253</v>
      </c>
      <c r="M389" s="14">
        <f>G389*3.04%</f>
        <v>668.8</v>
      </c>
      <c r="N389" s="14">
        <f>G389*7.09%</f>
        <v>1559.8000000000002</v>
      </c>
      <c r="O389" s="14">
        <v>0</v>
      </c>
      <c r="P389" s="14">
        <f>J389+K389+L389+M389+N389</f>
        <v>4675</v>
      </c>
      <c r="Q389" s="15">
        <v>0</v>
      </c>
      <c r="R389" s="14">
        <f>+J389+M389+O389+Q389+H389+I389</f>
        <v>1300.1999999999998</v>
      </c>
      <c r="S389" s="14">
        <f>+N389+L389+K389</f>
        <v>3374.8</v>
      </c>
      <c r="T389" s="14">
        <f>+G389-R389</f>
        <v>20699.8</v>
      </c>
      <c r="U389" t="b">
        <f>+V389=C389</f>
        <v>1</v>
      </c>
      <c r="V389" s="13" t="s">
        <v>510</v>
      </c>
      <c r="W389" s="13" t="s">
        <v>166</v>
      </c>
      <c r="X389" s="13" t="s">
        <v>29</v>
      </c>
      <c r="Y389" s="13" t="s">
        <v>30</v>
      </c>
      <c r="Z389" s="14">
        <v>22000</v>
      </c>
      <c r="AA389" s="14">
        <v>0</v>
      </c>
      <c r="AB389" s="14">
        <v>0</v>
      </c>
      <c r="AC389" s="14">
        <f>+Z389*2.87%</f>
        <v>631.4</v>
      </c>
      <c r="AD389" s="14">
        <f>Z389*7.1%</f>
        <v>1561.9999999999998</v>
      </c>
      <c r="AE389" s="14">
        <f>Z389*1.15%</f>
        <v>253</v>
      </c>
      <c r="AF389" s="14">
        <f>Z389*3.04%</f>
        <v>668.8</v>
      </c>
      <c r="AG389" s="14">
        <f>Z389*7.09%</f>
        <v>1559.8000000000002</v>
      </c>
      <c r="AH389" s="14">
        <v>0</v>
      </c>
      <c r="AI389" s="14">
        <f>AC389+AD389+AE389+AF389+AG389</f>
        <v>4675</v>
      </c>
      <c r="AJ389" s="15">
        <v>0</v>
      </c>
      <c r="AK389" s="14">
        <f>+AC389+AF389+AH389+AJ389+AA389+AB389</f>
        <v>1300.1999999999998</v>
      </c>
      <c r="AL389" s="14">
        <f>+AG389+AE389+AD389</f>
        <v>3374.8</v>
      </c>
      <c r="AM389" s="14">
        <f>+Z389-AK389</f>
        <v>20699.8</v>
      </c>
    </row>
    <row r="390" spans="1:39" s="7" customFormat="1" ht="15.95" customHeight="1" x14ac:dyDescent="0.25">
      <c r="A390" s="11">
        <f t="shared" si="9"/>
        <v>372</v>
      </c>
      <c r="B390" s="12" t="s">
        <v>213</v>
      </c>
      <c r="C390" s="13" t="s">
        <v>1019</v>
      </c>
      <c r="D390" s="13" t="s">
        <v>166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>+G390*2.87%</f>
        <v>631.4</v>
      </c>
      <c r="K390" s="14">
        <f>G390*7.1%</f>
        <v>1561.9999999999998</v>
      </c>
      <c r="L390" s="14">
        <f>G390*1.15%</f>
        <v>253</v>
      </c>
      <c r="M390" s="14">
        <f>G390*3.04%</f>
        <v>668.8</v>
      </c>
      <c r="N390" s="14">
        <f>G390*7.09%</f>
        <v>1559.8000000000002</v>
      </c>
      <c r="O390" s="14">
        <v>0</v>
      </c>
      <c r="P390" s="14">
        <f>J390+K390+L390+M390+N390</f>
        <v>4675</v>
      </c>
      <c r="Q390" s="15">
        <v>0</v>
      </c>
      <c r="R390" s="14">
        <f>+J390+M390+O390+Q390+H390+I390</f>
        <v>1300.1999999999998</v>
      </c>
      <c r="S390" s="14">
        <f>+N390+L390+K390</f>
        <v>3374.8</v>
      </c>
      <c r="T390" s="14">
        <f>+G390-R390</f>
        <v>20699.8</v>
      </c>
      <c r="U390" t="b">
        <f>+V390=C390</f>
        <v>1</v>
      </c>
      <c r="V390" s="13" t="s">
        <v>1019</v>
      </c>
      <c r="W390" s="13" t="s">
        <v>166</v>
      </c>
      <c r="X390" s="13" t="s">
        <v>29</v>
      </c>
      <c r="Y390" s="13" t="s">
        <v>30</v>
      </c>
      <c r="Z390" s="14">
        <v>22000</v>
      </c>
      <c r="AA390" s="14">
        <v>0</v>
      </c>
      <c r="AB390" s="14">
        <v>0</v>
      </c>
      <c r="AC390" s="14">
        <f>+Z390*2.87%</f>
        <v>631.4</v>
      </c>
      <c r="AD390" s="14">
        <f>Z390*7.1%</f>
        <v>1561.9999999999998</v>
      </c>
      <c r="AE390" s="14">
        <f>Z390*1.15%</f>
        <v>253</v>
      </c>
      <c r="AF390" s="14">
        <f>Z390*3.04%</f>
        <v>668.8</v>
      </c>
      <c r="AG390" s="14">
        <f>Z390*7.09%</f>
        <v>1559.8000000000002</v>
      </c>
      <c r="AH390" s="14">
        <v>0</v>
      </c>
      <c r="AI390" s="14">
        <f>AC390+AD390+AE390+AF390+AG390</f>
        <v>4675</v>
      </c>
      <c r="AJ390" s="15">
        <v>0</v>
      </c>
      <c r="AK390" s="14">
        <f>+AC390+AF390+AH390+AJ390+AA390+AB390</f>
        <v>1300.1999999999998</v>
      </c>
      <c r="AL390" s="14">
        <f>+AG390+AE390+AD390</f>
        <v>3374.8</v>
      </c>
      <c r="AM390" s="14">
        <f>+Z390-AK390</f>
        <v>20699.8</v>
      </c>
    </row>
    <row r="391" spans="1:39" s="7" customFormat="1" ht="15.95" customHeight="1" x14ac:dyDescent="0.25">
      <c r="A391" s="11">
        <f t="shared" si="9"/>
        <v>373</v>
      </c>
      <c r="B391" s="12" t="s">
        <v>213</v>
      </c>
      <c r="C391" s="13" t="s">
        <v>1015</v>
      </c>
      <c r="D391" s="13" t="s">
        <v>166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G391*7.1%</f>
        <v>1561.9999999999998</v>
      </c>
      <c r="L391" s="14">
        <f>G391*1.15%</f>
        <v>253</v>
      </c>
      <c r="M391" s="14">
        <f>G391*3.04%</f>
        <v>668.8</v>
      </c>
      <c r="N391" s="14">
        <f>G391*7.09%</f>
        <v>1559.8000000000002</v>
      </c>
      <c r="O391" s="14">
        <v>0</v>
      </c>
      <c r="P391" s="14">
        <f>J391+K391+L391+M391+N391</f>
        <v>4675</v>
      </c>
      <c r="Q391" s="15">
        <v>0</v>
      </c>
      <c r="R391" s="14">
        <f>+J391+M391+O391+Q391+H391+I391</f>
        <v>1300.1999999999998</v>
      </c>
      <c r="S391" s="14">
        <f>+N391+L391+K391</f>
        <v>3374.8</v>
      </c>
      <c r="T391" s="14">
        <f>+G391-R391</f>
        <v>20699.8</v>
      </c>
      <c r="U391" t="b">
        <f>+V391=C391</f>
        <v>1</v>
      </c>
      <c r="V391" s="13" t="s">
        <v>1015</v>
      </c>
      <c r="W391" s="13" t="s">
        <v>166</v>
      </c>
      <c r="X391" s="13" t="s">
        <v>29</v>
      </c>
      <c r="Y391" s="13" t="s">
        <v>30</v>
      </c>
      <c r="Z391" s="14">
        <v>22000</v>
      </c>
      <c r="AA391" s="14">
        <v>0</v>
      </c>
      <c r="AB391" s="14">
        <v>0</v>
      </c>
      <c r="AC391" s="14">
        <f>+Z391*2.87%</f>
        <v>631.4</v>
      </c>
      <c r="AD391" s="14">
        <f>Z391*7.1%</f>
        <v>1561.9999999999998</v>
      </c>
      <c r="AE391" s="14">
        <f>Z391*1.15%</f>
        <v>253</v>
      </c>
      <c r="AF391" s="14">
        <f>Z391*3.04%</f>
        <v>668.8</v>
      </c>
      <c r="AG391" s="14">
        <f>Z391*7.09%</f>
        <v>1559.8000000000002</v>
      </c>
      <c r="AH391" s="14">
        <v>0</v>
      </c>
      <c r="AI391" s="14">
        <f>AC391+AD391+AE391+AF391+AG391</f>
        <v>4675</v>
      </c>
      <c r="AJ391" s="15">
        <v>0</v>
      </c>
      <c r="AK391" s="14">
        <f>+AC391+AF391+AH391+AJ391+AA391+AB391</f>
        <v>1300.1999999999998</v>
      </c>
      <c r="AL391" s="14">
        <f>+AG391+AE391+AD391</f>
        <v>3374.8</v>
      </c>
      <c r="AM391" s="14">
        <f>+Z391-AK391</f>
        <v>20699.8</v>
      </c>
    </row>
    <row r="392" spans="1:39" s="7" customFormat="1" ht="15.95" customHeight="1" x14ac:dyDescent="0.25">
      <c r="A392" s="11">
        <f t="shared" si="9"/>
        <v>374</v>
      </c>
      <c r="B392" s="12" t="s">
        <v>213</v>
      </c>
      <c r="C392" s="13" t="s">
        <v>1051</v>
      </c>
      <c r="D392" s="13" t="s">
        <v>166</v>
      </c>
      <c r="E392" s="13" t="s">
        <v>29</v>
      </c>
      <c r="F392" s="13" t="s">
        <v>35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G392*7.1%</f>
        <v>1561.9999999999998</v>
      </c>
      <c r="L392" s="14">
        <f>G392*1.15%</f>
        <v>253</v>
      </c>
      <c r="M392" s="14">
        <f>G392*3.04%</f>
        <v>668.8</v>
      </c>
      <c r="N392" s="14">
        <f>G392*7.09%</f>
        <v>1559.8000000000002</v>
      </c>
      <c r="O392" s="14">
        <v>0</v>
      </c>
      <c r="P392" s="14">
        <f>J392+K392+L392+M392+N392</f>
        <v>4675</v>
      </c>
      <c r="Q392" s="14">
        <v>0</v>
      </c>
      <c r="R392" s="14">
        <f>+J392+M392+O392+Q392+H392+I392</f>
        <v>1300.1999999999998</v>
      </c>
      <c r="S392" s="14">
        <f>+N392+L392+K392</f>
        <v>3374.8</v>
      </c>
      <c r="T392" s="14">
        <f>+G392-R392</f>
        <v>20699.8</v>
      </c>
      <c r="U392" t="b">
        <f>+V392=C392</f>
        <v>1</v>
      </c>
      <c r="V392" s="13" t="s">
        <v>1051</v>
      </c>
      <c r="W392" s="13" t="s">
        <v>166</v>
      </c>
      <c r="X392" s="13" t="s">
        <v>29</v>
      </c>
      <c r="Y392" s="13" t="s">
        <v>35</v>
      </c>
      <c r="Z392" s="14">
        <v>22000</v>
      </c>
      <c r="AA392" s="14">
        <v>0</v>
      </c>
      <c r="AB392" s="14">
        <v>0</v>
      </c>
      <c r="AC392" s="14">
        <f>+Z392*2.87%</f>
        <v>631.4</v>
      </c>
      <c r="AD392" s="14">
        <f>Z392*7.1%</f>
        <v>1561.9999999999998</v>
      </c>
      <c r="AE392" s="14">
        <f>Z392*1.15%</f>
        <v>253</v>
      </c>
      <c r="AF392" s="14">
        <f>Z392*3.04%</f>
        <v>668.8</v>
      </c>
      <c r="AG392" s="14">
        <f>Z392*7.09%</f>
        <v>1559.8000000000002</v>
      </c>
      <c r="AH392" s="14">
        <v>0</v>
      </c>
      <c r="AI392" s="14">
        <f>AC392+AD392+AE392+AF392+AG392</f>
        <v>4675</v>
      </c>
      <c r="AJ392" s="14">
        <v>0</v>
      </c>
      <c r="AK392" s="14">
        <f>+AC392+AF392+AH392+AJ392+AA392+AB392</f>
        <v>1300.1999999999998</v>
      </c>
      <c r="AL392" s="14">
        <f>+AG392+AE392+AD392</f>
        <v>3374.8</v>
      </c>
      <c r="AM392" s="14">
        <f>+Z392-AK392</f>
        <v>20699.8</v>
      </c>
    </row>
    <row r="393" spans="1:39" s="7" customFormat="1" ht="15.95" customHeight="1" x14ac:dyDescent="0.25">
      <c r="A393" s="11">
        <f t="shared" si="9"/>
        <v>375</v>
      </c>
      <c r="B393" s="12" t="s">
        <v>213</v>
      </c>
      <c r="C393" s="13" t="s">
        <v>1054</v>
      </c>
      <c r="D393" s="13" t="s">
        <v>164</v>
      </c>
      <c r="E393" s="13" t="s">
        <v>29</v>
      </c>
      <c r="F393" s="13" t="s">
        <v>35</v>
      </c>
      <c r="G393" s="14">
        <v>28600</v>
      </c>
      <c r="H393" s="14">
        <v>0</v>
      </c>
      <c r="I393" s="14">
        <v>0</v>
      </c>
      <c r="J393" s="14">
        <f>+G393*2.87%</f>
        <v>820.82</v>
      </c>
      <c r="K393" s="14">
        <f>G393*7.1%</f>
        <v>2030.6</v>
      </c>
      <c r="L393" s="14">
        <f>G393*1.15%</f>
        <v>328.9</v>
      </c>
      <c r="M393" s="14">
        <f>G393*3.04%</f>
        <v>869.44</v>
      </c>
      <c r="N393" s="14">
        <f>G393*7.09%</f>
        <v>2027.7400000000002</v>
      </c>
      <c r="O393" s="14">
        <v>0</v>
      </c>
      <c r="P393" s="14">
        <f>J393+K393+L393+M393+N393</f>
        <v>6077.5</v>
      </c>
      <c r="Q393" s="14">
        <v>0</v>
      </c>
      <c r="R393" s="14">
        <f>+J393+M393+O393+Q393+H393+I393</f>
        <v>1690.2600000000002</v>
      </c>
      <c r="S393" s="14">
        <f>+N393+L393+K393</f>
        <v>4387.24</v>
      </c>
      <c r="T393" s="14">
        <f>+G393-R393</f>
        <v>26909.739999999998</v>
      </c>
      <c r="U393" t="b">
        <f>+V393=C393</f>
        <v>1</v>
      </c>
      <c r="V393" s="13" t="s">
        <v>1054</v>
      </c>
      <c r="W393" s="13" t="s">
        <v>164</v>
      </c>
      <c r="X393" s="13" t="s">
        <v>29</v>
      </c>
      <c r="Y393" s="13" t="s">
        <v>35</v>
      </c>
      <c r="Z393" s="14">
        <v>28600</v>
      </c>
      <c r="AA393" s="14">
        <v>0</v>
      </c>
      <c r="AB393" s="14">
        <v>0</v>
      </c>
      <c r="AC393" s="14">
        <f>+Z393*2.87%</f>
        <v>820.82</v>
      </c>
      <c r="AD393" s="14">
        <f>Z393*7.1%</f>
        <v>2030.6</v>
      </c>
      <c r="AE393" s="14">
        <f>Z393*1.15%</f>
        <v>328.9</v>
      </c>
      <c r="AF393" s="14">
        <f>Z393*3.04%</f>
        <v>869.44</v>
      </c>
      <c r="AG393" s="14">
        <f>Z393*7.09%</f>
        <v>2027.7400000000002</v>
      </c>
      <c r="AH393" s="14">
        <v>0</v>
      </c>
      <c r="AI393" s="14">
        <f>AC393+AD393+AE393+AF393+AG393</f>
        <v>6077.5</v>
      </c>
      <c r="AJ393" s="14">
        <v>0</v>
      </c>
      <c r="AK393" s="14">
        <f>+AC393+AF393+AH393+AJ393+AA393+AB393</f>
        <v>1690.2600000000002</v>
      </c>
      <c r="AL393" s="14">
        <f>+AG393+AE393+AD393</f>
        <v>4387.24</v>
      </c>
      <c r="AM393" s="14">
        <f>+Z393-AK393</f>
        <v>26909.739999999998</v>
      </c>
    </row>
    <row r="394" spans="1:39" s="7" customFormat="1" ht="15.95" customHeight="1" x14ac:dyDescent="0.25">
      <c r="A394" s="11">
        <f t="shared" si="9"/>
        <v>376</v>
      </c>
      <c r="B394" s="12" t="s">
        <v>213</v>
      </c>
      <c r="C394" s="13" t="s">
        <v>1047</v>
      </c>
      <c r="D394" s="13" t="s">
        <v>166</v>
      </c>
      <c r="E394" s="13" t="s">
        <v>29</v>
      </c>
      <c r="F394" s="13" t="s">
        <v>30</v>
      </c>
      <c r="G394" s="16">
        <v>22000</v>
      </c>
      <c r="H394" s="14">
        <v>0</v>
      </c>
      <c r="I394" s="14">
        <v>0</v>
      </c>
      <c r="J394" s="14">
        <f>+G394*2.87%</f>
        <v>631.4</v>
      </c>
      <c r="K394" s="14">
        <f>G394*7.1%</f>
        <v>1561.9999999999998</v>
      </c>
      <c r="L394" s="14">
        <f>G394*1.15%</f>
        <v>253</v>
      </c>
      <c r="M394" s="14">
        <f>G394*3.04%</f>
        <v>668.8</v>
      </c>
      <c r="N394" s="14">
        <f>G394*7.09%</f>
        <v>1559.8000000000002</v>
      </c>
      <c r="O394" s="14">
        <v>0</v>
      </c>
      <c r="P394" s="14">
        <f>J394+K394+L394+M394+N394</f>
        <v>4675</v>
      </c>
      <c r="Q394" s="14">
        <v>0</v>
      </c>
      <c r="R394" s="14">
        <f>+J394+M394+O394+Q394+H394+I394</f>
        <v>1300.1999999999998</v>
      </c>
      <c r="S394" s="14">
        <f>+N394+L394+K394</f>
        <v>3374.8</v>
      </c>
      <c r="T394" s="14">
        <f>+G394-R394</f>
        <v>20699.8</v>
      </c>
      <c r="U394" t="b">
        <f>+V394=C394</f>
        <v>1</v>
      </c>
      <c r="V394" s="13" t="s">
        <v>1047</v>
      </c>
      <c r="W394" s="13" t="s">
        <v>166</v>
      </c>
      <c r="X394" s="13" t="s">
        <v>29</v>
      </c>
      <c r="Y394" s="13" t="s">
        <v>30</v>
      </c>
      <c r="Z394" s="14">
        <v>22000</v>
      </c>
      <c r="AA394" s="14">
        <v>0</v>
      </c>
      <c r="AB394" s="14">
        <v>0</v>
      </c>
      <c r="AC394" s="14">
        <f>+Z394*2.87%</f>
        <v>631.4</v>
      </c>
      <c r="AD394" s="14">
        <f>Z394*7.1%</f>
        <v>1561.9999999999998</v>
      </c>
      <c r="AE394" s="14">
        <f>Z394*1.15%</f>
        <v>253</v>
      </c>
      <c r="AF394" s="14">
        <f>Z394*3.04%</f>
        <v>668.8</v>
      </c>
      <c r="AG394" s="14">
        <f>Z394*7.09%</f>
        <v>1559.8000000000002</v>
      </c>
      <c r="AH394" s="14">
        <v>0</v>
      </c>
      <c r="AI394" s="14">
        <f>AC394+AD394+AE394+AF394+AG394</f>
        <v>4675</v>
      </c>
      <c r="AJ394" s="14">
        <v>0</v>
      </c>
      <c r="AK394" s="14">
        <f>+AC394+AF394+AH394+AJ394+AA394+AB394</f>
        <v>1300.1999999999998</v>
      </c>
      <c r="AL394" s="14">
        <f>+AG394+AE394+AD394</f>
        <v>3374.8</v>
      </c>
      <c r="AM394" s="14">
        <f>+Z394-AK394</f>
        <v>20699.8</v>
      </c>
    </row>
    <row r="395" spans="1:39" s="7" customFormat="1" ht="15.95" customHeight="1" x14ac:dyDescent="0.25">
      <c r="A395" s="11">
        <f t="shared" si="9"/>
        <v>377</v>
      </c>
      <c r="B395" s="12" t="s">
        <v>213</v>
      </c>
      <c r="C395" s="13" t="s">
        <v>1097</v>
      </c>
      <c r="D395" s="13" t="s">
        <v>1098</v>
      </c>
      <c r="E395" s="13" t="s">
        <v>29</v>
      </c>
      <c r="F395" s="13" t="s">
        <v>35</v>
      </c>
      <c r="G395" s="14">
        <v>34000</v>
      </c>
      <c r="H395" s="14">
        <v>0</v>
      </c>
      <c r="I395" s="14">
        <v>0</v>
      </c>
      <c r="J395" s="14">
        <f>+G395*2.87%</f>
        <v>975.8</v>
      </c>
      <c r="K395" s="14">
        <f>G395*7.1%</f>
        <v>2414</v>
      </c>
      <c r="L395" s="14">
        <f>G395*1.15%</f>
        <v>391</v>
      </c>
      <c r="M395" s="14">
        <f>G395*3.04%</f>
        <v>1033.5999999999999</v>
      </c>
      <c r="N395" s="14">
        <f>G395*7.09%</f>
        <v>2410.6000000000004</v>
      </c>
      <c r="O395" s="14">
        <v>0</v>
      </c>
      <c r="P395" s="14">
        <f>J395+K395+L395+M395+N395</f>
        <v>7225</v>
      </c>
      <c r="Q395" s="15">
        <v>0</v>
      </c>
      <c r="R395" s="14">
        <f>+J395+M395+O395+Q395+H395+I395</f>
        <v>2009.3999999999999</v>
      </c>
      <c r="S395" s="14">
        <f>+N395+L395+K395</f>
        <v>5215.6000000000004</v>
      </c>
      <c r="T395" s="14">
        <f>+G395-R395</f>
        <v>31990.6</v>
      </c>
      <c r="U395" t="b">
        <f>+V395=C395</f>
        <v>1</v>
      </c>
      <c r="V395" s="13" t="s">
        <v>1097</v>
      </c>
      <c r="W395" s="13" t="s">
        <v>1098</v>
      </c>
      <c r="X395" s="13" t="s">
        <v>29</v>
      </c>
      <c r="Y395" s="13" t="s">
        <v>35</v>
      </c>
      <c r="Z395" s="14">
        <v>34000</v>
      </c>
      <c r="AA395" s="14">
        <v>0</v>
      </c>
      <c r="AB395" s="14">
        <v>0</v>
      </c>
      <c r="AC395" s="14">
        <f>+Z395*2.87%</f>
        <v>975.8</v>
      </c>
      <c r="AD395" s="14">
        <f>Z395*7.1%</f>
        <v>2414</v>
      </c>
      <c r="AE395" s="14">
        <f>Z395*1.15%</f>
        <v>391</v>
      </c>
      <c r="AF395" s="14">
        <f>Z395*3.04%</f>
        <v>1033.5999999999999</v>
      </c>
      <c r="AG395" s="14">
        <f>Z395*7.09%</f>
        <v>2410.6000000000004</v>
      </c>
      <c r="AH395" s="14">
        <v>0</v>
      </c>
      <c r="AI395" s="14">
        <f>AC395+AD395+AE395+AF395+AG395</f>
        <v>7225</v>
      </c>
      <c r="AJ395" s="15">
        <v>0</v>
      </c>
      <c r="AK395" s="14">
        <f>+AC395+AF395+AH395+AJ395+AA395+AB395</f>
        <v>2009.3999999999999</v>
      </c>
      <c r="AL395" s="14">
        <f>+AG395+AE395+AD395</f>
        <v>5215.6000000000004</v>
      </c>
      <c r="AM395" s="14">
        <f>+Z395-AK395</f>
        <v>31990.6</v>
      </c>
    </row>
    <row r="396" spans="1:39" s="7" customFormat="1" ht="15.95" customHeight="1" x14ac:dyDescent="0.25">
      <c r="A396" s="11">
        <f t="shared" si="9"/>
        <v>378</v>
      </c>
      <c r="B396" s="12" t="s">
        <v>213</v>
      </c>
      <c r="C396" s="13" t="s">
        <v>1099</v>
      </c>
      <c r="D396" s="13" t="s">
        <v>166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>+G396*2.87%</f>
        <v>631.4</v>
      </c>
      <c r="K396" s="14">
        <f>G396*7.1%</f>
        <v>1561.9999999999998</v>
      </c>
      <c r="L396" s="14">
        <f>G396*1.15%</f>
        <v>253</v>
      </c>
      <c r="M396" s="14">
        <f>G396*3.04%</f>
        <v>668.8</v>
      </c>
      <c r="N396" s="14">
        <f>G396*7.09%</f>
        <v>1559.8000000000002</v>
      </c>
      <c r="O396" s="14">
        <v>0</v>
      </c>
      <c r="P396" s="14">
        <f>J396+K396+L396+M396+N396</f>
        <v>4675</v>
      </c>
      <c r="Q396" s="15">
        <v>0</v>
      </c>
      <c r="R396" s="14">
        <f>+J396+M396+O396+Q396+H396+I396</f>
        <v>1300.1999999999998</v>
      </c>
      <c r="S396" s="14">
        <f>+N396+L396+K396</f>
        <v>3374.8</v>
      </c>
      <c r="T396" s="14">
        <f>+G396-R396</f>
        <v>20699.8</v>
      </c>
      <c r="U396" t="b">
        <f>+V396=C396</f>
        <v>1</v>
      </c>
      <c r="V396" s="13" t="s">
        <v>1099</v>
      </c>
      <c r="W396" s="13" t="s">
        <v>166</v>
      </c>
      <c r="X396" s="13" t="s">
        <v>29</v>
      </c>
      <c r="Y396" s="13" t="s">
        <v>30</v>
      </c>
      <c r="Z396" s="14">
        <v>22000</v>
      </c>
      <c r="AA396" s="14">
        <v>0</v>
      </c>
      <c r="AB396" s="14">
        <v>0</v>
      </c>
      <c r="AC396" s="14">
        <f>+Z396*2.87%</f>
        <v>631.4</v>
      </c>
      <c r="AD396" s="14">
        <f>Z396*7.1%</f>
        <v>1561.9999999999998</v>
      </c>
      <c r="AE396" s="14">
        <f>Z396*1.15%</f>
        <v>253</v>
      </c>
      <c r="AF396" s="14">
        <f>Z396*3.04%</f>
        <v>668.8</v>
      </c>
      <c r="AG396" s="14">
        <f>Z396*7.09%</f>
        <v>1559.8000000000002</v>
      </c>
      <c r="AH396" s="14">
        <v>0</v>
      </c>
      <c r="AI396" s="14">
        <f>AC396+AD396+AE396+AF396+AG396</f>
        <v>4675</v>
      </c>
      <c r="AJ396" s="15">
        <v>0</v>
      </c>
      <c r="AK396" s="14">
        <f>+AC396+AF396+AH396+AJ396+AA396+AB396</f>
        <v>1300.1999999999998</v>
      </c>
      <c r="AL396" s="14">
        <f>+AG396+AE396+AD396</f>
        <v>3374.8</v>
      </c>
      <c r="AM396" s="14">
        <f>+Z396-AK396</f>
        <v>20699.8</v>
      </c>
    </row>
    <row r="397" spans="1:39" s="7" customFormat="1" ht="15.95" customHeight="1" x14ac:dyDescent="0.25">
      <c r="A397" s="11">
        <f t="shared" si="9"/>
        <v>379</v>
      </c>
      <c r="B397" s="12" t="s">
        <v>408</v>
      </c>
      <c r="C397" s="13" t="s">
        <v>485</v>
      </c>
      <c r="D397" s="13" t="s">
        <v>363</v>
      </c>
      <c r="E397" s="13" t="s">
        <v>29</v>
      </c>
      <c r="F397" s="13" t="s">
        <v>30</v>
      </c>
      <c r="G397" s="14">
        <v>30000</v>
      </c>
      <c r="H397" s="14">
        <v>0</v>
      </c>
      <c r="I397" s="14">
        <v>0</v>
      </c>
      <c r="J397" s="14">
        <f>+G397*2.87%</f>
        <v>861</v>
      </c>
      <c r="K397" s="14">
        <f>G397*7.1%</f>
        <v>2130</v>
      </c>
      <c r="L397" s="14">
        <f>G397*1.15%</f>
        <v>345</v>
      </c>
      <c r="M397" s="14">
        <f>G397*3.04%</f>
        <v>912</v>
      </c>
      <c r="N397" s="14">
        <f>G397*7.09%</f>
        <v>2127</v>
      </c>
      <c r="O397" s="14">
        <v>0</v>
      </c>
      <c r="P397" s="14">
        <f>J397+K397+L397+M397+N397</f>
        <v>6375</v>
      </c>
      <c r="Q397" s="15">
        <v>0</v>
      </c>
      <c r="R397" s="14">
        <f>+J397+M397+O397+Q397+H397+I397</f>
        <v>1773</v>
      </c>
      <c r="S397" s="14">
        <f>+N397+L397+K397</f>
        <v>4602</v>
      </c>
      <c r="T397" s="14">
        <f>+G397-R397</f>
        <v>28227</v>
      </c>
      <c r="U397" t="b">
        <f>+V397=C397</f>
        <v>1</v>
      </c>
      <c r="V397" s="13" t="s">
        <v>485</v>
      </c>
      <c r="W397" s="13" t="s">
        <v>363</v>
      </c>
      <c r="X397" s="13" t="s">
        <v>29</v>
      </c>
      <c r="Y397" s="13" t="s">
        <v>30</v>
      </c>
      <c r="Z397" s="14">
        <v>30000</v>
      </c>
      <c r="AA397" s="14">
        <v>0</v>
      </c>
      <c r="AB397" s="14">
        <v>0</v>
      </c>
      <c r="AC397" s="14">
        <f>+Z397*2.87%</f>
        <v>861</v>
      </c>
      <c r="AD397" s="14">
        <f>Z397*7.1%</f>
        <v>2130</v>
      </c>
      <c r="AE397" s="14">
        <f>Z397*1.15%</f>
        <v>345</v>
      </c>
      <c r="AF397" s="14">
        <f>Z397*3.04%</f>
        <v>912</v>
      </c>
      <c r="AG397" s="14">
        <f>Z397*7.09%</f>
        <v>2127</v>
      </c>
      <c r="AH397" s="14">
        <v>0</v>
      </c>
      <c r="AI397" s="14">
        <f>AC397+AD397+AE397+AF397+AG397</f>
        <v>6375</v>
      </c>
      <c r="AJ397" s="15">
        <v>0</v>
      </c>
      <c r="AK397" s="14">
        <f>+AC397+AF397+AH397+AJ397+AA397+AB397</f>
        <v>1773</v>
      </c>
      <c r="AL397" s="14">
        <f>+AG397+AE397+AD397</f>
        <v>4602</v>
      </c>
      <c r="AM397" s="14">
        <f>+Z397-AK397</f>
        <v>28227</v>
      </c>
    </row>
    <row r="398" spans="1:39" s="7" customFormat="1" ht="15.95" customHeight="1" x14ac:dyDescent="0.25">
      <c r="A398" s="11">
        <f t="shared" si="9"/>
        <v>380</v>
      </c>
      <c r="B398" s="12" t="s">
        <v>408</v>
      </c>
      <c r="C398" s="13" t="s">
        <v>511</v>
      </c>
      <c r="D398" s="13" t="s">
        <v>303</v>
      </c>
      <c r="E398" s="13" t="s">
        <v>29</v>
      </c>
      <c r="F398" s="13" t="s">
        <v>30</v>
      </c>
      <c r="G398" s="14">
        <v>34500</v>
      </c>
      <c r="H398" s="14">
        <v>0</v>
      </c>
      <c r="I398" s="14">
        <v>0</v>
      </c>
      <c r="J398" s="14">
        <f>+G398*2.87%</f>
        <v>990.15</v>
      </c>
      <c r="K398" s="14">
        <f>G398*7.1%</f>
        <v>2449.5</v>
      </c>
      <c r="L398" s="14">
        <f>G398*1.15%</f>
        <v>396.75</v>
      </c>
      <c r="M398" s="14">
        <f>G398*3.04%</f>
        <v>1048.8</v>
      </c>
      <c r="N398" s="14">
        <f>G398*7.09%</f>
        <v>2446.0500000000002</v>
      </c>
      <c r="O398" s="14">
        <v>1577.4509</v>
      </c>
      <c r="P398" s="14">
        <f>J398+K398+L398+M398+N398</f>
        <v>7331.25</v>
      </c>
      <c r="Q398" s="15">
        <v>0</v>
      </c>
      <c r="R398" s="14">
        <f>+J398+M398+O398+Q398+H398+I398</f>
        <v>3616.4008999999996</v>
      </c>
      <c r="S398" s="14">
        <f>+N398+L398+K398</f>
        <v>5292.3</v>
      </c>
      <c r="T398" s="14">
        <f>+G398-R398</f>
        <v>30883.599099999999</v>
      </c>
      <c r="U398" t="b">
        <f>+V398=C398</f>
        <v>1</v>
      </c>
      <c r="V398" s="13" t="s">
        <v>511</v>
      </c>
      <c r="W398" s="13" t="s">
        <v>303</v>
      </c>
      <c r="X398" s="13" t="s">
        <v>29</v>
      </c>
      <c r="Y398" s="13" t="s">
        <v>30</v>
      </c>
      <c r="Z398" s="14">
        <v>34500</v>
      </c>
      <c r="AA398" s="14">
        <v>0</v>
      </c>
      <c r="AB398" s="14">
        <v>0</v>
      </c>
      <c r="AC398" s="14">
        <f>+Z398*2.87%</f>
        <v>990.15</v>
      </c>
      <c r="AD398" s="14">
        <f>Z398*7.1%</f>
        <v>2449.5</v>
      </c>
      <c r="AE398" s="14">
        <f>Z398*1.15%</f>
        <v>396.75</v>
      </c>
      <c r="AF398" s="14">
        <f>Z398*3.04%</f>
        <v>1048.8</v>
      </c>
      <c r="AG398" s="14">
        <f>Z398*7.09%</f>
        <v>2446.0500000000002</v>
      </c>
      <c r="AH398" s="14">
        <v>1577.4509</v>
      </c>
      <c r="AI398" s="14">
        <f>AC398+AD398+AE398+AF398+AG398</f>
        <v>7331.25</v>
      </c>
      <c r="AJ398" s="15">
        <v>0</v>
      </c>
      <c r="AK398" s="14">
        <f>+AC398+AF398+AH398+AJ398+AA398+AB398</f>
        <v>3616.4008999999996</v>
      </c>
      <c r="AL398" s="14">
        <f>+AG398+AE398+AD398</f>
        <v>5292.3</v>
      </c>
      <c r="AM398" s="14">
        <f>+Z398-AK398</f>
        <v>30883.599099999999</v>
      </c>
    </row>
    <row r="399" spans="1:39" s="7" customFormat="1" ht="15.95" customHeight="1" x14ac:dyDescent="0.25">
      <c r="A399" s="11">
        <f t="shared" si="9"/>
        <v>381</v>
      </c>
      <c r="B399" s="12" t="s">
        <v>408</v>
      </c>
      <c r="C399" s="13" t="s">
        <v>512</v>
      </c>
      <c r="D399" s="13" t="s">
        <v>1081</v>
      </c>
      <c r="E399" s="13" t="s">
        <v>29</v>
      </c>
      <c r="F399" s="13" t="s">
        <v>30</v>
      </c>
      <c r="G399" s="14">
        <v>90000</v>
      </c>
      <c r="H399" s="14">
        <v>9753.1200000000008</v>
      </c>
      <c r="I399" s="14">
        <v>0</v>
      </c>
      <c r="J399" s="14">
        <f>+G399*2.87%</f>
        <v>2583</v>
      </c>
      <c r="K399" s="14">
        <f>G399*7.1%</f>
        <v>6389.9999999999991</v>
      </c>
      <c r="L399" s="14">
        <f>G399*1.15%</f>
        <v>1035</v>
      </c>
      <c r="M399" s="14">
        <f>G399*3.04%</f>
        <v>2736</v>
      </c>
      <c r="N399" s="14">
        <f>G399*7.09%</f>
        <v>6381</v>
      </c>
      <c r="O399" s="14">
        <v>0</v>
      </c>
      <c r="P399" s="14">
        <f>J399+K399+L399+M399+N399</f>
        <v>19125</v>
      </c>
      <c r="Q399" s="15">
        <v>1405.01</v>
      </c>
      <c r="R399" s="14">
        <f>+J399+M399+O399+Q399+H399+I399</f>
        <v>16477.13</v>
      </c>
      <c r="S399" s="14">
        <f>+N399+L399+K399</f>
        <v>13806</v>
      </c>
      <c r="T399" s="14">
        <f>+G399-R399</f>
        <v>73522.87</v>
      </c>
      <c r="U399" t="b">
        <f>+V399=C399</f>
        <v>1</v>
      </c>
      <c r="V399" s="13" t="s">
        <v>512</v>
      </c>
      <c r="W399" s="13" t="s">
        <v>1081</v>
      </c>
      <c r="X399" s="13" t="s">
        <v>29</v>
      </c>
      <c r="Y399" s="13" t="s">
        <v>30</v>
      </c>
      <c r="Z399" s="14">
        <v>90000</v>
      </c>
      <c r="AA399" s="14">
        <v>9753.1200000000008</v>
      </c>
      <c r="AB399" s="14">
        <v>0</v>
      </c>
      <c r="AC399" s="14">
        <f>+Z399*2.87%</f>
        <v>2583</v>
      </c>
      <c r="AD399" s="14">
        <f>Z399*7.1%</f>
        <v>6389.9999999999991</v>
      </c>
      <c r="AE399" s="14">
        <f>Z399*1.15%</f>
        <v>1035</v>
      </c>
      <c r="AF399" s="14">
        <f>Z399*3.04%</f>
        <v>2736</v>
      </c>
      <c r="AG399" s="14">
        <f>Z399*7.09%</f>
        <v>6381</v>
      </c>
      <c r="AH399" s="14">
        <v>0</v>
      </c>
      <c r="AI399" s="14">
        <f>AC399+AD399+AE399+AF399+AG399</f>
        <v>19125</v>
      </c>
      <c r="AJ399" s="15">
        <v>1405.01</v>
      </c>
      <c r="AK399" s="14">
        <f>+AC399+AF399+AH399+AJ399+AA399+AB399</f>
        <v>16477.13</v>
      </c>
      <c r="AL399" s="14">
        <f>+AG399+AE399+AD399</f>
        <v>13806</v>
      </c>
      <c r="AM399" s="14">
        <f>+Z399-AK399</f>
        <v>73522.87</v>
      </c>
    </row>
    <row r="400" spans="1:39" s="7" customFormat="1" ht="15.95" customHeight="1" x14ac:dyDescent="0.25">
      <c r="A400" s="11">
        <f t="shared" si="9"/>
        <v>382</v>
      </c>
      <c r="B400" s="12" t="s">
        <v>408</v>
      </c>
      <c r="C400" s="13" t="s">
        <v>513</v>
      </c>
      <c r="D400" s="13" t="s">
        <v>303</v>
      </c>
      <c r="E400" s="13" t="s">
        <v>44</v>
      </c>
      <c r="F400" s="13" t="s">
        <v>30</v>
      </c>
      <c r="G400" s="14">
        <v>34500</v>
      </c>
      <c r="H400" s="14">
        <v>0</v>
      </c>
      <c r="I400" s="14">
        <v>0</v>
      </c>
      <c r="J400" s="14">
        <f>+G400*2.87%</f>
        <v>990.15</v>
      </c>
      <c r="K400" s="14">
        <f>G400*7.1%</f>
        <v>2449.5</v>
      </c>
      <c r="L400" s="14">
        <f>G400*1.15%</f>
        <v>396.75</v>
      </c>
      <c r="M400" s="14">
        <f>G400*3.04%</f>
        <v>1048.8</v>
      </c>
      <c r="N400" s="14">
        <f>G400*7.09%</f>
        <v>2446.0500000000002</v>
      </c>
      <c r="O400" s="14">
        <v>0</v>
      </c>
      <c r="P400" s="14">
        <f>J400+K400+L400+M400+N400</f>
        <v>7331.25</v>
      </c>
      <c r="Q400" s="15">
        <v>0</v>
      </c>
      <c r="R400" s="14">
        <f>+J400+M400+O400+Q400+H400+I400</f>
        <v>2038.9499999999998</v>
      </c>
      <c r="S400" s="14">
        <f>+N400+L400+K400</f>
        <v>5292.3</v>
      </c>
      <c r="T400" s="14">
        <f>+G400-R400</f>
        <v>32461.05</v>
      </c>
      <c r="U400" t="b">
        <f>+V400=C400</f>
        <v>1</v>
      </c>
      <c r="V400" s="13" t="s">
        <v>513</v>
      </c>
      <c r="W400" s="13" t="s">
        <v>303</v>
      </c>
      <c r="X400" s="13" t="s">
        <v>44</v>
      </c>
      <c r="Y400" s="13" t="s">
        <v>30</v>
      </c>
      <c r="Z400" s="14">
        <v>34500</v>
      </c>
      <c r="AA400" s="14">
        <v>0</v>
      </c>
      <c r="AB400" s="14">
        <v>0</v>
      </c>
      <c r="AC400" s="14">
        <f>+Z400*2.87%</f>
        <v>990.15</v>
      </c>
      <c r="AD400" s="14">
        <f>Z400*7.1%</f>
        <v>2449.5</v>
      </c>
      <c r="AE400" s="14">
        <f>Z400*1.15%</f>
        <v>396.75</v>
      </c>
      <c r="AF400" s="14">
        <f>Z400*3.04%</f>
        <v>1048.8</v>
      </c>
      <c r="AG400" s="14">
        <f>Z400*7.09%</f>
        <v>2446.0500000000002</v>
      </c>
      <c r="AH400" s="14">
        <v>0</v>
      </c>
      <c r="AI400" s="14">
        <f>AC400+AD400+AE400+AF400+AG400</f>
        <v>7331.25</v>
      </c>
      <c r="AJ400" s="15">
        <v>0</v>
      </c>
      <c r="AK400" s="14">
        <f>+AC400+AF400+AH400+AJ400+AA400+AB400</f>
        <v>2038.9499999999998</v>
      </c>
      <c r="AL400" s="14">
        <f>+AG400+AE400+AD400</f>
        <v>5292.3</v>
      </c>
      <c r="AM400" s="14">
        <f>+Z400-AK400</f>
        <v>32461.05</v>
      </c>
    </row>
    <row r="401" spans="1:39" ht="15" x14ac:dyDescent="0.25">
      <c r="A401" s="11">
        <f t="shared" si="9"/>
        <v>383</v>
      </c>
      <c r="B401" s="12" t="s">
        <v>408</v>
      </c>
      <c r="C401" s="13" t="s">
        <v>514</v>
      </c>
      <c r="D401" s="13" t="s">
        <v>1081</v>
      </c>
      <c r="E401" s="13" t="s">
        <v>29</v>
      </c>
      <c r="F401" s="13" t="s">
        <v>35</v>
      </c>
      <c r="G401" s="14">
        <v>90000</v>
      </c>
      <c r="H401" s="14">
        <v>17938.95</v>
      </c>
      <c r="I401" s="14">
        <v>0</v>
      </c>
      <c r="J401" s="14">
        <f>+G401*2.87%</f>
        <v>2583</v>
      </c>
      <c r="K401" s="14">
        <f>G401*7.1%</f>
        <v>6389.9999999999991</v>
      </c>
      <c r="L401" s="14">
        <f>G401*1.15%</f>
        <v>1035</v>
      </c>
      <c r="M401" s="14">
        <f>G401*3.04%</f>
        <v>2736</v>
      </c>
      <c r="N401" s="14">
        <f>G401*7.09%</f>
        <v>6381</v>
      </c>
      <c r="O401" s="14">
        <v>0</v>
      </c>
      <c r="P401" s="14">
        <f>J401+K401+L401+M401+N401</f>
        <v>19125</v>
      </c>
      <c r="Q401" s="15">
        <v>1405.01</v>
      </c>
      <c r="R401" s="14">
        <f>+J401+M401+O401+Q401+H401+I401</f>
        <v>24662.959999999999</v>
      </c>
      <c r="S401" s="14">
        <f>+N401+L401+K401</f>
        <v>13806</v>
      </c>
      <c r="T401" s="14">
        <f>+G401-R401</f>
        <v>65337.04</v>
      </c>
      <c r="U401" t="b">
        <f>+V401=C401</f>
        <v>1</v>
      </c>
      <c r="V401" s="13" t="s">
        <v>514</v>
      </c>
      <c r="W401" s="13" t="s">
        <v>1081</v>
      </c>
      <c r="X401" s="13" t="s">
        <v>29</v>
      </c>
      <c r="Y401" s="13" t="s">
        <v>35</v>
      </c>
      <c r="Z401" s="14">
        <v>90000</v>
      </c>
      <c r="AA401" s="14">
        <v>17938.95</v>
      </c>
      <c r="AB401" s="14">
        <v>0</v>
      </c>
      <c r="AC401" s="14">
        <f>+Z401*2.87%</f>
        <v>2583</v>
      </c>
      <c r="AD401" s="14">
        <f>Z401*7.1%</f>
        <v>6389.9999999999991</v>
      </c>
      <c r="AE401" s="14">
        <f>Z401*1.15%</f>
        <v>1035</v>
      </c>
      <c r="AF401" s="14">
        <f>Z401*3.04%</f>
        <v>2736</v>
      </c>
      <c r="AG401" s="14">
        <f>Z401*7.09%</f>
        <v>6381</v>
      </c>
      <c r="AH401" s="14">
        <v>0</v>
      </c>
      <c r="AI401" s="14">
        <f>AC401+AD401+AE401+AF401+AG401</f>
        <v>19125</v>
      </c>
      <c r="AJ401" s="15">
        <v>1405.01</v>
      </c>
      <c r="AK401" s="14">
        <f>+AC401+AF401+AH401+AJ401+AA401+AB401</f>
        <v>24662.959999999999</v>
      </c>
      <c r="AL401" s="14">
        <f>+AG401+AE401+AD401</f>
        <v>13806</v>
      </c>
      <c r="AM401" s="14">
        <f>+Z401-AK401</f>
        <v>65337.04</v>
      </c>
    </row>
    <row r="402" spans="1:39" ht="15" x14ac:dyDescent="0.25">
      <c r="A402" s="11">
        <f t="shared" si="9"/>
        <v>384</v>
      </c>
      <c r="B402" s="12" t="s">
        <v>408</v>
      </c>
      <c r="C402" s="13" t="s">
        <v>515</v>
      </c>
      <c r="D402" s="13" t="s">
        <v>1081</v>
      </c>
      <c r="E402" s="13" t="s">
        <v>29</v>
      </c>
      <c r="F402" s="13" t="s">
        <v>30</v>
      </c>
      <c r="G402" s="14">
        <v>90000</v>
      </c>
      <c r="H402" s="14">
        <v>14967.34</v>
      </c>
      <c r="I402" s="14">
        <v>0</v>
      </c>
      <c r="J402" s="14">
        <f>+G402*2.87%</f>
        <v>2583</v>
      </c>
      <c r="K402" s="14">
        <f>G402*7.1%</f>
        <v>6389.9999999999991</v>
      </c>
      <c r="L402" s="14">
        <f>G402*1.15%</f>
        <v>1035</v>
      </c>
      <c r="M402" s="14">
        <f>G402*3.04%</f>
        <v>2736</v>
      </c>
      <c r="N402" s="14">
        <f>G402*7.09%</f>
        <v>6381</v>
      </c>
      <c r="O402" s="14">
        <v>3154.9</v>
      </c>
      <c r="P402" s="14">
        <f>J402+K402+L402+M402+N402</f>
        <v>19125</v>
      </c>
      <c r="Q402" s="15">
        <v>1405.0099999999998</v>
      </c>
      <c r="R402" s="14">
        <f>+J402+M402+O402+Q402+H402+I402</f>
        <v>24846.25</v>
      </c>
      <c r="S402" s="14">
        <f>+N402+L402+K402</f>
        <v>13806</v>
      </c>
      <c r="T402" s="14">
        <f>+G402-R402</f>
        <v>65153.75</v>
      </c>
      <c r="U402" t="b">
        <f>+V402=C402</f>
        <v>1</v>
      </c>
      <c r="V402" s="13" t="s">
        <v>515</v>
      </c>
      <c r="W402" s="13" t="s">
        <v>1081</v>
      </c>
      <c r="X402" s="13" t="s">
        <v>29</v>
      </c>
      <c r="Y402" s="13" t="s">
        <v>30</v>
      </c>
      <c r="Z402" s="14">
        <v>90000</v>
      </c>
      <c r="AA402" s="14">
        <v>14967.34</v>
      </c>
      <c r="AB402" s="14">
        <v>0</v>
      </c>
      <c r="AC402" s="14">
        <f>+Z402*2.87%</f>
        <v>2583</v>
      </c>
      <c r="AD402" s="14">
        <f>Z402*7.1%</f>
        <v>6389.9999999999991</v>
      </c>
      <c r="AE402" s="14">
        <f>Z402*1.15%</f>
        <v>1035</v>
      </c>
      <c r="AF402" s="14">
        <f>Z402*3.04%</f>
        <v>2736</v>
      </c>
      <c r="AG402" s="14">
        <f>Z402*7.09%</f>
        <v>6381</v>
      </c>
      <c r="AH402" s="14">
        <v>3154.9</v>
      </c>
      <c r="AI402" s="14">
        <f>AC402+AD402+AE402+AF402+AG402</f>
        <v>19125</v>
      </c>
      <c r="AJ402" s="15">
        <v>1405.0099999999998</v>
      </c>
      <c r="AK402" s="14">
        <f>+AC402+AF402+AH402+AJ402+AA402+AB402</f>
        <v>24846.25</v>
      </c>
      <c r="AL402" s="14">
        <f>+AG402+AE402+AD402</f>
        <v>13806</v>
      </c>
      <c r="AM402" s="14">
        <f>+Z402-AK402</f>
        <v>65153.75</v>
      </c>
    </row>
    <row r="403" spans="1:39" ht="15" x14ac:dyDescent="0.25">
      <c r="A403" s="11">
        <f t="shared" ref="A403:A466" si="10">1+A402</f>
        <v>385</v>
      </c>
      <c r="B403" s="12" t="s">
        <v>408</v>
      </c>
      <c r="C403" s="13" t="s">
        <v>516</v>
      </c>
      <c r="D403" s="13" t="s">
        <v>333</v>
      </c>
      <c r="E403" s="13" t="s">
        <v>29</v>
      </c>
      <c r="F403" s="13" t="s">
        <v>30</v>
      </c>
      <c r="G403" s="14">
        <v>52635</v>
      </c>
      <c r="H403" s="14">
        <v>5156.7700000000004</v>
      </c>
      <c r="I403" s="14">
        <v>0</v>
      </c>
      <c r="J403" s="14">
        <f>+G403*2.87%</f>
        <v>1510.6244999999999</v>
      </c>
      <c r="K403" s="14">
        <f>G403*7.1%</f>
        <v>3737.0849999999996</v>
      </c>
      <c r="L403" s="14">
        <f>G403*1.15%</f>
        <v>605.30250000000001</v>
      </c>
      <c r="M403" s="14">
        <f>G403*3.04%</f>
        <v>1600.104</v>
      </c>
      <c r="N403" s="14">
        <f>G403*7.09%</f>
        <v>3731.8215000000005</v>
      </c>
      <c r="O403" s="14">
        <v>0</v>
      </c>
      <c r="P403" s="14">
        <f>J403+K403+L403+M403+N403</f>
        <v>11184.9375</v>
      </c>
      <c r="Q403" s="15">
        <v>0</v>
      </c>
      <c r="R403" s="14">
        <f>+J403+M403+O403+Q403+H403+I403</f>
        <v>8267.4985000000015</v>
      </c>
      <c r="S403" s="14">
        <f>+N403+L403+K403</f>
        <v>8074.2090000000007</v>
      </c>
      <c r="T403" s="14">
        <f>+G403-R403</f>
        <v>44367.501499999998</v>
      </c>
      <c r="U403" t="b">
        <f>+V403=C403</f>
        <v>1</v>
      </c>
      <c r="V403" s="13" t="s">
        <v>516</v>
      </c>
      <c r="W403" s="13" t="s">
        <v>333</v>
      </c>
      <c r="X403" s="13" t="s">
        <v>29</v>
      </c>
      <c r="Y403" s="13" t="s">
        <v>30</v>
      </c>
      <c r="Z403" s="14">
        <v>52635</v>
      </c>
      <c r="AA403" s="14">
        <v>5156.7700000000004</v>
      </c>
      <c r="AB403" s="14">
        <v>0</v>
      </c>
      <c r="AC403" s="14">
        <f>+Z403*2.87%</f>
        <v>1510.6244999999999</v>
      </c>
      <c r="AD403" s="14">
        <f>Z403*7.1%</f>
        <v>3737.0849999999996</v>
      </c>
      <c r="AE403" s="14">
        <f>Z403*1.15%</f>
        <v>605.30250000000001</v>
      </c>
      <c r="AF403" s="14">
        <f>Z403*3.04%</f>
        <v>1600.104</v>
      </c>
      <c r="AG403" s="14">
        <f>Z403*7.09%</f>
        <v>3731.8215000000005</v>
      </c>
      <c r="AH403" s="14">
        <v>0</v>
      </c>
      <c r="AI403" s="14">
        <f>AC403+AD403+AE403+AF403+AG403</f>
        <v>11184.9375</v>
      </c>
      <c r="AJ403" s="15">
        <v>0</v>
      </c>
      <c r="AK403" s="14">
        <f>+AC403+AF403+AH403+AJ403+AA403+AB403</f>
        <v>8267.4985000000015</v>
      </c>
      <c r="AL403" s="14">
        <f>+AG403+AE403+AD403</f>
        <v>8074.2090000000007</v>
      </c>
      <c r="AM403" s="14">
        <f>+Z403-AK403</f>
        <v>44367.501499999998</v>
      </c>
    </row>
    <row r="404" spans="1:39" s="7" customFormat="1" ht="15.95" customHeight="1" x14ac:dyDescent="0.25">
      <c r="A404" s="11">
        <f t="shared" si="10"/>
        <v>386</v>
      </c>
      <c r="B404" s="12" t="s">
        <v>408</v>
      </c>
      <c r="C404" s="13" t="s">
        <v>517</v>
      </c>
      <c r="D404" s="13" t="s">
        <v>303</v>
      </c>
      <c r="E404" s="13" t="s">
        <v>44</v>
      </c>
      <c r="F404" s="13" t="s">
        <v>30</v>
      </c>
      <c r="G404" s="14">
        <v>34500</v>
      </c>
      <c r="H404" s="14">
        <v>648.71</v>
      </c>
      <c r="I404" s="14">
        <v>0</v>
      </c>
      <c r="J404" s="14">
        <f>+G404*2.87%</f>
        <v>990.15</v>
      </c>
      <c r="K404" s="14">
        <f>G404*7.1%</f>
        <v>2449.5</v>
      </c>
      <c r="L404" s="14">
        <f>G404*1.15%</f>
        <v>396.75</v>
      </c>
      <c r="M404" s="14">
        <f>G404*3.04%</f>
        <v>1048.8</v>
      </c>
      <c r="N404" s="14">
        <f>G404*7.09%</f>
        <v>2446.0500000000002</v>
      </c>
      <c r="O404" s="14">
        <v>0</v>
      </c>
      <c r="P404" s="14">
        <f>J404+K404+L404+M404+N404</f>
        <v>7331.25</v>
      </c>
      <c r="Q404" s="15">
        <v>0</v>
      </c>
      <c r="R404" s="14">
        <f>+J404+M404+O404+Q404+H404+I404</f>
        <v>2687.66</v>
      </c>
      <c r="S404" s="14">
        <f>+N404+L404+K404</f>
        <v>5292.3</v>
      </c>
      <c r="T404" s="14">
        <f>+G404-R404</f>
        <v>31812.34</v>
      </c>
      <c r="U404" t="b">
        <f>+V404=C404</f>
        <v>1</v>
      </c>
      <c r="V404" s="13" t="s">
        <v>517</v>
      </c>
      <c r="W404" s="13" t="s">
        <v>303</v>
      </c>
      <c r="X404" s="13" t="s">
        <v>44</v>
      </c>
      <c r="Y404" s="13" t="s">
        <v>30</v>
      </c>
      <c r="Z404" s="14">
        <v>34500</v>
      </c>
      <c r="AA404" s="14">
        <v>412.09</v>
      </c>
      <c r="AB404" s="14">
        <v>0</v>
      </c>
      <c r="AC404" s="14">
        <f>+Z404*2.87%</f>
        <v>990.15</v>
      </c>
      <c r="AD404" s="14">
        <f>Z404*7.1%</f>
        <v>2449.5</v>
      </c>
      <c r="AE404" s="14">
        <f>Z404*1.15%</f>
        <v>396.75</v>
      </c>
      <c r="AF404" s="14">
        <f>Z404*3.04%</f>
        <v>1048.8</v>
      </c>
      <c r="AG404" s="14">
        <f>Z404*7.09%</f>
        <v>2446.0500000000002</v>
      </c>
      <c r="AH404" s="14">
        <v>1577.4509</v>
      </c>
      <c r="AI404" s="14">
        <f>AC404+AD404+AE404+AF404+AG404</f>
        <v>7331.25</v>
      </c>
      <c r="AJ404" s="15">
        <v>0</v>
      </c>
      <c r="AK404" s="14">
        <f>+AC404+AF404+AH404+AJ404+AA404+AB404</f>
        <v>4028.4908999999998</v>
      </c>
      <c r="AL404" s="14">
        <f>+AG404+AE404+AD404</f>
        <v>5292.3</v>
      </c>
      <c r="AM404" s="14">
        <f>+Z404-AK404</f>
        <v>30471.509099999999</v>
      </c>
    </row>
    <row r="405" spans="1:39" s="7" customFormat="1" ht="15.95" customHeight="1" x14ac:dyDescent="0.25">
      <c r="A405" s="11">
        <f t="shared" si="10"/>
        <v>387</v>
      </c>
      <c r="B405" s="12" t="s">
        <v>408</v>
      </c>
      <c r="C405" s="13" t="s">
        <v>518</v>
      </c>
      <c r="D405" s="13" t="s">
        <v>32</v>
      </c>
      <c r="E405" s="13" t="s">
        <v>29</v>
      </c>
      <c r="F405" s="13" t="s">
        <v>30</v>
      </c>
      <c r="G405" s="14">
        <v>32465.74</v>
      </c>
      <c r="H405" s="14">
        <v>0</v>
      </c>
      <c r="I405" s="14">
        <v>0</v>
      </c>
      <c r="J405" s="14">
        <f>+G405*2.87%</f>
        <v>931.76673800000003</v>
      </c>
      <c r="K405" s="14">
        <f>G405*7.1%</f>
        <v>2305.06754</v>
      </c>
      <c r="L405" s="14">
        <f>G405*1.15%</f>
        <v>373.35601000000003</v>
      </c>
      <c r="M405" s="14">
        <f>G405*3.04%</f>
        <v>986.95849600000008</v>
      </c>
      <c r="N405" s="14">
        <f>G405*7.09%</f>
        <v>2301.8209660000002</v>
      </c>
      <c r="O405" s="14">
        <v>0</v>
      </c>
      <c r="P405" s="14">
        <f>J405+K405+L405+M405+N405</f>
        <v>6898.9697500000002</v>
      </c>
      <c r="Q405" s="15">
        <v>0</v>
      </c>
      <c r="R405" s="14">
        <f>+J405+M405+O405+Q405+H405+I405</f>
        <v>1918.725234</v>
      </c>
      <c r="S405" s="14">
        <f>+N405+L405+K405</f>
        <v>4980.2445160000007</v>
      </c>
      <c r="T405" s="14">
        <f>+G405-R405</f>
        <v>30547.014766</v>
      </c>
      <c r="U405" t="b">
        <f>+V405=C405</f>
        <v>1</v>
      </c>
      <c r="V405" s="13" t="s">
        <v>518</v>
      </c>
      <c r="W405" s="13" t="s">
        <v>32</v>
      </c>
      <c r="X405" s="13" t="s">
        <v>29</v>
      </c>
      <c r="Y405" s="13" t="s">
        <v>30</v>
      </c>
      <c r="Z405" s="14">
        <v>32465.74</v>
      </c>
      <c r="AA405" s="14">
        <v>0</v>
      </c>
      <c r="AB405" s="14">
        <v>0</v>
      </c>
      <c r="AC405" s="14">
        <f>+Z405*2.87%</f>
        <v>931.76673800000003</v>
      </c>
      <c r="AD405" s="14">
        <f>Z405*7.1%</f>
        <v>2305.06754</v>
      </c>
      <c r="AE405" s="14">
        <f>Z405*1.15%</f>
        <v>373.35601000000003</v>
      </c>
      <c r="AF405" s="14">
        <f>Z405*3.04%</f>
        <v>986.95849600000008</v>
      </c>
      <c r="AG405" s="14">
        <f>Z405*7.09%</f>
        <v>2301.8209660000002</v>
      </c>
      <c r="AH405" s="14">
        <v>0</v>
      </c>
      <c r="AI405" s="14">
        <f>AC405+AD405+AE405+AF405+AG405</f>
        <v>6898.9697500000002</v>
      </c>
      <c r="AJ405" s="15">
        <v>0</v>
      </c>
      <c r="AK405" s="14">
        <f>+AC405+AF405+AH405+AJ405+AA405+AB405</f>
        <v>1918.725234</v>
      </c>
      <c r="AL405" s="14">
        <f>+AG405+AE405+AD405</f>
        <v>4980.2445160000007</v>
      </c>
      <c r="AM405" s="14">
        <f>+Z405-AK405</f>
        <v>30547.014766</v>
      </c>
    </row>
    <row r="406" spans="1:39" s="7" customFormat="1" ht="15.95" customHeight="1" x14ac:dyDescent="0.25">
      <c r="A406" s="11">
        <f t="shared" si="10"/>
        <v>388</v>
      </c>
      <c r="B406" s="12" t="s">
        <v>408</v>
      </c>
      <c r="C406" s="13" t="s">
        <v>519</v>
      </c>
      <c r="D406" s="13" t="s">
        <v>1081</v>
      </c>
      <c r="E406" s="13" t="s">
        <v>29</v>
      </c>
      <c r="F406" s="13" t="s">
        <v>35</v>
      </c>
      <c r="G406" s="14">
        <v>90000</v>
      </c>
      <c r="H406" s="14">
        <v>17938.95</v>
      </c>
      <c r="I406" s="14">
        <v>0</v>
      </c>
      <c r="J406" s="14">
        <f>+G406*2.87%</f>
        <v>2583</v>
      </c>
      <c r="K406" s="14">
        <f>G406*7.1%</f>
        <v>6389.9999999999991</v>
      </c>
      <c r="L406" s="14">
        <f>G406*1.15%</f>
        <v>1035</v>
      </c>
      <c r="M406" s="14">
        <f>G406*3.04%</f>
        <v>2736</v>
      </c>
      <c r="N406" s="14">
        <f>G406*7.09%</f>
        <v>6381</v>
      </c>
      <c r="O406" s="14">
        <v>0</v>
      </c>
      <c r="P406" s="14">
        <f>J406+K406+L406+M406+N406</f>
        <v>19125</v>
      </c>
      <c r="Q406" s="15">
        <v>1380.01</v>
      </c>
      <c r="R406" s="14">
        <f>+J406+M406+O406+Q406+H406+I406</f>
        <v>24637.96</v>
      </c>
      <c r="S406" s="14">
        <f>+N406+L406+K406</f>
        <v>13806</v>
      </c>
      <c r="T406" s="14">
        <f>+G406-R406</f>
        <v>65362.04</v>
      </c>
      <c r="U406" t="b">
        <f>+V406=C406</f>
        <v>1</v>
      </c>
      <c r="V406" s="13" t="s">
        <v>519</v>
      </c>
      <c r="W406" s="13" t="s">
        <v>1081</v>
      </c>
      <c r="X406" s="13" t="s">
        <v>29</v>
      </c>
      <c r="Y406" s="13" t="s">
        <v>35</v>
      </c>
      <c r="Z406" s="14">
        <v>90000</v>
      </c>
      <c r="AA406" s="14">
        <v>17938.95</v>
      </c>
      <c r="AB406" s="14">
        <v>0</v>
      </c>
      <c r="AC406" s="14">
        <f>+Z406*2.87%</f>
        <v>2583</v>
      </c>
      <c r="AD406" s="14">
        <f>Z406*7.1%</f>
        <v>6389.9999999999991</v>
      </c>
      <c r="AE406" s="14">
        <f>Z406*1.15%</f>
        <v>1035</v>
      </c>
      <c r="AF406" s="14">
        <f>Z406*3.04%</f>
        <v>2736</v>
      </c>
      <c r="AG406" s="14">
        <f>Z406*7.09%</f>
        <v>6381</v>
      </c>
      <c r="AH406" s="14">
        <v>0</v>
      </c>
      <c r="AI406" s="14">
        <f>AC406+AD406+AE406+AF406+AG406</f>
        <v>19125</v>
      </c>
      <c r="AJ406" s="15">
        <v>1380.01</v>
      </c>
      <c r="AK406" s="14">
        <f>+AC406+AF406+AH406+AJ406+AA406+AB406</f>
        <v>24637.96</v>
      </c>
      <c r="AL406" s="14">
        <f>+AG406+AE406+AD406</f>
        <v>13806</v>
      </c>
      <c r="AM406" s="14">
        <f>+Z406-AK406</f>
        <v>65362.04</v>
      </c>
    </row>
    <row r="407" spans="1:39" s="7" customFormat="1" ht="15.95" customHeight="1" x14ac:dyDescent="0.25">
      <c r="A407" s="11">
        <f t="shared" si="10"/>
        <v>389</v>
      </c>
      <c r="B407" s="12" t="s">
        <v>408</v>
      </c>
      <c r="C407" s="13" t="s">
        <v>520</v>
      </c>
      <c r="D407" s="13" t="s">
        <v>321</v>
      </c>
      <c r="E407" s="13" t="s">
        <v>29</v>
      </c>
      <c r="F407" s="13" t="s">
        <v>30</v>
      </c>
      <c r="G407" s="14">
        <v>132825</v>
      </c>
      <c r="H407" s="14">
        <v>28012.46</v>
      </c>
      <c r="I407" s="14">
        <v>0</v>
      </c>
      <c r="J407" s="14">
        <f>+G407*2.87%</f>
        <v>3812.0774999999999</v>
      </c>
      <c r="K407" s="14">
        <f>G407*7.1%</f>
        <v>9430.5749999999989</v>
      </c>
      <c r="L407" s="14">
        <f>G407*1.15%</f>
        <v>1527.4875</v>
      </c>
      <c r="M407" s="14">
        <f>G407*3.04%</f>
        <v>4037.88</v>
      </c>
      <c r="N407" s="14">
        <f>G407*7.09%</f>
        <v>9417.2925000000014</v>
      </c>
      <c r="O407" s="14">
        <v>0</v>
      </c>
      <c r="P407" s="14">
        <f>J407+K407+L407+M407+N407</f>
        <v>28225.3125</v>
      </c>
      <c r="Q407" s="15">
        <v>2170.39</v>
      </c>
      <c r="R407" s="14">
        <f>+J407+M407+O407+Q407+H407+I407</f>
        <v>38032.807499999995</v>
      </c>
      <c r="S407" s="14">
        <f>+N407+L407+K407</f>
        <v>20375.355</v>
      </c>
      <c r="T407" s="14">
        <f>+G407-R407</f>
        <v>94792.192500000005</v>
      </c>
      <c r="U407" t="b">
        <f>+V407=C407</f>
        <v>1</v>
      </c>
      <c r="V407" s="13" t="s">
        <v>520</v>
      </c>
      <c r="W407" s="13" t="s">
        <v>321</v>
      </c>
      <c r="X407" s="13" t="s">
        <v>29</v>
      </c>
      <c r="Y407" s="13" t="s">
        <v>30</v>
      </c>
      <c r="Z407" s="14">
        <v>132825</v>
      </c>
      <c r="AA407" s="14">
        <v>28012.46</v>
      </c>
      <c r="AB407" s="14">
        <v>0</v>
      </c>
      <c r="AC407" s="14">
        <f>+Z407*2.87%</f>
        <v>3812.0774999999999</v>
      </c>
      <c r="AD407" s="14">
        <f>Z407*7.1%</f>
        <v>9430.5749999999989</v>
      </c>
      <c r="AE407" s="14">
        <f>Z407*1.15%</f>
        <v>1527.4875</v>
      </c>
      <c r="AF407" s="14">
        <f>Z407*3.04%</f>
        <v>4037.88</v>
      </c>
      <c r="AG407" s="14">
        <f>Z407*7.09%</f>
        <v>9417.2925000000014</v>
      </c>
      <c r="AH407" s="14">
        <v>0</v>
      </c>
      <c r="AI407" s="14">
        <f>AC407+AD407+AE407+AF407+AG407</f>
        <v>28225.3125</v>
      </c>
      <c r="AJ407" s="15">
        <v>2170.39</v>
      </c>
      <c r="AK407" s="14">
        <f>+AC407+AF407+AH407+AJ407+AA407+AB407</f>
        <v>38032.807499999995</v>
      </c>
      <c r="AL407" s="14">
        <f>+AG407+AE407+AD407</f>
        <v>20375.355</v>
      </c>
      <c r="AM407" s="14">
        <f>+Z407-AK407</f>
        <v>94792.192500000005</v>
      </c>
    </row>
    <row r="408" spans="1:39" s="7" customFormat="1" ht="15.95" customHeight="1" x14ac:dyDescent="0.25">
      <c r="A408" s="11">
        <f t="shared" si="10"/>
        <v>390</v>
      </c>
      <c r="B408" s="12" t="s">
        <v>408</v>
      </c>
      <c r="C408" s="13" t="s">
        <v>521</v>
      </c>
      <c r="D408" s="13" t="s">
        <v>230</v>
      </c>
      <c r="E408" s="13" t="s">
        <v>44</v>
      </c>
      <c r="F408" s="13" t="s">
        <v>30</v>
      </c>
      <c r="G408" s="14">
        <v>45000</v>
      </c>
      <c r="H408" s="14">
        <v>1148.33</v>
      </c>
      <c r="I408" s="14">
        <v>0</v>
      </c>
      <c r="J408" s="14">
        <f>+G408*2.87%</f>
        <v>1291.5</v>
      </c>
      <c r="K408" s="14">
        <f>G408*7.1%</f>
        <v>3194.9999999999995</v>
      </c>
      <c r="L408" s="14">
        <f>G408*1.15%</f>
        <v>517.5</v>
      </c>
      <c r="M408" s="14">
        <f>G408*3.04%</f>
        <v>1368</v>
      </c>
      <c r="N408" s="14">
        <f>G408*7.09%</f>
        <v>3190.5</v>
      </c>
      <c r="O408" s="14">
        <v>0</v>
      </c>
      <c r="P408" s="14">
        <f>J408+K408+L408+M408+N408</f>
        <v>9562.5</v>
      </c>
      <c r="Q408" s="15">
        <v>0</v>
      </c>
      <c r="R408" s="14">
        <f>+J408+M408+O408+Q408+H408+I408</f>
        <v>3807.83</v>
      </c>
      <c r="S408" s="14">
        <f>+N408+L408+K408</f>
        <v>6903</v>
      </c>
      <c r="T408" s="14">
        <f>+G408-R408</f>
        <v>41192.17</v>
      </c>
      <c r="U408" t="b">
        <f>+V408=C408</f>
        <v>1</v>
      </c>
      <c r="V408" s="13" t="s">
        <v>521</v>
      </c>
      <c r="W408" s="13" t="s">
        <v>230</v>
      </c>
      <c r="X408" s="13" t="s">
        <v>44</v>
      </c>
      <c r="Y408" s="13" t="s">
        <v>30</v>
      </c>
      <c r="Z408" s="14">
        <v>45000</v>
      </c>
      <c r="AA408" s="14">
        <v>1148.33</v>
      </c>
      <c r="AB408" s="14">
        <v>0</v>
      </c>
      <c r="AC408" s="14">
        <f>+Z408*2.87%</f>
        <v>1291.5</v>
      </c>
      <c r="AD408" s="14">
        <f>Z408*7.1%</f>
        <v>3194.9999999999995</v>
      </c>
      <c r="AE408" s="14">
        <f>Z408*1.15%</f>
        <v>517.5</v>
      </c>
      <c r="AF408" s="14">
        <f>Z408*3.04%</f>
        <v>1368</v>
      </c>
      <c r="AG408" s="14">
        <f>Z408*7.09%</f>
        <v>3190.5</v>
      </c>
      <c r="AH408" s="14">
        <v>0</v>
      </c>
      <c r="AI408" s="14">
        <f>AC408+AD408+AE408+AF408+AG408</f>
        <v>9562.5</v>
      </c>
      <c r="AJ408" s="15">
        <v>0</v>
      </c>
      <c r="AK408" s="14">
        <f>+AC408+AF408+AH408+AJ408+AA408+AB408</f>
        <v>3807.83</v>
      </c>
      <c r="AL408" s="14">
        <f>+AG408+AE408+AD408</f>
        <v>6903</v>
      </c>
      <c r="AM408" s="14">
        <f>+Z408-AK408</f>
        <v>41192.17</v>
      </c>
    </row>
    <row r="409" spans="1:39" s="7" customFormat="1" ht="15.95" customHeight="1" x14ac:dyDescent="0.25">
      <c r="A409" s="11">
        <f t="shared" si="10"/>
        <v>391</v>
      </c>
      <c r="B409" s="12" t="s">
        <v>408</v>
      </c>
      <c r="C409" s="13" t="s">
        <v>1029</v>
      </c>
      <c r="D409" s="13" t="s">
        <v>104</v>
      </c>
      <c r="E409" s="13" t="s">
        <v>29</v>
      </c>
      <c r="F409" s="13" t="s">
        <v>30</v>
      </c>
      <c r="G409" s="14">
        <v>30000</v>
      </c>
      <c r="H409" s="14">
        <v>0</v>
      </c>
      <c r="I409" s="14">
        <v>0</v>
      </c>
      <c r="J409" s="14">
        <f>+G409*2.87%</f>
        <v>861</v>
      </c>
      <c r="K409" s="14">
        <f>G409*7.1%</f>
        <v>2130</v>
      </c>
      <c r="L409" s="14">
        <f>G409*1.15%</f>
        <v>345</v>
      </c>
      <c r="M409" s="14">
        <f>G409*3.04%</f>
        <v>912</v>
      </c>
      <c r="N409" s="14">
        <f>G409*7.09%</f>
        <v>2127</v>
      </c>
      <c r="O409" s="14">
        <v>0</v>
      </c>
      <c r="P409" s="14">
        <f>J409+K409+L409+M409+N409</f>
        <v>6375</v>
      </c>
      <c r="Q409" s="15">
        <v>0</v>
      </c>
      <c r="R409" s="14">
        <f>+J409+M409+O409+Q409+H409+I409</f>
        <v>1773</v>
      </c>
      <c r="S409" s="14">
        <f>+N409+L409+K409</f>
        <v>4602</v>
      </c>
      <c r="T409" s="14">
        <f>+G409-R409</f>
        <v>28227</v>
      </c>
      <c r="U409" t="b">
        <f>+V409=C409</f>
        <v>1</v>
      </c>
      <c r="V409" s="13" t="s">
        <v>1029</v>
      </c>
      <c r="W409" s="13" t="s">
        <v>104</v>
      </c>
      <c r="X409" s="13" t="s">
        <v>29</v>
      </c>
      <c r="Y409" s="13" t="s">
        <v>30</v>
      </c>
      <c r="Z409" s="14">
        <v>30000</v>
      </c>
      <c r="AA409" s="14">
        <v>0</v>
      </c>
      <c r="AB409" s="14">
        <v>0</v>
      </c>
      <c r="AC409" s="14">
        <f>+Z409*2.87%</f>
        <v>861</v>
      </c>
      <c r="AD409" s="14">
        <f>Z409*7.1%</f>
        <v>2130</v>
      </c>
      <c r="AE409" s="14">
        <f>Z409*1.15%</f>
        <v>345</v>
      </c>
      <c r="AF409" s="14">
        <f>Z409*3.04%</f>
        <v>912</v>
      </c>
      <c r="AG409" s="14">
        <f>Z409*7.09%</f>
        <v>2127</v>
      </c>
      <c r="AH409" s="14">
        <v>0</v>
      </c>
      <c r="AI409" s="14">
        <f>AC409+AD409+AE409+AF409+AG409</f>
        <v>6375</v>
      </c>
      <c r="AJ409" s="15">
        <v>0</v>
      </c>
      <c r="AK409" s="14">
        <f>+AC409+AF409+AH409+AJ409+AA409+AB409</f>
        <v>1773</v>
      </c>
      <c r="AL409" s="14">
        <f>+AG409+AE409+AD409</f>
        <v>4602</v>
      </c>
      <c r="AM409" s="14">
        <f>+Z409-AK409</f>
        <v>28227</v>
      </c>
    </row>
    <row r="410" spans="1:39" ht="12.75" customHeight="1" x14ac:dyDescent="0.25">
      <c r="A410" s="11">
        <f t="shared" si="10"/>
        <v>392</v>
      </c>
      <c r="B410" s="12" t="s">
        <v>408</v>
      </c>
      <c r="C410" s="13" t="s">
        <v>1100</v>
      </c>
      <c r="D410" s="13" t="s">
        <v>104</v>
      </c>
      <c r="E410" s="13" t="s">
        <v>29</v>
      </c>
      <c r="F410" s="13" t="s">
        <v>35</v>
      </c>
      <c r="G410" s="14">
        <v>30000</v>
      </c>
      <c r="H410" s="14">
        <v>0</v>
      </c>
      <c r="I410" s="14">
        <v>0</v>
      </c>
      <c r="J410" s="14">
        <f>+G410*2.87%</f>
        <v>861</v>
      </c>
      <c r="K410" s="14">
        <f>G410*7.1%</f>
        <v>2130</v>
      </c>
      <c r="L410" s="14">
        <f>G410*1.15%</f>
        <v>345</v>
      </c>
      <c r="M410" s="14">
        <f>G410*3.04%</f>
        <v>912</v>
      </c>
      <c r="N410" s="14">
        <f>G410*7.09%</f>
        <v>2127</v>
      </c>
      <c r="O410" s="14">
        <v>0</v>
      </c>
      <c r="P410" s="14">
        <f>J410+K410+L410+M410+N410</f>
        <v>6375</v>
      </c>
      <c r="Q410" s="15">
        <v>0</v>
      </c>
      <c r="R410" s="14">
        <f>+J410+M410+O410+Q410+H410+I410</f>
        <v>1773</v>
      </c>
      <c r="S410" s="14">
        <f>+N410+L410+K410</f>
        <v>4602</v>
      </c>
      <c r="T410" s="14">
        <f>+G410-R410</f>
        <v>28227</v>
      </c>
      <c r="U410" t="b">
        <f>+V410=C410</f>
        <v>1</v>
      </c>
      <c r="V410" s="13" t="s">
        <v>1100</v>
      </c>
      <c r="W410" s="13" t="s">
        <v>104</v>
      </c>
      <c r="X410" s="13" t="s">
        <v>29</v>
      </c>
      <c r="Y410" s="13" t="s">
        <v>35</v>
      </c>
      <c r="Z410" s="14">
        <v>30000</v>
      </c>
      <c r="AA410" s="14">
        <v>0</v>
      </c>
      <c r="AB410" s="14">
        <v>0</v>
      </c>
      <c r="AC410" s="14">
        <f>+Z410*2.87%</f>
        <v>861</v>
      </c>
      <c r="AD410" s="14">
        <f>Z410*7.1%</f>
        <v>2130</v>
      </c>
      <c r="AE410" s="14">
        <f>Z410*1.15%</f>
        <v>345</v>
      </c>
      <c r="AF410" s="14">
        <f>Z410*3.04%</f>
        <v>912</v>
      </c>
      <c r="AG410" s="14">
        <f>Z410*7.09%</f>
        <v>2127</v>
      </c>
      <c r="AH410" s="14">
        <v>0</v>
      </c>
      <c r="AI410" s="14">
        <f>AC410+AD410+AE410+AF410+AG410</f>
        <v>6375</v>
      </c>
      <c r="AJ410" s="15">
        <v>0</v>
      </c>
      <c r="AK410" s="14">
        <f>+AC410+AF410+AH410+AJ410+AA410+AB410</f>
        <v>1773</v>
      </c>
      <c r="AL410" s="14">
        <f>+AG410+AE410+AD410</f>
        <v>4602</v>
      </c>
      <c r="AM410" s="14">
        <f>+Z410-AK410</f>
        <v>28227</v>
      </c>
    </row>
    <row r="411" spans="1:39" ht="15.95" customHeight="1" x14ac:dyDescent="0.25">
      <c r="A411" s="11">
        <f t="shared" si="10"/>
        <v>393</v>
      </c>
      <c r="B411" s="12" t="s">
        <v>425</v>
      </c>
      <c r="C411" s="13" t="s">
        <v>522</v>
      </c>
      <c r="D411" s="13" t="s">
        <v>32</v>
      </c>
      <c r="E411" s="13" t="s">
        <v>29</v>
      </c>
      <c r="F411" s="13" t="s">
        <v>30</v>
      </c>
      <c r="G411" s="14">
        <v>32465.74</v>
      </c>
      <c r="H411" s="14">
        <v>0</v>
      </c>
      <c r="I411" s="14">
        <v>0</v>
      </c>
      <c r="J411" s="14">
        <f>+G411*2.87%</f>
        <v>931.76673800000003</v>
      </c>
      <c r="K411" s="14">
        <f>G411*7.1%</f>
        <v>2305.06754</v>
      </c>
      <c r="L411" s="14">
        <f>G411*1.15%</f>
        <v>373.35601000000003</v>
      </c>
      <c r="M411" s="14">
        <f>G411*3.04%</f>
        <v>986.95849600000008</v>
      </c>
      <c r="N411" s="14">
        <f>G411*7.09%</f>
        <v>2301.8209660000002</v>
      </c>
      <c r="O411" s="14">
        <v>0</v>
      </c>
      <c r="P411" s="14">
        <f>J411+K411+L411+M411+N411</f>
        <v>6898.9697500000002</v>
      </c>
      <c r="Q411" s="15">
        <v>0</v>
      </c>
      <c r="R411" s="14">
        <f>+J411+M411+O411+Q411+H411+I411</f>
        <v>1918.725234</v>
      </c>
      <c r="S411" s="14">
        <f>+N411+L411+K411</f>
        <v>4980.2445160000007</v>
      </c>
      <c r="T411" s="14">
        <f>+G411-R411</f>
        <v>30547.014766</v>
      </c>
      <c r="U411" t="b">
        <f>+V411=C411</f>
        <v>1</v>
      </c>
      <c r="V411" s="13" t="s">
        <v>522</v>
      </c>
      <c r="W411" s="13" t="s">
        <v>32</v>
      </c>
      <c r="X411" s="13" t="s">
        <v>29</v>
      </c>
      <c r="Y411" s="13" t="s">
        <v>30</v>
      </c>
      <c r="Z411" s="14">
        <v>32465.74</v>
      </c>
      <c r="AA411" s="14">
        <v>0</v>
      </c>
      <c r="AB411" s="14">
        <v>0</v>
      </c>
      <c r="AC411" s="14">
        <f>+Z411*2.87%</f>
        <v>931.76673800000003</v>
      </c>
      <c r="AD411" s="14">
        <f>Z411*7.1%</f>
        <v>2305.06754</v>
      </c>
      <c r="AE411" s="14">
        <f>Z411*1.15%</f>
        <v>373.35601000000003</v>
      </c>
      <c r="AF411" s="14">
        <f>Z411*3.04%</f>
        <v>986.95849600000008</v>
      </c>
      <c r="AG411" s="14">
        <f>Z411*7.09%</f>
        <v>2301.8209660000002</v>
      </c>
      <c r="AH411" s="14">
        <v>0</v>
      </c>
      <c r="AI411" s="14">
        <f>AC411+AD411+AE411+AF411+AG411</f>
        <v>6898.9697500000002</v>
      </c>
      <c r="AJ411" s="15">
        <v>0</v>
      </c>
      <c r="AK411" s="14">
        <f>+AC411+AF411+AH411+AJ411+AA411+AB411</f>
        <v>1918.725234</v>
      </c>
      <c r="AL411" s="14">
        <f>+AG411+AE411+AD411</f>
        <v>4980.2445160000007</v>
      </c>
      <c r="AM411" s="14">
        <f>+Z411-AK411</f>
        <v>30547.014766</v>
      </c>
    </row>
    <row r="412" spans="1:39" s="7" customFormat="1" ht="15.95" customHeight="1" x14ac:dyDescent="0.25">
      <c r="A412" s="11">
        <f t="shared" si="10"/>
        <v>394</v>
      </c>
      <c r="B412" s="12" t="s">
        <v>425</v>
      </c>
      <c r="C412" s="13" t="s">
        <v>523</v>
      </c>
      <c r="D412" s="13" t="s">
        <v>32</v>
      </c>
      <c r="E412" s="13" t="s">
        <v>29</v>
      </c>
      <c r="F412" s="13" t="s">
        <v>30</v>
      </c>
      <c r="G412" s="14">
        <v>32465.74</v>
      </c>
      <c r="H412" s="14">
        <v>0</v>
      </c>
      <c r="I412" s="14">
        <v>0</v>
      </c>
      <c r="J412" s="14">
        <f>+G412*2.87%</f>
        <v>931.76673800000003</v>
      </c>
      <c r="K412" s="14">
        <f>G412*7.1%</f>
        <v>2305.06754</v>
      </c>
      <c r="L412" s="14">
        <f>G412*1.15%</f>
        <v>373.35601000000003</v>
      </c>
      <c r="M412" s="14">
        <f>G412*3.04%</f>
        <v>986.95849600000008</v>
      </c>
      <c r="N412" s="14">
        <f>G412*7.09%</f>
        <v>2301.8209660000002</v>
      </c>
      <c r="O412" s="14">
        <v>0</v>
      </c>
      <c r="P412" s="14">
        <f>J412+K412+L412+M412+N412</f>
        <v>6898.9697500000002</v>
      </c>
      <c r="Q412" s="15">
        <v>0</v>
      </c>
      <c r="R412" s="14">
        <f>+J412+M412+O412+Q412+H412+I412</f>
        <v>1918.725234</v>
      </c>
      <c r="S412" s="14">
        <f>+N412+L412+K412</f>
        <v>4980.2445160000007</v>
      </c>
      <c r="T412" s="14">
        <f>+G412-R412</f>
        <v>30547.014766</v>
      </c>
      <c r="U412" t="b">
        <f>+V412=C412</f>
        <v>1</v>
      </c>
      <c r="V412" s="13" t="s">
        <v>523</v>
      </c>
      <c r="W412" s="13" t="s">
        <v>32</v>
      </c>
      <c r="X412" s="13" t="s">
        <v>29</v>
      </c>
      <c r="Y412" s="13" t="s">
        <v>30</v>
      </c>
      <c r="Z412" s="14">
        <v>32465.74</v>
      </c>
      <c r="AA412" s="14">
        <v>0</v>
      </c>
      <c r="AB412" s="14">
        <v>0</v>
      </c>
      <c r="AC412" s="14">
        <f>+Z412*2.87%</f>
        <v>931.76673800000003</v>
      </c>
      <c r="AD412" s="14">
        <f>Z412*7.1%</f>
        <v>2305.06754</v>
      </c>
      <c r="AE412" s="14">
        <f>Z412*1.15%</f>
        <v>373.35601000000003</v>
      </c>
      <c r="AF412" s="14">
        <f>Z412*3.04%</f>
        <v>986.95849600000008</v>
      </c>
      <c r="AG412" s="14">
        <f>Z412*7.09%</f>
        <v>2301.8209660000002</v>
      </c>
      <c r="AH412" s="14">
        <v>0</v>
      </c>
      <c r="AI412" s="14">
        <f>AC412+AD412+AE412+AF412+AG412</f>
        <v>6898.9697500000002</v>
      </c>
      <c r="AJ412" s="15">
        <v>0</v>
      </c>
      <c r="AK412" s="14">
        <f>+AC412+AF412+AH412+AJ412+AA412+AB412</f>
        <v>1918.725234</v>
      </c>
      <c r="AL412" s="14">
        <f>+AG412+AE412+AD412</f>
        <v>4980.2445160000007</v>
      </c>
      <c r="AM412" s="14">
        <f>+Z412-AK412</f>
        <v>30547.014766</v>
      </c>
    </row>
    <row r="413" spans="1:39" s="7" customFormat="1" ht="15.95" customHeight="1" x14ac:dyDescent="0.25">
      <c r="A413" s="11">
        <f t="shared" si="10"/>
        <v>395</v>
      </c>
      <c r="B413" s="12" t="s">
        <v>425</v>
      </c>
      <c r="C413" s="13" t="s">
        <v>524</v>
      </c>
      <c r="D413" s="13" t="s">
        <v>297</v>
      </c>
      <c r="E413" s="13" t="s">
        <v>44</v>
      </c>
      <c r="F413" s="13" t="s">
        <v>30</v>
      </c>
      <c r="G413" s="14">
        <v>45000</v>
      </c>
      <c r="H413" s="14">
        <v>1148.33</v>
      </c>
      <c r="I413" s="14">
        <v>0</v>
      </c>
      <c r="J413" s="14">
        <f>+G413*2.87%</f>
        <v>1291.5</v>
      </c>
      <c r="K413" s="14">
        <f>G413*7.1%</f>
        <v>3194.9999999999995</v>
      </c>
      <c r="L413" s="14">
        <f>G413*1.15%</f>
        <v>517.5</v>
      </c>
      <c r="M413" s="14">
        <f>G413*3.04%</f>
        <v>1368</v>
      </c>
      <c r="N413" s="14">
        <f>G413*7.09%</f>
        <v>3190.5</v>
      </c>
      <c r="O413" s="14">
        <v>0</v>
      </c>
      <c r="P413" s="14">
        <f>J413+K413+L413+M413+N413</f>
        <v>9562.5</v>
      </c>
      <c r="Q413" s="15">
        <v>0</v>
      </c>
      <c r="R413" s="14">
        <f>+J413+M413+O413+Q413+H413+I413</f>
        <v>3807.83</v>
      </c>
      <c r="S413" s="14">
        <f>+N413+L413+K413</f>
        <v>6903</v>
      </c>
      <c r="T413" s="14">
        <f>+G413-R413</f>
        <v>41192.17</v>
      </c>
      <c r="U413" t="b">
        <f>+V413=C413</f>
        <v>1</v>
      </c>
      <c r="V413" s="13" t="s">
        <v>524</v>
      </c>
      <c r="W413" s="13" t="s">
        <v>297</v>
      </c>
      <c r="X413" s="13" t="s">
        <v>44</v>
      </c>
      <c r="Y413" s="13" t="s">
        <v>30</v>
      </c>
      <c r="Z413" s="14">
        <v>45000</v>
      </c>
      <c r="AA413" s="14">
        <v>1148.33</v>
      </c>
      <c r="AB413" s="14">
        <v>0</v>
      </c>
      <c r="AC413" s="14">
        <f>+Z413*2.87%</f>
        <v>1291.5</v>
      </c>
      <c r="AD413" s="14">
        <f>Z413*7.1%</f>
        <v>3194.9999999999995</v>
      </c>
      <c r="AE413" s="14">
        <f>Z413*1.15%</f>
        <v>517.5</v>
      </c>
      <c r="AF413" s="14">
        <f>Z413*3.04%</f>
        <v>1368</v>
      </c>
      <c r="AG413" s="14">
        <f>Z413*7.09%</f>
        <v>3190.5</v>
      </c>
      <c r="AH413" s="14">
        <v>0</v>
      </c>
      <c r="AI413" s="14">
        <f>AC413+AD413+AE413+AF413+AG413</f>
        <v>9562.5</v>
      </c>
      <c r="AJ413" s="15">
        <v>0</v>
      </c>
      <c r="AK413" s="14">
        <f>+AC413+AF413+AH413+AJ413+AA413+AB413</f>
        <v>3807.83</v>
      </c>
      <c r="AL413" s="14">
        <f>+AG413+AE413+AD413</f>
        <v>6903</v>
      </c>
      <c r="AM413" s="14">
        <f>+Z413-AK413</f>
        <v>41192.17</v>
      </c>
    </row>
    <row r="414" spans="1:39" s="7" customFormat="1" ht="15.95" customHeight="1" x14ac:dyDescent="0.25">
      <c r="A414" s="11">
        <f t="shared" si="10"/>
        <v>396</v>
      </c>
      <c r="B414" s="12" t="s">
        <v>430</v>
      </c>
      <c r="C414" s="13" t="s">
        <v>525</v>
      </c>
      <c r="D414" s="13" t="s">
        <v>295</v>
      </c>
      <c r="E414" s="13" t="s">
        <v>44</v>
      </c>
      <c r="F414" s="13" t="s">
        <v>30</v>
      </c>
      <c r="G414" s="14">
        <v>45000</v>
      </c>
      <c r="H414" s="14">
        <v>1148.33</v>
      </c>
      <c r="I414" s="14">
        <v>0</v>
      </c>
      <c r="J414" s="14">
        <f>+G414*2.87%</f>
        <v>1291.5</v>
      </c>
      <c r="K414" s="14">
        <f>G414*7.1%</f>
        <v>3194.9999999999995</v>
      </c>
      <c r="L414" s="14">
        <f>G414*1.15%</f>
        <v>517.5</v>
      </c>
      <c r="M414" s="14">
        <f>G414*3.04%</f>
        <v>1368</v>
      </c>
      <c r="N414" s="14">
        <f>G414*7.09%</f>
        <v>3190.5</v>
      </c>
      <c r="O414" s="14">
        <v>0</v>
      </c>
      <c r="P414" s="14">
        <f>J414+K414+L414+M414+N414</f>
        <v>9562.5</v>
      </c>
      <c r="Q414" s="15">
        <v>0</v>
      </c>
      <c r="R414" s="14">
        <f>+J414+M414+O414+Q414+H414+I414</f>
        <v>3807.83</v>
      </c>
      <c r="S414" s="14">
        <f>+N414+L414+K414</f>
        <v>6903</v>
      </c>
      <c r="T414" s="14">
        <f>+G414-R414</f>
        <v>41192.17</v>
      </c>
      <c r="U414" t="b">
        <f>+V414=C414</f>
        <v>1</v>
      </c>
      <c r="V414" s="13" t="s">
        <v>525</v>
      </c>
      <c r="W414" s="13" t="s">
        <v>295</v>
      </c>
      <c r="X414" s="13" t="s">
        <v>44</v>
      </c>
      <c r="Y414" s="13" t="s">
        <v>30</v>
      </c>
      <c r="Z414" s="14">
        <v>45000</v>
      </c>
      <c r="AA414" s="14">
        <v>1148.33</v>
      </c>
      <c r="AB414" s="14">
        <v>0</v>
      </c>
      <c r="AC414" s="14">
        <f>+Z414*2.87%</f>
        <v>1291.5</v>
      </c>
      <c r="AD414" s="14">
        <f>Z414*7.1%</f>
        <v>3194.9999999999995</v>
      </c>
      <c r="AE414" s="14">
        <f>Z414*1.15%</f>
        <v>517.5</v>
      </c>
      <c r="AF414" s="14">
        <f>Z414*3.04%</f>
        <v>1368</v>
      </c>
      <c r="AG414" s="14">
        <f>Z414*7.09%</f>
        <v>3190.5</v>
      </c>
      <c r="AH414" s="14">
        <v>0</v>
      </c>
      <c r="AI414" s="14">
        <f>AC414+AD414+AE414+AF414+AG414</f>
        <v>9562.5</v>
      </c>
      <c r="AJ414" s="15">
        <v>0</v>
      </c>
      <c r="AK414" s="14">
        <f>+AC414+AF414+AH414+AJ414+AA414+AB414</f>
        <v>3807.83</v>
      </c>
      <c r="AL414" s="14">
        <f>+AG414+AE414+AD414</f>
        <v>6903</v>
      </c>
      <c r="AM414" s="14">
        <f>+Z414-AK414</f>
        <v>41192.17</v>
      </c>
    </row>
    <row r="415" spans="1:39" s="7" customFormat="1" ht="15.95" customHeight="1" x14ac:dyDescent="0.25">
      <c r="A415" s="11">
        <f t="shared" si="10"/>
        <v>397</v>
      </c>
      <c r="B415" s="12" t="s">
        <v>430</v>
      </c>
      <c r="C415" s="13" t="s">
        <v>526</v>
      </c>
      <c r="D415" s="13" t="s">
        <v>32</v>
      </c>
      <c r="E415" s="13" t="s">
        <v>29</v>
      </c>
      <c r="F415" s="13" t="s">
        <v>30</v>
      </c>
      <c r="G415" s="14">
        <v>34500</v>
      </c>
      <c r="H415" s="14">
        <v>0</v>
      </c>
      <c r="I415" s="14">
        <v>0</v>
      </c>
      <c r="J415" s="14">
        <f>+G415*2.87%</f>
        <v>990.15</v>
      </c>
      <c r="K415" s="14">
        <f>G415*7.1%</f>
        <v>2449.5</v>
      </c>
      <c r="L415" s="14">
        <f>G415*1.15%</f>
        <v>396.75</v>
      </c>
      <c r="M415" s="14">
        <f>G415*3.04%</f>
        <v>1048.8</v>
      </c>
      <c r="N415" s="14">
        <f>G415*7.09%</f>
        <v>2446.0500000000002</v>
      </c>
      <c r="O415" s="14">
        <v>1577.4509</v>
      </c>
      <c r="P415" s="14">
        <f>J415+K415+L415+M415+N415</f>
        <v>7331.25</v>
      </c>
      <c r="Q415" s="15">
        <v>0</v>
      </c>
      <c r="R415" s="14">
        <f>+J415+M415+O415+Q415+H415+I415</f>
        <v>3616.4008999999996</v>
      </c>
      <c r="S415" s="14">
        <f>+N415+L415+K415</f>
        <v>5292.3</v>
      </c>
      <c r="T415" s="14">
        <f>+G415-R415</f>
        <v>30883.599099999999</v>
      </c>
      <c r="U415" t="b">
        <f>+V415=C415</f>
        <v>1</v>
      </c>
      <c r="V415" s="13" t="s">
        <v>526</v>
      </c>
      <c r="W415" s="13" t="s">
        <v>32</v>
      </c>
      <c r="X415" s="13" t="s">
        <v>29</v>
      </c>
      <c r="Y415" s="13" t="s">
        <v>30</v>
      </c>
      <c r="Z415" s="14">
        <v>34500</v>
      </c>
      <c r="AA415" s="14">
        <v>0</v>
      </c>
      <c r="AB415" s="14">
        <v>0</v>
      </c>
      <c r="AC415" s="14">
        <f>+Z415*2.87%</f>
        <v>990.15</v>
      </c>
      <c r="AD415" s="14">
        <f>Z415*7.1%</f>
        <v>2449.5</v>
      </c>
      <c r="AE415" s="14">
        <f>Z415*1.15%</f>
        <v>396.75</v>
      </c>
      <c r="AF415" s="14">
        <f>Z415*3.04%</f>
        <v>1048.8</v>
      </c>
      <c r="AG415" s="14">
        <f>Z415*7.09%</f>
        <v>2446.0500000000002</v>
      </c>
      <c r="AH415" s="14">
        <v>1577.4509</v>
      </c>
      <c r="AI415" s="14">
        <f>AC415+AD415+AE415+AF415+AG415</f>
        <v>7331.25</v>
      </c>
      <c r="AJ415" s="15">
        <v>0</v>
      </c>
      <c r="AK415" s="14">
        <f>+AC415+AF415+AH415+AJ415+AA415+AB415</f>
        <v>3616.4008999999996</v>
      </c>
      <c r="AL415" s="14">
        <f>+AG415+AE415+AD415</f>
        <v>5292.3</v>
      </c>
      <c r="AM415" s="14">
        <f>+Z415-AK415</f>
        <v>30883.599099999999</v>
      </c>
    </row>
    <row r="416" spans="1:39" s="7" customFormat="1" ht="15.95" customHeight="1" x14ac:dyDescent="0.25">
      <c r="A416" s="11">
        <f t="shared" si="10"/>
        <v>398</v>
      </c>
      <c r="B416" s="12" t="s">
        <v>430</v>
      </c>
      <c r="C416" s="13" t="s">
        <v>527</v>
      </c>
      <c r="D416" s="13" t="s">
        <v>1086</v>
      </c>
      <c r="E416" s="13" t="s">
        <v>29</v>
      </c>
      <c r="F416" s="13" t="s">
        <v>30</v>
      </c>
      <c r="G416" s="14">
        <v>75000</v>
      </c>
      <c r="H416" s="14">
        <v>5993.89</v>
      </c>
      <c r="I416" s="14">
        <v>0</v>
      </c>
      <c r="J416" s="14">
        <f>+G416*2.87%</f>
        <v>2152.5</v>
      </c>
      <c r="K416" s="14">
        <f>G416*7.1%</f>
        <v>5324.9999999999991</v>
      </c>
      <c r="L416" s="14">
        <f>G416*1.15%</f>
        <v>862.5</v>
      </c>
      <c r="M416" s="14">
        <f>G416*3.04%</f>
        <v>2280</v>
      </c>
      <c r="N416" s="14">
        <f>G416*7.09%</f>
        <v>5317.5</v>
      </c>
      <c r="O416" s="14">
        <v>1577.4509</v>
      </c>
      <c r="P416" s="14">
        <f>J416+K416+L416+M416+N416</f>
        <v>15937.5</v>
      </c>
      <c r="Q416" s="15">
        <v>3610.5991000000004</v>
      </c>
      <c r="R416" s="14">
        <f>+J416+M416+O416+Q416+H416+I416</f>
        <v>15614.439999999999</v>
      </c>
      <c r="S416" s="14">
        <f>+N416+L416+K416</f>
        <v>11505</v>
      </c>
      <c r="T416" s="14">
        <f>+G416-R416</f>
        <v>59385.56</v>
      </c>
      <c r="U416" t="b">
        <f>+V416=C416</f>
        <v>1</v>
      </c>
      <c r="V416" s="13" t="s">
        <v>527</v>
      </c>
      <c r="W416" s="13" t="s">
        <v>1086</v>
      </c>
      <c r="X416" s="13" t="s">
        <v>29</v>
      </c>
      <c r="Y416" s="13" t="s">
        <v>30</v>
      </c>
      <c r="Z416" s="14">
        <v>75000</v>
      </c>
      <c r="AA416" s="14">
        <v>5993.89</v>
      </c>
      <c r="AB416" s="14">
        <v>0</v>
      </c>
      <c r="AC416" s="14">
        <f>+Z416*2.87%</f>
        <v>2152.5</v>
      </c>
      <c r="AD416" s="14">
        <f>Z416*7.1%</f>
        <v>5324.9999999999991</v>
      </c>
      <c r="AE416" s="14">
        <f>Z416*1.15%</f>
        <v>862.5</v>
      </c>
      <c r="AF416" s="14">
        <f>Z416*3.04%</f>
        <v>2280</v>
      </c>
      <c r="AG416" s="14">
        <f>Z416*7.09%</f>
        <v>5317.5</v>
      </c>
      <c r="AH416" s="14">
        <v>1577.4509</v>
      </c>
      <c r="AI416" s="14">
        <f>AC416+AD416+AE416+AF416+AG416</f>
        <v>15937.5</v>
      </c>
      <c r="AJ416" s="15">
        <v>3610.5991000000004</v>
      </c>
      <c r="AK416" s="14">
        <f>+AC416+AF416+AH416+AJ416+AA416+AB416</f>
        <v>15614.439999999999</v>
      </c>
      <c r="AL416" s="14">
        <f>+AG416+AE416+AD416</f>
        <v>11505</v>
      </c>
      <c r="AM416" s="14">
        <f>+Z416-AK416</f>
        <v>59385.56</v>
      </c>
    </row>
    <row r="417" spans="1:39" s="7" customFormat="1" ht="15.95" customHeight="1" x14ac:dyDescent="0.25">
      <c r="A417" s="11">
        <f t="shared" si="10"/>
        <v>399</v>
      </c>
      <c r="B417" s="12" t="s">
        <v>326</v>
      </c>
      <c r="C417" s="13" t="s">
        <v>528</v>
      </c>
      <c r="D417" s="13" t="s">
        <v>303</v>
      </c>
      <c r="E417" s="13" t="s">
        <v>44</v>
      </c>
      <c r="F417" s="13" t="s">
        <v>30</v>
      </c>
      <c r="G417" s="14">
        <v>34500</v>
      </c>
      <c r="H417" s="14">
        <v>0</v>
      </c>
      <c r="I417" s="14">
        <v>0</v>
      </c>
      <c r="J417" s="14">
        <f>+G417*2.87%</f>
        <v>990.15</v>
      </c>
      <c r="K417" s="14">
        <f>G417*7.1%</f>
        <v>2449.5</v>
      </c>
      <c r="L417" s="14">
        <f>G417*1.15%</f>
        <v>396.75</v>
      </c>
      <c r="M417" s="14">
        <f>G417*3.04%</f>
        <v>1048.8</v>
      </c>
      <c r="N417" s="14">
        <f>G417*7.09%</f>
        <v>2446.0500000000002</v>
      </c>
      <c r="O417" s="14">
        <v>0</v>
      </c>
      <c r="P417" s="14">
        <f>J417+K417+L417+M417+N417</f>
        <v>7331.25</v>
      </c>
      <c r="Q417" s="15">
        <v>0</v>
      </c>
      <c r="R417" s="14">
        <f>+J417+M417+O417+Q417+H417+I417</f>
        <v>2038.9499999999998</v>
      </c>
      <c r="S417" s="14">
        <f>+N417+L417+K417</f>
        <v>5292.3</v>
      </c>
      <c r="T417" s="14">
        <f>+G417-R417</f>
        <v>32461.05</v>
      </c>
      <c r="U417" t="b">
        <f>+V417=C417</f>
        <v>1</v>
      </c>
      <c r="V417" s="13" t="s">
        <v>528</v>
      </c>
      <c r="W417" s="13" t="s">
        <v>303</v>
      </c>
      <c r="X417" s="13" t="s">
        <v>44</v>
      </c>
      <c r="Y417" s="13" t="s">
        <v>30</v>
      </c>
      <c r="Z417" s="14">
        <v>34500</v>
      </c>
      <c r="AA417" s="14">
        <v>0</v>
      </c>
      <c r="AB417" s="14">
        <v>0</v>
      </c>
      <c r="AC417" s="14">
        <f>+Z417*2.87%</f>
        <v>990.15</v>
      </c>
      <c r="AD417" s="14">
        <f>Z417*7.1%</f>
        <v>2449.5</v>
      </c>
      <c r="AE417" s="14">
        <f>Z417*1.15%</f>
        <v>396.75</v>
      </c>
      <c r="AF417" s="14">
        <f>Z417*3.04%</f>
        <v>1048.8</v>
      </c>
      <c r="AG417" s="14">
        <f>Z417*7.09%</f>
        <v>2446.0500000000002</v>
      </c>
      <c r="AH417" s="14">
        <v>0</v>
      </c>
      <c r="AI417" s="14">
        <f>AC417+AD417+AE417+AF417+AG417</f>
        <v>7331.25</v>
      </c>
      <c r="AJ417" s="15">
        <v>0</v>
      </c>
      <c r="AK417" s="14">
        <f>+AC417+AF417+AH417+AJ417+AA417+AB417</f>
        <v>2038.9499999999998</v>
      </c>
      <c r="AL417" s="14">
        <f>+AG417+AE417+AD417</f>
        <v>5292.3</v>
      </c>
      <c r="AM417" s="14">
        <f>+Z417-AK417</f>
        <v>32461.05</v>
      </c>
    </row>
    <row r="418" spans="1:39" s="7" customFormat="1" ht="15.95" customHeight="1" x14ac:dyDescent="0.25">
      <c r="A418" s="11">
        <f t="shared" si="10"/>
        <v>400</v>
      </c>
      <c r="B418" s="12" t="s">
        <v>326</v>
      </c>
      <c r="C418" s="13" t="s">
        <v>529</v>
      </c>
      <c r="D418" s="13" t="s">
        <v>224</v>
      </c>
      <c r="E418" s="13" t="s">
        <v>29</v>
      </c>
      <c r="F418" s="13" t="s">
        <v>35</v>
      </c>
      <c r="G418" s="14">
        <v>100000</v>
      </c>
      <c r="H418" s="14">
        <v>18956.75</v>
      </c>
      <c r="I418" s="14">
        <v>0</v>
      </c>
      <c r="J418" s="14">
        <f>+G418*2.87%</f>
        <v>2870</v>
      </c>
      <c r="K418" s="14">
        <f>G418*7.1%</f>
        <v>7099.9999999999991</v>
      </c>
      <c r="L418" s="14">
        <f>G418*1.15%</f>
        <v>1150</v>
      </c>
      <c r="M418" s="14">
        <f>G418*3.04%</f>
        <v>3040</v>
      </c>
      <c r="N418" s="14">
        <f>G418*7.09%</f>
        <v>7090.0000000000009</v>
      </c>
      <c r="O418" s="14">
        <v>3154.9</v>
      </c>
      <c r="P418" s="14">
        <f>J418+K418+L418+M418+N418</f>
        <v>21250</v>
      </c>
      <c r="Q418" s="15">
        <v>1612.0099999999998</v>
      </c>
      <c r="R418" s="14">
        <f>+J418+M418+O418+Q418+H418+I418</f>
        <v>29633.66</v>
      </c>
      <c r="S418" s="14">
        <f>+N418+L418+K418</f>
        <v>15340</v>
      </c>
      <c r="T418" s="14">
        <f>+G418-R418</f>
        <v>70366.34</v>
      </c>
      <c r="U418" t="b">
        <f>+V418=C418</f>
        <v>1</v>
      </c>
      <c r="V418" s="13" t="s">
        <v>529</v>
      </c>
      <c r="W418" s="13" t="s">
        <v>224</v>
      </c>
      <c r="X418" s="13" t="s">
        <v>29</v>
      </c>
      <c r="Y418" s="13" t="s">
        <v>35</v>
      </c>
      <c r="Z418" s="14">
        <v>100000</v>
      </c>
      <c r="AA418" s="14">
        <v>18956.75</v>
      </c>
      <c r="AB418" s="14">
        <v>0</v>
      </c>
      <c r="AC418" s="14">
        <f>+Z418*2.87%</f>
        <v>2870</v>
      </c>
      <c r="AD418" s="14">
        <f>Z418*7.1%</f>
        <v>7099.9999999999991</v>
      </c>
      <c r="AE418" s="14">
        <f>Z418*1.15%</f>
        <v>1150</v>
      </c>
      <c r="AF418" s="14">
        <f>Z418*3.04%</f>
        <v>3040</v>
      </c>
      <c r="AG418" s="14">
        <f>Z418*7.09%</f>
        <v>7090.0000000000009</v>
      </c>
      <c r="AH418" s="14">
        <v>3154.9</v>
      </c>
      <c r="AI418" s="14">
        <f>AC418+AD418+AE418+AF418+AG418</f>
        <v>21250</v>
      </c>
      <c r="AJ418" s="15">
        <v>1612.0099999999998</v>
      </c>
      <c r="AK418" s="14">
        <f>+AC418+AF418+AH418+AJ418+AA418+AB418</f>
        <v>29633.66</v>
      </c>
      <c r="AL418" s="14">
        <f>+AG418+AE418+AD418</f>
        <v>15340</v>
      </c>
      <c r="AM418" s="14">
        <f>+Z418-AK418</f>
        <v>70366.34</v>
      </c>
    </row>
    <row r="419" spans="1:39" s="7" customFormat="1" ht="15.95" customHeight="1" x14ac:dyDescent="0.25">
      <c r="A419" s="11">
        <f t="shared" si="10"/>
        <v>401</v>
      </c>
      <c r="B419" s="12" t="s">
        <v>406</v>
      </c>
      <c r="C419" s="13" t="s">
        <v>530</v>
      </c>
      <c r="D419" s="13" t="s">
        <v>303</v>
      </c>
      <c r="E419" s="13" t="s">
        <v>29</v>
      </c>
      <c r="F419" s="13" t="s">
        <v>30</v>
      </c>
      <c r="G419" s="14">
        <v>30000</v>
      </c>
      <c r="H419" s="14">
        <v>0</v>
      </c>
      <c r="I419" s="14">
        <v>0</v>
      </c>
      <c r="J419" s="14">
        <f>+G419*2.87%</f>
        <v>861</v>
      </c>
      <c r="K419" s="14">
        <f>G419*7.1%</f>
        <v>2130</v>
      </c>
      <c r="L419" s="14">
        <f>G419*1.15%</f>
        <v>345</v>
      </c>
      <c r="M419" s="14">
        <f>G419*3.04%</f>
        <v>912</v>
      </c>
      <c r="N419" s="14">
        <f>G419*7.09%</f>
        <v>2127</v>
      </c>
      <c r="O419" s="14">
        <v>0</v>
      </c>
      <c r="P419" s="14">
        <f>J419+K419+L419+M419+N419</f>
        <v>6375</v>
      </c>
      <c r="Q419" s="15">
        <v>0</v>
      </c>
      <c r="R419" s="14">
        <f>+J419+M419+O419+Q419+H419+I419</f>
        <v>1773</v>
      </c>
      <c r="S419" s="14">
        <f>+N419+L419+K419</f>
        <v>4602</v>
      </c>
      <c r="T419" s="14">
        <f>+G419-R419</f>
        <v>28227</v>
      </c>
      <c r="U419" t="b">
        <f>+V419=C419</f>
        <v>1</v>
      </c>
      <c r="V419" s="13" t="s">
        <v>530</v>
      </c>
      <c r="W419" s="13" t="s">
        <v>303</v>
      </c>
      <c r="X419" s="13" t="s">
        <v>29</v>
      </c>
      <c r="Y419" s="13" t="s">
        <v>30</v>
      </c>
      <c r="Z419" s="14">
        <v>30000</v>
      </c>
      <c r="AA419" s="14">
        <v>0</v>
      </c>
      <c r="AB419" s="14">
        <v>0</v>
      </c>
      <c r="AC419" s="14">
        <f>+Z419*2.87%</f>
        <v>861</v>
      </c>
      <c r="AD419" s="14">
        <f>Z419*7.1%</f>
        <v>2130</v>
      </c>
      <c r="AE419" s="14">
        <f>Z419*1.15%</f>
        <v>345</v>
      </c>
      <c r="AF419" s="14">
        <f>Z419*3.04%</f>
        <v>912</v>
      </c>
      <c r="AG419" s="14">
        <f>Z419*7.09%</f>
        <v>2127</v>
      </c>
      <c r="AH419" s="14">
        <v>0</v>
      </c>
      <c r="AI419" s="14">
        <f>AC419+AD419+AE419+AF419+AG419</f>
        <v>6375</v>
      </c>
      <c r="AJ419" s="15">
        <v>0</v>
      </c>
      <c r="AK419" s="14">
        <f>+AC419+AF419+AH419+AJ419+AA419+AB419</f>
        <v>1773</v>
      </c>
      <c r="AL419" s="14">
        <f>+AG419+AE419+AD419</f>
        <v>4602</v>
      </c>
      <c r="AM419" s="14">
        <f>+Z419-AK419</f>
        <v>28227</v>
      </c>
    </row>
    <row r="420" spans="1:39" s="7" customFormat="1" ht="15.95" customHeight="1" x14ac:dyDescent="0.25">
      <c r="A420" s="11">
        <f t="shared" si="10"/>
        <v>402</v>
      </c>
      <c r="B420" s="12" t="s">
        <v>361</v>
      </c>
      <c r="C420" s="13" t="s">
        <v>531</v>
      </c>
      <c r="D420" s="13" t="s">
        <v>270</v>
      </c>
      <c r="E420" s="13" t="s">
        <v>29</v>
      </c>
      <c r="F420" s="13" t="s">
        <v>30</v>
      </c>
      <c r="G420" s="14">
        <v>30000</v>
      </c>
      <c r="H420" s="14">
        <v>0</v>
      </c>
      <c r="I420" s="14">
        <v>0</v>
      </c>
      <c r="J420" s="14">
        <f>+G420*2.87%</f>
        <v>861</v>
      </c>
      <c r="K420" s="14">
        <f>G420*7.1%</f>
        <v>2130</v>
      </c>
      <c r="L420" s="14">
        <f>G420*1.15%</f>
        <v>345</v>
      </c>
      <c r="M420" s="14">
        <f>G420*3.04%</f>
        <v>912</v>
      </c>
      <c r="N420" s="14">
        <f>G420*7.09%</f>
        <v>2127</v>
      </c>
      <c r="O420" s="14">
        <v>0</v>
      </c>
      <c r="P420" s="14">
        <f>J420+K420+L420+M420+N420</f>
        <v>6375</v>
      </c>
      <c r="Q420" s="15">
        <v>1577.45</v>
      </c>
      <c r="R420" s="14">
        <f>+J420+M420+O420+Q420+H420+I420</f>
        <v>3350.45</v>
      </c>
      <c r="S420" s="14">
        <f>+N420+L420+K420</f>
        <v>4602</v>
      </c>
      <c r="T420" s="14">
        <f>+G420-R420</f>
        <v>26649.55</v>
      </c>
      <c r="U420" t="b">
        <f>+V420=C420</f>
        <v>1</v>
      </c>
      <c r="V420" s="13" t="s">
        <v>531</v>
      </c>
      <c r="W420" s="13" t="s">
        <v>270</v>
      </c>
      <c r="X420" s="13" t="s">
        <v>29</v>
      </c>
      <c r="Y420" s="13" t="s">
        <v>30</v>
      </c>
      <c r="Z420" s="14">
        <v>30000</v>
      </c>
      <c r="AA420" s="14">
        <v>0</v>
      </c>
      <c r="AB420" s="14">
        <v>0</v>
      </c>
      <c r="AC420" s="14">
        <f>+Z420*2.87%</f>
        <v>861</v>
      </c>
      <c r="AD420" s="14">
        <f>Z420*7.1%</f>
        <v>2130</v>
      </c>
      <c r="AE420" s="14">
        <f>Z420*1.15%</f>
        <v>345</v>
      </c>
      <c r="AF420" s="14">
        <f>Z420*3.04%</f>
        <v>912</v>
      </c>
      <c r="AG420" s="14">
        <f>Z420*7.09%</f>
        <v>2127</v>
      </c>
      <c r="AH420" s="14">
        <v>0</v>
      </c>
      <c r="AI420" s="14">
        <f>AC420+AD420+AE420+AF420+AG420</f>
        <v>6375</v>
      </c>
      <c r="AJ420" s="15">
        <v>1577.45</v>
      </c>
      <c r="AK420" s="14">
        <f>+AC420+AF420+AH420+AJ420+AA420+AB420</f>
        <v>3350.45</v>
      </c>
      <c r="AL420" s="14">
        <f>+AG420+AE420+AD420</f>
        <v>4602</v>
      </c>
      <c r="AM420" s="14">
        <f>+Z420-AK420</f>
        <v>26649.55</v>
      </c>
    </row>
    <row r="421" spans="1:39" s="7" customFormat="1" ht="15.95" customHeight="1" x14ac:dyDescent="0.25">
      <c r="A421" s="11">
        <f t="shared" si="10"/>
        <v>403</v>
      </c>
      <c r="B421" s="12" t="s">
        <v>361</v>
      </c>
      <c r="C421" s="13" t="s">
        <v>532</v>
      </c>
      <c r="D421" s="13" t="s">
        <v>270</v>
      </c>
      <c r="E421" s="13" t="s">
        <v>29</v>
      </c>
      <c r="F421" s="13" t="s">
        <v>35</v>
      </c>
      <c r="G421" s="14">
        <v>30000</v>
      </c>
      <c r="H421" s="14">
        <v>0</v>
      </c>
      <c r="I421" s="14"/>
      <c r="J421" s="14">
        <f>+G421*2.87%</f>
        <v>861</v>
      </c>
      <c r="K421" s="14">
        <f>G421*7.1%</f>
        <v>2130</v>
      </c>
      <c r="L421" s="14">
        <f>G421*1.15%</f>
        <v>345</v>
      </c>
      <c r="M421" s="14">
        <f>G421*3.04%</f>
        <v>912</v>
      </c>
      <c r="N421" s="14">
        <f>G421*7.09%</f>
        <v>2127</v>
      </c>
      <c r="O421" s="14">
        <v>0</v>
      </c>
      <c r="P421" s="14">
        <f>J421+K421+L421+M421+N421</f>
        <v>6375</v>
      </c>
      <c r="Q421" s="15">
        <v>0</v>
      </c>
      <c r="R421" s="14">
        <f>+J421+M421+O421+Q421+H421+I421</f>
        <v>1773</v>
      </c>
      <c r="S421" s="14">
        <f>+N421+L421+K421</f>
        <v>4602</v>
      </c>
      <c r="T421" s="14">
        <f>+G421-R421</f>
        <v>28227</v>
      </c>
      <c r="U421" t="b">
        <f>+V421=C421</f>
        <v>1</v>
      </c>
      <c r="V421" s="13" t="s">
        <v>532</v>
      </c>
      <c r="W421" s="13" t="s">
        <v>270</v>
      </c>
      <c r="X421" s="13" t="s">
        <v>29</v>
      </c>
      <c r="Y421" s="13" t="s">
        <v>35</v>
      </c>
      <c r="Z421" s="14">
        <v>30000</v>
      </c>
      <c r="AA421" s="14">
        <v>0</v>
      </c>
      <c r="AB421" s="14"/>
      <c r="AC421" s="14">
        <f>+Z421*2.87%</f>
        <v>861</v>
      </c>
      <c r="AD421" s="14">
        <f>Z421*7.1%</f>
        <v>2130</v>
      </c>
      <c r="AE421" s="14">
        <f>Z421*1.15%</f>
        <v>345</v>
      </c>
      <c r="AF421" s="14">
        <f>Z421*3.04%</f>
        <v>912</v>
      </c>
      <c r="AG421" s="14">
        <f>Z421*7.09%</f>
        <v>2127</v>
      </c>
      <c r="AH421" s="14">
        <v>0</v>
      </c>
      <c r="AI421" s="14">
        <f>AC421+AD421+AE421+AF421+AG421</f>
        <v>6375</v>
      </c>
      <c r="AJ421" s="15">
        <v>0</v>
      </c>
      <c r="AK421" s="14">
        <f>+AC421+AF421+AH421+AJ421+AA421+AB421</f>
        <v>1773</v>
      </c>
      <c r="AL421" s="14">
        <f>+AG421+AE421+AD421</f>
        <v>4602</v>
      </c>
      <c r="AM421" s="14">
        <f>+Z421-AK421</f>
        <v>28227</v>
      </c>
    </row>
    <row r="422" spans="1:39" s="7" customFormat="1" ht="15.95" customHeight="1" x14ac:dyDescent="0.25">
      <c r="A422" s="11">
        <f t="shared" si="10"/>
        <v>404</v>
      </c>
      <c r="B422" s="12" t="s">
        <v>438</v>
      </c>
      <c r="C422" s="13" t="s">
        <v>533</v>
      </c>
      <c r="D422" s="13" t="s">
        <v>224</v>
      </c>
      <c r="E422" s="13" t="s">
        <v>29</v>
      </c>
      <c r="F422" s="13" t="s">
        <v>35</v>
      </c>
      <c r="G422" s="14">
        <v>100000</v>
      </c>
      <c r="H422" s="14">
        <v>19896.84</v>
      </c>
      <c r="I422" s="14">
        <v>0</v>
      </c>
      <c r="J422" s="14">
        <f>+G422*2.87%</f>
        <v>2870</v>
      </c>
      <c r="K422" s="14">
        <f>G422*7.1%</f>
        <v>7099.9999999999991</v>
      </c>
      <c r="L422" s="14">
        <f>G422*1.15%</f>
        <v>1150</v>
      </c>
      <c r="M422" s="14">
        <f>G422*3.04%</f>
        <v>3040</v>
      </c>
      <c r="N422" s="14">
        <f>G422*7.09%</f>
        <v>7090.0000000000009</v>
      </c>
      <c r="O422" s="14">
        <v>1577.4509</v>
      </c>
      <c r="P422" s="14">
        <f>J422+K422+L422+M422+N422</f>
        <v>21250</v>
      </c>
      <c r="Q422" s="15">
        <v>57784.01</v>
      </c>
      <c r="R422" s="14">
        <f>+J422+M422+O422+Q422+H422+I422</f>
        <v>85168.300900000002</v>
      </c>
      <c r="S422" s="14">
        <f>+N422+L422+K422</f>
        <v>15340</v>
      </c>
      <c r="T422" s="14">
        <f>+G422-R422</f>
        <v>14831.699099999998</v>
      </c>
      <c r="U422" t="b">
        <f>+V422=C422</f>
        <v>1</v>
      </c>
      <c r="V422" s="13" t="s">
        <v>533</v>
      </c>
      <c r="W422" s="13" t="s">
        <v>224</v>
      </c>
      <c r="X422" s="13" t="s">
        <v>29</v>
      </c>
      <c r="Y422" s="13" t="s">
        <v>35</v>
      </c>
      <c r="Z422" s="14">
        <v>100000</v>
      </c>
      <c r="AA422" s="14">
        <v>19896.84</v>
      </c>
      <c r="AB422" s="14">
        <v>0</v>
      </c>
      <c r="AC422" s="14">
        <f>+Z422*2.87%</f>
        <v>2870</v>
      </c>
      <c r="AD422" s="14">
        <f>Z422*7.1%</f>
        <v>7099.9999999999991</v>
      </c>
      <c r="AE422" s="14">
        <f>Z422*1.15%</f>
        <v>1150</v>
      </c>
      <c r="AF422" s="14">
        <f>Z422*3.04%</f>
        <v>3040</v>
      </c>
      <c r="AG422" s="14">
        <f>Z422*7.09%</f>
        <v>7090.0000000000009</v>
      </c>
      <c r="AH422" s="14">
        <v>1577.4509</v>
      </c>
      <c r="AI422" s="14">
        <f>AC422+AD422+AE422+AF422+AG422</f>
        <v>21250</v>
      </c>
      <c r="AJ422" s="15">
        <v>57784.01</v>
      </c>
      <c r="AK422" s="14">
        <f>+AC422+AF422+AH422+AJ422+AA422+AB422</f>
        <v>85168.300900000002</v>
      </c>
      <c r="AL422" s="14">
        <f>+AG422+AE422+AD422</f>
        <v>15340</v>
      </c>
      <c r="AM422" s="14">
        <f>+Z422-AK422</f>
        <v>14831.699099999998</v>
      </c>
    </row>
    <row r="423" spans="1:39" s="7" customFormat="1" ht="15.95" customHeight="1" x14ac:dyDescent="0.25">
      <c r="A423" s="11">
        <f t="shared" si="10"/>
        <v>405</v>
      </c>
      <c r="B423" s="12" t="s">
        <v>438</v>
      </c>
      <c r="C423" s="13" t="s">
        <v>534</v>
      </c>
      <c r="D423" s="13" t="s">
        <v>1081</v>
      </c>
      <c r="E423" s="13" t="s">
        <v>29</v>
      </c>
      <c r="F423" s="13" t="s">
        <v>35</v>
      </c>
      <c r="G423" s="14">
        <v>90000</v>
      </c>
      <c r="H423" s="14">
        <v>17938.95</v>
      </c>
      <c r="I423" s="14">
        <v>0</v>
      </c>
      <c r="J423" s="14">
        <f>+G423*2.87%</f>
        <v>2583</v>
      </c>
      <c r="K423" s="14">
        <f>G423*7.1%</f>
        <v>6389.9999999999991</v>
      </c>
      <c r="L423" s="14">
        <f>G423*1.15%</f>
        <v>1035</v>
      </c>
      <c r="M423" s="14">
        <f>G423*3.04%</f>
        <v>2736</v>
      </c>
      <c r="N423" s="14">
        <f>G423*7.09%</f>
        <v>6381</v>
      </c>
      <c r="O423" s="14">
        <v>0</v>
      </c>
      <c r="P423" s="14">
        <f>J423+K423+L423+M423+N423</f>
        <v>19125</v>
      </c>
      <c r="Q423" s="15">
        <v>1380.01</v>
      </c>
      <c r="R423" s="14">
        <f>+J423+M423+O423+Q423+H423+I423</f>
        <v>24637.96</v>
      </c>
      <c r="S423" s="14">
        <f>+N423+L423+K423</f>
        <v>13806</v>
      </c>
      <c r="T423" s="14">
        <f>+G423-R423</f>
        <v>65362.04</v>
      </c>
      <c r="U423" t="b">
        <f>+V423=C423</f>
        <v>1</v>
      </c>
      <c r="V423" s="13" t="s">
        <v>534</v>
      </c>
      <c r="W423" s="13" t="s">
        <v>1081</v>
      </c>
      <c r="X423" s="13" t="s">
        <v>29</v>
      </c>
      <c r="Y423" s="13" t="s">
        <v>35</v>
      </c>
      <c r="Z423" s="14">
        <v>90000</v>
      </c>
      <c r="AA423" s="14">
        <v>17938.95</v>
      </c>
      <c r="AB423" s="14">
        <v>0</v>
      </c>
      <c r="AC423" s="14">
        <f>+Z423*2.87%</f>
        <v>2583</v>
      </c>
      <c r="AD423" s="14">
        <f>Z423*7.1%</f>
        <v>6389.9999999999991</v>
      </c>
      <c r="AE423" s="14">
        <f>Z423*1.15%</f>
        <v>1035</v>
      </c>
      <c r="AF423" s="14">
        <f>Z423*3.04%</f>
        <v>2736</v>
      </c>
      <c r="AG423" s="14">
        <f>Z423*7.09%</f>
        <v>6381</v>
      </c>
      <c r="AH423" s="14">
        <v>0</v>
      </c>
      <c r="AI423" s="14">
        <f>AC423+AD423+AE423+AF423+AG423</f>
        <v>19125</v>
      </c>
      <c r="AJ423" s="15">
        <v>1380.01</v>
      </c>
      <c r="AK423" s="14">
        <f>+AC423+AF423+AH423+AJ423+AA423+AB423</f>
        <v>24637.96</v>
      </c>
      <c r="AL423" s="14">
        <f>+AG423+AE423+AD423</f>
        <v>13806</v>
      </c>
      <c r="AM423" s="14">
        <f>+Z423-AK423</f>
        <v>65362.04</v>
      </c>
    </row>
    <row r="424" spans="1:39" s="7" customFormat="1" ht="15.95" customHeight="1" x14ac:dyDescent="0.25">
      <c r="A424" s="11">
        <f t="shared" si="10"/>
        <v>406</v>
      </c>
      <c r="B424" s="12" t="s">
        <v>438</v>
      </c>
      <c r="C424" s="13" t="s">
        <v>535</v>
      </c>
      <c r="D424" s="13" t="s">
        <v>224</v>
      </c>
      <c r="E424" s="13" t="s">
        <v>29</v>
      </c>
      <c r="F424" s="13" t="s">
        <v>30</v>
      </c>
      <c r="G424" s="14">
        <v>100000</v>
      </c>
      <c r="H424" s="14">
        <v>15531.06</v>
      </c>
      <c r="I424" s="14">
        <v>0</v>
      </c>
      <c r="J424" s="14">
        <f>+G424*2.87%</f>
        <v>2870</v>
      </c>
      <c r="K424" s="14">
        <f>G424*7.1%</f>
        <v>7099.9999999999991</v>
      </c>
      <c r="L424" s="14">
        <f>G424*1.15%</f>
        <v>1150</v>
      </c>
      <c r="M424" s="14">
        <f>G424*3.04%</f>
        <v>3040</v>
      </c>
      <c r="N424" s="14">
        <f>G424*7.09%</f>
        <v>7090.0000000000009</v>
      </c>
      <c r="O424" s="14">
        <v>1577.4509</v>
      </c>
      <c r="P424" s="14">
        <f>J424+K424+L424+M424+N424</f>
        <v>21250</v>
      </c>
      <c r="Q424" s="15">
        <v>1555.01</v>
      </c>
      <c r="R424" s="14">
        <f>+J424+M424+O424+Q424+H424+I424</f>
        <v>24573.5209</v>
      </c>
      <c r="S424" s="14">
        <f>+N424+L424+K424</f>
        <v>15340</v>
      </c>
      <c r="T424" s="14">
        <f>+G424-R424</f>
        <v>75426.479099999997</v>
      </c>
      <c r="U424" t="b">
        <f>+V424=C424</f>
        <v>1</v>
      </c>
      <c r="V424" s="13" t="s">
        <v>535</v>
      </c>
      <c r="W424" s="13" t="s">
        <v>224</v>
      </c>
      <c r="X424" s="13" t="s">
        <v>29</v>
      </c>
      <c r="Y424" s="13" t="s">
        <v>30</v>
      </c>
      <c r="Z424" s="14">
        <v>100000</v>
      </c>
      <c r="AA424" s="14">
        <v>15531.06</v>
      </c>
      <c r="AB424" s="14">
        <v>0</v>
      </c>
      <c r="AC424" s="14">
        <f>+Z424*2.87%</f>
        <v>2870</v>
      </c>
      <c r="AD424" s="14">
        <f>Z424*7.1%</f>
        <v>7099.9999999999991</v>
      </c>
      <c r="AE424" s="14">
        <f>Z424*1.15%</f>
        <v>1150</v>
      </c>
      <c r="AF424" s="14">
        <f>Z424*3.04%</f>
        <v>3040</v>
      </c>
      <c r="AG424" s="14">
        <f>Z424*7.09%</f>
        <v>7090.0000000000009</v>
      </c>
      <c r="AH424" s="14">
        <v>1577.4509</v>
      </c>
      <c r="AI424" s="14">
        <f>AC424+AD424+AE424+AF424+AG424</f>
        <v>21250</v>
      </c>
      <c r="AJ424" s="15">
        <v>1555.01</v>
      </c>
      <c r="AK424" s="14">
        <f>+AC424+AF424+AH424+AJ424+AA424+AB424</f>
        <v>24573.5209</v>
      </c>
      <c r="AL424" s="14">
        <f>+AG424+AE424+AD424</f>
        <v>15340</v>
      </c>
      <c r="AM424" s="14">
        <f>+Z424-AK424</f>
        <v>75426.479099999997</v>
      </c>
    </row>
    <row r="425" spans="1:39" s="7" customFormat="1" ht="15.95" customHeight="1" x14ac:dyDescent="0.25">
      <c r="A425" s="11">
        <f t="shared" si="10"/>
        <v>407</v>
      </c>
      <c r="B425" s="12" t="s">
        <v>438</v>
      </c>
      <c r="C425" s="13" t="s">
        <v>536</v>
      </c>
      <c r="D425" s="13" t="s">
        <v>1081</v>
      </c>
      <c r="E425" s="13" t="s">
        <v>29</v>
      </c>
      <c r="F425" s="13" t="s">
        <v>30</v>
      </c>
      <c r="G425" s="14">
        <v>90671.21</v>
      </c>
      <c r="H425" s="14">
        <v>10759.45</v>
      </c>
      <c r="I425" s="14">
        <v>0</v>
      </c>
      <c r="J425" s="14">
        <f>+G425*2.87%</f>
        <v>2602.263727</v>
      </c>
      <c r="K425" s="14">
        <f>G425*7.1%</f>
        <v>6437.6559099999995</v>
      </c>
      <c r="L425" s="14">
        <f>G425*1.15%</f>
        <v>1042.7189150000002</v>
      </c>
      <c r="M425" s="14">
        <f>G425*3.04%</f>
        <v>2756.4047840000003</v>
      </c>
      <c r="N425" s="14">
        <f>G425*7.09%</f>
        <v>6428.5887890000013</v>
      </c>
      <c r="O425" s="14">
        <v>3154.9</v>
      </c>
      <c r="P425" s="14">
        <f>J425+K425+L425+M425+N425</f>
        <v>19267.632125</v>
      </c>
      <c r="Q425" s="15">
        <v>1390.0799999999995</v>
      </c>
      <c r="R425" s="14">
        <f>+J425+M425+O425+Q425+H425+I425</f>
        <v>20663.098511</v>
      </c>
      <c r="S425" s="14">
        <f>+N425+L425+K425</f>
        <v>13908.963614</v>
      </c>
      <c r="T425" s="14">
        <f>+G425-R425</f>
        <v>70008.111489000003</v>
      </c>
      <c r="U425" t="b">
        <f>+V425=C425</f>
        <v>1</v>
      </c>
      <c r="V425" s="13" t="s">
        <v>536</v>
      </c>
      <c r="W425" s="13" t="s">
        <v>1081</v>
      </c>
      <c r="X425" s="13" t="s">
        <v>29</v>
      </c>
      <c r="Y425" s="13" t="s">
        <v>30</v>
      </c>
      <c r="Z425" s="14">
        <v>90671.21</v>
      </c>
      <c r="AA425" s="14">
        <v>10759.45</v>
      </c>
      <c r="AB425" s="14">
        <v>0</v>
      </c>
      <c r="AC425" s="14">
        <f>+Z425*2.87%</f>
        <v>2602.263727</v>
      </c>
      <c r="AD425" s="14">
        <f>Z425*7.1%</f>
        <v>6437.6559099999995</v>
      </c>
      <c r="AE425" s="14">
        <f>Z425*1.15%</f>
        <v>1042.7189150000002</v>
      </c>
      <c r="AF425" s="14">
        <f>Z425*3.04%</f>
        <v>2756.4047840000003</v>
      </c>
      <c r="AG425" s="14">
        <f>Z425*7.09%</f>
        <v>6428.5887890000013</v>
      </c>
      <c r="AH425" s="14">
        <v>3154.9</v>
      </c>
      <c r="AI425" s="14">
        <f>AC425+AD425+AE425+AF425+AG425</f>
        <v>19267.632125</v>
      </c>
      <c r="AJ425" s="15">
        <v>1390.0799999999995</v>
      </c>
      <c r="AK425" s="14">
        <f>+AC425+AF425+AH425+AJ425+AA425+AB425</f>
        <v>20663.098511</v>
      </c>
      <c r="AL425" s="14">
        <f>+AG425+AE425+AD425</f>
        <v>13908.963614</v>
      </c>
      <c r="AM425" s="14">
        <f>+Z425-AK425</f>
        <v>70008.111489000003</v>
      </c>
    </row>
    <row r="426" spans="1:39" s="7" customFormat="1" ht="15.95" customHeight="1" x14ac:dyDescent="0.25">
      <c r="A426" s="11">
        <f t="shared" si="10"/>
        <v>408</v>
      </c>
      <c r="B426" s="12" t="s">
        <v>438</v>
      </c>
      <c r="C426" s="13" t="s">
        <v>537</v>
      </c>
      <c r="D426" s="13" t="s">
        <v>224</v>
      </c>
      <c r="E426" s="13" t="s">
        <v>29</v>
      </c>
      <c r="F426" s="13" t="s">
        <v>30</v>
      </c>
      <c r="G426" s="14">
        <v>100000</v>
      </c>
      <c r="H426" s="14">
        <v>12105.37</v>
      </c>
      <c r="I426" s="14">
        <v>0</v>
      </c>
      <c r="J426" s="14">
        <f>+G426*2.87%</f>
        <v>2870</v>
      </c>
      <c r="K426" s="14">
        <f>G426*7.1%</f>
        <v>7099.9999999999991</v>
      </c>
      <c r="L426" s="14">
        <f>G426*1.15%</f>
        <v>1150</v>
      </c>
      <c r="M426" s="14">
        <f>G426*3.04%</f>
        <v>3040</v>
      </c>
      <c r="N426" s="14">
        <f>G426*7.09%</f>
        <v>7090.0000000000009</v>
      </c>
      <c r="O426" s="14"/>
      <c r="P426" s="14">
        <f>J426+K426+L426+M426+N426</f>
        <v>21250</v>
      </c>
      <c r="Q426" s="15">
        <v>1530.01</v>
      </c>
      <c r="R426" s="14">
        <f>+J426+M426+O426+Q426+H426+I426</f>
        <v>19545.38</v>
      </c>
      <c r="S426" s="14">
        <f>+N426+L426+K426</f>
        <v>15340</v>
      </c>
      <c r="T426" s="14">
        <f>+G426-R426</f>
        <v>80454.62</v>
      </c>
      <c r="U426" t="b">
        <f>+V426=C426</f>
        <v>1</v>
      </c>
      <c r="V426" s="13" t="s">
        <v>537</v>
      </c>
      <c r="W426" s="13" t="s">
        <v>224</v>
      </c>
      <c r="X426" s="13" t="s">
        <v>29</v>
      </c>
      <c r="Y426" s="13" t="s">
        <v>30</v>
      </c>
      <c r="Z426" s="14">
        <v>100000</v>
      </c>
      <c r="AA426" s="14">
        <v>12105.37</v>
      </c>
      <c r="AB426" s="14">
        <v>0</v>
      </c>
      <c r="AC426" s="14">
        <f>+Z426*2.87%</f>
        <v>2870</v>
      </c>
      <c r="AD426" s="14">
        <f>Z426*7.1%</f>
        <v>7099.9999999999991</v>
      </c>
      <c r="AE426" s="14">
        <f>Z426*1.15%</f>
        <v>1150</v>
      </c>
      <c r="AF426" s="14">
        <f>Z426*3.04%</f>
        <v>3040</v>
      </c>
      <c r="AG426" s="14">
        <f>Z426*7.09%</f>
        <v>7090.0000000000009</v>
      </c>
      <c r="AH426" s="14"/>
      <c r="AI426" s="14">
        <f>AC426+AD426+AE426+AF426+AG426</f>
        <v>21250</v>
      </c>
      <c r="AJ426" s="15">
        <v>1530.01</v>
      </c>
      <c r="AK426" s="14">
        <f>+AC426+AF426+AH426+AJ426+AA426+AB426</f>
        <v>19545.38</v>
      </c>
      <c r="AL426" s="14">
        <f>+AG426+AE426+AD426</f>
        <v>15340</v>
      </c>
      <c r="AM426" s="14">
        <f>+Z426-AK426</f>
        <v>80454.62</v>
      </c>
    </row>
    <row r="427" spans="1:39" s="7" customFormat="1" ht="15.95" customHeight="1" x14ac:dyDescent="0.25">
      <c r="A427" s="11">
        <f t="shared" si="10"/>
        <v>409</v>
      </c>
      <c r="B427" s="12" t="s">
        <v>438</v>
      </c>
      <c r="C427" s="13" t="s">
        <v>538</v>
      </c>
      <c r="D427" s="13" t="s">
        <v>224</v>
      </c>
      <c r="E427" s="13" t="s">
        <v>29</v>
      </c>
      <c r="F427" s="13" t="s">
        <v>30</v>
      </c>
      <c r="G427" s="14">
        <v>100000</v>
      </c>
      <c r="H427" s="14">
        <v>20291.2</v>
      </c>
      <c r="I427" s="14">
        <v>0</v>
      </c>
      <c r="J427" s="14">
        <f>+G427*2.87%</f>
        <v>2870</v>
      </c>
      <c r="K427" s="14">
        <f>G427*7.1%</f>
        <v>7099.9999999999991</v>
      </c>
      <c r="L427" s="14">
        <f>G427*1.15%</f>
        <v>1150</v>
      </c>
      <c r="M427" s="14">
        <f>G427*3.04%</f>
        <v>3040</v>
      </c>
      <c r="N427" s="14">
        <f>G427*7.09%</f>
        <v>7090.0000000000009</v>
      </c>
      <c r="O427" s="14">
        <v>0</v>
      </c>
      <c r="P427" s="14">
        <f>J427+K427+L427+M427+N427</f>
        <v>21250</v>
      </c>
      <c r="Q427" s="15">
        <v>24468.080000000002</v>
      </c>
      <c r="R427" s="14">
        <f>+J427+M427+O427+Q427+H427+I427</f>
        <v>50669.279999999999</v>
      </c>
      <c r="S427" s="14">
        <f>+N427+L427+K427</f>
        <v>15340</v>
      </c>
      <c r="T427" s="14">
        <f>+G427-R427</f>
        <v>49330.720000000001</v>
      </c>
      <c r="U427" t="b">
        <f>+V427=C427</f>
        <v>1</v>
      </c>
      <c r="V427" s="13" t="s">
        <v>538</v>
      </c>
      <c r="W427" s="13" t="s">
        <v>224</v>
      </c>
      <c r="X427" s="13" t="s">
        <v>29</v>
      </c>
      <c r="Y427" s="13" t="s">
        <v>30</v>
      </c>
      <c r="Z427" s="14">
        <v>100000</v>
      </c>
      <c r="AA427" s="14">
        <v>20291.2</v>
      </c>
      <c r="AB427" s="14">
        <v>0</v>
      </c>
      <c r="AC427" s="14">
        <f>+Z427*2.87%</f>
        <v>2870</v>
      </c>
      <c r="AD427" s="14">
        <f>Z427*7.1%</f>
        <v>7099.9999999999991</v>
      </c>
      <c r="AE427" s="14">
        <f>Z427*1.15%</f>
        <v>1150</v>
      </c>
      <c r="AF427" s="14">
        <f>Z427*3.04%</f>
        <v>3040</v>
      </c>
      <c r="AG427" s="14">
        <f>Z427*7.09%</f>
        <v>7090.0000000000009</v>
      </c>
      <c r="AH427" s="14">
        <v>0</v>
      </c>
      <c r="AI427" s="14">
        <f>AC427+AD427+AE427+AF427+AG427</f>
        <v>21250</v>
      </c>
      <c r="AJ427" s="15">
        <v>24468.080000000002</v>
      </c>
      <c r="AK427" s="14">
        <f>+AC427+AF427+AH427+AJ427+AA427+AB427</f>
        <v>50669.279999999999</v>
      </c>
      <c r="AL427" s="14">
        <f>+AG427+AE427+AD427</f>
        <v>15340</v>
      </c>
      <c r="AM427" s="14">
        <f>+Z427-AK427</f>
        <v>49330.720000000001</v>
      </c>
    </row>
    <row r="428" spans="1:39" s="7" customFormat="1" ht="15.95" customHeight="1" x14ac:dyDescent="0.25">
      <c r="A428" s="11">
        <f t="shared" si="10"/>
        <v>410</v>
      </c>
      <c r="B428" s="12" t="s">
        <v>438</v>
      </c>
      <c r="C428" s="13" t="s">
        <v>539</v>
      </c>
      <c r="D428" s="13" t="s">
        <v>224</v>
      </c>
      <c r="E428" s="13" t="s">
        <v>29</v>
      </c>
      <c r="F428" s="13" t="s">
        <v>30</v>
      </c>
      <c r="G428" s="14">
        <v>100000</v>
      </c>
      <c r="H428" s="14">
        <v>18956.75</v>
      </c>
      <c r="I428" s="14">
        <v>0</v>
      </c>
      <c r="J428" s="14">
        <f>+G428*2.87%</f>
        <v>2870</v>
      </c>
      <c r="K428" s="14">
        <f>G428*7.1%</f>
        <v>7099.9999999999991</v>
      </c>
      <c r="L428" s="14">
        <f>G428*1.15%</f>
        <v>1150</v>
      </c>
      <c r="M428" s="14">
        <f>G428*3.04%</f>
        <v>3040</v>
      </c>
      <c r="N428" s="14">
        <f>G428*7.09%</f>
        <v>7090.0000000000009</v>
      </c>
      <c r="O428" s="14">
        <v>3154.9</v>
      </c>
      <c r="P428" s="14">
        <f>J428+K428+L428+M428+N428</f>
        <v>21250</v>
      </c>
      <c r="Q428" s="15">
        <v>1530.0099999999998</v>
      </c>
      <c r="R428" s="14">
        <f>+J428+M428+O428+Q428+H428+I428</f>
        <v>29551.66</v>
      </c>
      <c r="S428" s="14">
        <f>+N428+L428+K428</f>
        <v>15340</v>
      </c>
      <c r="T428" s="14">
        <f>+G428-R428</f>
        <v>70448.34</v>
      </c>
      <c r="U428" t="b">
        <f>+V428=C428</f>
        <v>1</v>
      </c>
      <c r="V428" s="13" t="s">
        <v>539</v>
      </c>
      <c r="W428" s="13" t="s">
        <v>224</v>
      </c>
      <c r="X428" s="13" t="s">
        <v>29</v>
      </c>
      <c r="Y428" s="13" t="s">
        <v>30</v>
      </c>
      <c r="Z428" s="14">
        <v>100000</v>
      </c>
      <c r="AA428" s="14">
        <v>18956.75</v>
      </c>
      <c r="AB428" s="14">
        <v>0</v>
      </c>
      <c r="AC428" s="14">
        <f>+Z428*2.87%</f>
        <v>2870</v>
      </c>
      <c r="AD428" s="14">
        <f>Z428*7.1%</f>
        <v>7099.9999999999991</v>
      </c>
      <c r="AE428" s="14">
        <f>Z428*1.15%</f>
        <v>1150</v>
      </c>
      <c r="AF428" s="14">
        <f>Z428*3.04%</f>
        <v>3040</v>
      </c>
      <c r="AG428" s="14">
        <f>Z428*7.09%</f>
        <v>7090.0000000000009</v>
      </c>
      <c r="AH428" s="14">
        <v>3154.9</v>
      </c>
      <c r="AI428" s="14">
        <f>AC428+AD428+AE428+AF428+AG428</f>
        <v>21250</v>
      </c>
      <c r="AJ428" s="15">
        <v>1530.0099999999998</v>
      </c>
      <c r="AK428" s="14">
        <f>+AC428+AF428+AH428+AJ428+AA428+AB428</f>
        <v>29551.66</v>
      </c>
      <c r="AL428" s="14">
        <f>+AG428+AE428+AD428</f>
        <v>15340</v>
      </c>
      <c r="AM428" s="14">
        <f>+Z428-AK428</f>
        <v>70448.34</v>
      </c>
    </row>
    <row r="429" spans="1:39" s="7" customFormat="1" ht="15.95" customHeight="1" x14ac:dyDescent="0.25">
      <c r="A429" s="21"/>
      <c r="B429" s="22" t="s">
        <v>540</v>
      </c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</row>
    <row r="430" spans="1:39" s="7" customFormat="1" ht="15.95" customHeight="1" x14ac:dyDescent="0.25">
      <c r="A430" s="11">
        <v>411</v>
      </c>
      <c r="B430" s="12" t="s">
        <v>542</v>
      </c>
      <c r="C430" s="13" t="s">
        <v>543</v>
      </c>
      <c r="D430" s="13" t="s">
        <v>544</v>
      </c>
      <c r="E430" s="13" t="s">
        <v>29</v>
      </c>
      <c r="F430" s="13" t="s">
        <v>30</v>
      </c>
      <c r="G430" s="14">
        <v>195500</v>
      </c>
      <c r="H430" s="14">
        <v>34239.440000000002</v>
      </c>
      <c r="I430" s="14">
        <v>0</v>
      </c>
      <c r="J430" s="14">
        <f>+G430*2.87%</f>
        <v>5610.85</v>
      </c>
      <c r="K430" s="14">
        <f>G430*7.1%</f>
        <v>13880.499999999998</v>
      </c>
      <c r="L430" s="14">
        <f>G430*1.15%</f>
        <v>2248.25</v>
      </c>
      <c r="M430" s="14">
        <v>5685.41</v>
      </c>
      <c r="N430" s="14">
        <f>G430*7.09%</f>
        <v>13860.95</v>
      </c>
      <c r="O430" s="14">
        <v>0</v>
      </c>
      <c r="P430" s="14">
        <f>J430+K430+L430+M430+N430</f>
        <v>41285.96</v>
      </c>
      <c r="Q430" s="15">
        <v>1577.45</v>
      </c>
      <c r="R430" s="14">
        <f>+J430+M430+O430+Q430+H430+I430</f>
        <v>47113.15</v>
      </c>
      <c r="S430" s="14">
        <f>+N430+L430+K430</f>
        <v>29989.699999999997</v>
      </c>
      <c r="T430" s="14">
        <f>+G430-R430</f>
        <v>148386.85</v>
      </c>
      <c r="U430" t="b">
        <f>+V430=C430</f>
        <v>1</v>
      </c>
      <c r="V430" s="13" t="s">
        <v>543</v>
      </c>
      <c r="W430" s="13" t="s">
        <v>544</v>
      </c>
      <c r="X430" s="13" t="s">
        <v>29</v>
      </c>
      <c r="Y430" s="13" t="s">
        <v>30</v>
      </c>
      <c r="Z430" s="14">
        <v>195500</v>
      </c>
      <c r="AA430" s="14">
        <v>34239.440000000002</v>
      </c>
      <c r="AB430" s="14">
        <v>0</v>
      </c>
      <c r="AC430" s="14">
        <f>+Z430*2.87%</f>
        <v>5610.85</v>
      </c>
      <c r="AD430" s="14">
        <f>Z430*7.1%</f>
        <v>13880.499999999998</v>
      </c>
      <c r="AE430" s="14">
        <f>Z430*1.15%</f>
        <v>2248.25</v>
      </c>
      <c r="AF430" s="14">
        <v>5685.41</v>
      </c>
      <c r="AG430" s="14">
        <f>Z430*7.09%</f>
        <v>13860.95</v>
      </c>
      <c r="AH430" s="14">
        <v>0</v>
      </c>
      <c r="AI430" s="14">
        <f>AC430+AD430+AE430+AF430+AG430</f>
        <v>41285.96</v>
      </c>
      <c r="AJ430" s="15">
        <v>1577.45</v>
      </c>
      <c r="AK430" s="14">
        <f>+AC430+AF430+AH430+AJ430+AA430+AB430</f>
        <v>47113.15</v>
      </c>
      <c r="AL430" s="14">
        <f>+AG430+AE430+AD430</f>
        <v>29989.699999999997</v>
      </c>
      <c r="AM430" s="14">
        <f>+Z430-AK430</f>
        <v>148386.85</v>
      </c>
    </row>
    <row r="431" spans="1:39" s="7" customFormat="1" ht="15.95" customHeight="1" x14ac:dyDescent="0.25">
      <c r="A431" s="11">
        <f t="shared" si="10"/>
        <v>412</v>
      </c>
      <c r="B431" s="12" t="s">
        <v>542</v>
      </c>
      <c r="C431" s="13" t="s">
        <v>1025</v>
      </c>
      <c r="D431" s="13" t="s">
        <v>37</v>
      </c>
      <c r="E431" s="13" t="s">
        <v>29</v>
      </c>
      <c r="F431" s="13" t="s">
        <v>35</v>
      </c>
      <c r="G431" s="14">
        <v>40000</v>
      </c>
      <c r="H431" s="14">
        <v>442.65</v>
      </c>
      <c r="I431" s="14">
        <v>0</v>
      </c>
      <c r="J431" s="14">
        <f>+G431*2.87%</f>
        <v>1148</v>
      </c>
      <c r="K431" s="14">
        <f>G431*7.1%</f>
        <v>2839.9999999999995</v>
      </c>
      <c r="L431" s="14">
        <f>G431*1.15%</f>
        <v>460</v>
      </c>
      <c r="M431" s="14">
        <f>G431*3.04%</f>
        <v>1216</v>
      </c>
      <c r="N431" s="14">
        <f>G431*7.09%</f>
        <v>2836</v>
      </c>
      <c r="O431" s="14">
        <v>0</v>
      </c>
      <c r="P431" s="14">
        <f>J431+K431+L431+M431+N431</f>
        <v>8500</v>
      </c>
      <c r="Q431" s="15">
        <v>0</v>
      </c>
      <c r="R431" s="14">
        <f>+J431+M431+O431+Q431+H431+I431</f>
        <v>2806.65</v>
      </c>
      <c r="S431" s="14">
        <f>+N431+L431+K431</f>
        <v>6136</v>
      </c>
      <c r="T431" s="14">
        <f>+G431-R431</f>
        <v>37193.35</v>
      </c>
      <c r="U431" t="b">
        <f>+V431=C431</f>
        <v>1</v>
      </c>
      <c r="V431" s="13" t="s">
        <v>1025</v>
      </c>
      <c r="W431" s="13" t="s">
        <v>37</v>
      </c>
      <c r="X431" s="13" t="s">
        <v>29</v>
      </c>
      <c r="Y431" s="13" t="s">
        <v>35</v>
      </c>
      <c r="Z431" s="14">
        <v>40000</v>
      </c>
      <c r="AA431" s="14">
        <v>442.65</v>
      </c>
      <c r="AB431" s="14">
        <v>0</v>
      </c>
      <c r="AC431" s="14">
        <f>+Z431*2.87%</f>
        <v>1148</v>
      </c>
      <c r="AD431" s="14">
        <f>Z431*7.1%</f>
        <v>2839.9999999999995</v>
      </c>
      <c r="AE431" s="14">
        <f>Z431*1.15%</f>
        <v>460</v>
      </c>
      <c r="AF431" s="14">
        <f>Z431*3.04%</f>
        <v>1216</v>
      </c>
      <c r="AG431" s="14">
        <f>Z431*7.09%</f>
        <v>2836</v>
      </c>
      <c r="AH431" s="14">
        <v>0</v>
      </c>
      <c r="AI431" s="14">
        <f>AC431+AD431+AE431+AF431+AG431</f>
        <v>8500</v>
      </c>
      <c r="AJ431" s="15">
        <v>0</v>
      </c>
      <c r="AK431" s="14">
        <f>+AC431+AF431+AH431+AJ431+AA431+AB431</f>
        <v>2806.65</v>
      </c>
      <c r="AL431" s="14">
        <f>+AG431+AE431+AD431</f>
        <v>6136</v>
      </c>
      <c r="AM431" s="14">
        <f>+Z431-AK431</f>
        <v>37193.35</v>
      </c>
    </row>
    <row r="432" spans="1:39" s="7" customFormat="1" ht="15.95" customHeight="1" x14ac:dyDescent="0.25">
      <c r="A432" s="11">
        <f t="shared" si="10"/>
        <v>413</v>
      </c>
      <c r="B432" s="12" t="s">
        <v>542</v>
      </c>
      <c r="C432" s="13" t="s">
        <v>1021</v>
      </c>
      <c r="D432" s="13" t="s">
        <v>261</v>
      </c>
      <c r="E432" s="13" t="s">
        <v>29</v>
      </c>
      <c r="F432" s="13" t="s">
        <v>30</v>
      </c>
      <c r="G432" s="14">
        <v>40000</v>
      </c>
      <c r="H432" s="14">
        <v>442.65</v>
      </c>
      <c r="I432" s="14">
        <v>0</v>
      </c>
      <c r="J432" s="14">
        <f>+G432*2.87%</f>
        <v>1148</v>
      </c>
      <c r="K432" s="14">
        <f>G432*7.1%</f>
        <v>2839.9999999999995</v>
      </c>
      <c r="L432" s="14">
        <f>G432*1.15%</f>
        <v>460</v>
      </c>
      <c r="M432" s="14">
        <f>G432*3.04%</f>
        <v>1216</v>
      </c>
      <c r="N432" s="14">
        <f>G432*7.09%</f>
        <v>2836</v>
      </c>
      <c r="O432" s="14">
        <v>0</v>
      </c>
      <c r="P432" s="14">
        <f>J432+K432+L432+M432+N432</f>
        <v>8500</v>
      </c>
      <c r="Q432" s="15">
        <v>0</v>
      </c>
      <c r="R432" s="14">
        <f>+J432+M432+O432+Q432+H432+I432</f>
        <v>2806.65</v>
      </c>
      <c r="S432" s="14">
        <f>+N432+L432+K432</f>
        <v>6136</v>
      </c>
      <c r="T432" s="14">
        <f>+G432-R432</f>
        <v>37193.35</v>
      </c>
      <c r="U432" t="b">
        <f>+V432=C432</f>
        <v>1</v>
      </c>
      <c r="V432" s="13" t="s">
        <v>1021</v>
      </c>
      <c r="W432" s="13" t="s">
        <v>261</v>
      </c>
      <c r="X432" s="13" t="s">
        <v>29</v>
      </c>
      <c r="Y432" s="13" t="s">
        <v>30</v>
      </c>
      <c r="Z432" s="14">
        <v>40000</v>
      </c>
      <c r="AA432" s="14">
        <v>442.65</v>
      </c>
      <c r="AB432" s="14">
        <v>0</v>
      </c>
      <c r="AC432" s="14">
        <f>+Z432*2.87%</f>
        <v>1148</v>
      </c>
      <c r="AD432" s="14">
        <f>Z432*7.1%</f>
        <v>2839.9999999999995</v>
      </c>
      <c r="AE432" s="14">
        <f>Z432*1.15%</f>
        <v>460</v>
      </c>
      <c r="AF432" s="14">
        <f>Z432*3.04%</f>
        <v>1216</v>
      </c>
      <c r="AG432" s="14">
        <f>Z432*7.09%</f>
        <v>2836</v>
      </c>
      <c r="AH432" s="14">
        <v>0</v>
      </c>
      <c r="AI432" s="14">
        <f>AC432+AD432+AE432+AF432+AG432</f>
        <v>8500</v>
      </c>
      <c r="AJ432" s="15">
        <v>0</v>
      </c>
      <c r="AK432" s="14">
        <f>+AC432+AF432+AH432+AJ432+AA432+AB432</f>
        <v>2806.65</v>
      </c>
      <c r="AL432" s="14">
        <f>+AG432+AE432+AD432</f>
        <v>6136</v>
      </c>
      <c r="AM432" s="14">
        <f>+Z432-AK432</f>
        <v>37193.35</v>
      </c>
    </row>
    <row r="433" spans="1:39" s="7" customFormat="1" ht="15.95" customHeight="1" x14ac:dyDescent="0.25">
      <c r="A433" s="11">
        <f t="shared" si="10"/>
        <v>414</v>
      </c>
      <c r="B433" s="12" t="s">
        <v>352</v>
      </c>
      <c r="C433" s="13" t="s">
        <v>545</v>
      </c>
      <c r="D433" s="13" t="s">
        <v>32</v>
      </c>
      <c r="E433" s="13" t="s">
        <v>29</v>
      </c>
      <c r="F433" s="13" t="s">
        <v>30</v>
      </c>
      <c r="G433" s="14">
        <v>30000</v>
      </c>
      <c r="H433" s="14">
        <v>0</v>
      </c>
      <c r="I433" s="14">
        <v>0</v>
      </c>
      <c r="J433" s="14">
        <f>+G433*2.87%</f>
        <v>861</v>
      </c>
      <c r="K433" s="14">
        <f>G433*7.1%</f>
        <v>2130</v>
      </c>
      <c r="L433" s="14">
        <f>G433*1.15%</f>
        <v>345</v>
      </c>
      <c r="M433" s="14">
        <f>G433*3.04%</f>
        <v>912</v>
      </c>
      <c r="N433" s="14">
        <f>G433*7.09%</f>
        <v>2127</v>
      </c>
      <c r="O433" s="14">
        <v>0</v>
      </c>
      <c r="P433" s="14">
        <f>J433+K433+L433+M433+N433</f>
        <v>6375</v>
      </c>
      <c r="Q433" s="15">
        <v>9146</v>
      </c>
      <c r="R433" s="14">
        <f>+J433+M433+O433+Q433+H433+I433</f>
        <v>10919</v>
      </c>
      <c r="S433" s="14">
        <f>+N433+L433+K433</f>
        <v>4602</v>
      </c>
      <c r="T433" s="14">
        <f>+G433-R433</f>
        <v>19081</v>
      </c>
      <c r="U433" t="b">
        <f>+V433=C433</f>
        <v>1</v>
      </c>
      <c r="V433" s="13" t="s">
        <v>545</v>
      </c>
      <c r="W433" s="13" t="s">
        <v>32</v>
      </c>
      <c r="X433" s="13" t="s">
        <v>29</v>
      </c>
      <c r="Y433" s="13" t="s">
        <v>30</v>
      </c>
      <c r="Z433" s="14">
        <v>30000</v>
      </c>
      <c r="AA433" s="14">
        <v>0</v>
      </c>
      <c r="AB433" s="14">
        <v>0</v>
      </c>
      <c r="AC433" s="14">
        <f>+Z433*2.87%</f>
        <v>861</v>
      </c>
      <c r="AD433" s="14">
        <f>Z433*7.1%</f>
        <v>2130</v>
      </c>
      <c r="AE433" s="14">
        <f>Z433*1.15%</f>
        <v>345</v>
      </c>
      <c r="AF433" s="14">
        <f>Z433*3.04%</f>
        <v>912</v>
      </c>
      <c r="AG433" s="14">
        <f>Z433*7.09%</f>
        <v>2127</v>
      </c>
      <c r="AH433" s="14">
        <v>0</v>
      </c>
      <c r="AI433" s="14">
        <f>AC433+AD433+AE433+AF433+AG433</f>
        <v>6375</v>
      </c>
      <c r="AJ433" s="15">
        <v>9146</v>
      </c>
      <c r="AK433" s="14">
        <f>+AC433+AF433+AH433+AJ433+AA433+AB433</f>
        <v>10919</v>
      </c>
      <c r="AL433" s="14">
        <f>+AG433+AE433+AD433</f>
        <v>4602</v>
      </c>
      <c r="AM433" s="14">
        <f>+Z433-AK433</f>
        <v>19081</v>
      </c>
    </row>
    <row r="434" spans="1:39" s="7" customFormat="1" ht="15.95" customHeight="1" x14ac:dyDescent="0.25">
      <c r="A434" s="11">
        <f t="shared" si="10"/>
        <v>415</v>
      </c>
      <c r="B434" s="12" t="s">
        <v>352</v>
      </c>
      <c r="C434" s="13" t="s">
        <v>546</v>
      </c>
      <c r="D434" s="13" t="s">
        <v>1108</v>
      </c>
      <c r="E434" s="13" t="s">
        <v>29</v>
      </c>
      <c r="F434" s="13" t="s">
        <v>30</v>
      </c>
      <c r="G434" s="14">
        <v>75000</v>
      </c>
      <c r="H434" s="14">
        <v>5993.89</v>
      </c>
      <c r="I434" s="14">
        <v>0</v>
      </c>
      <c r="J434" s="14">
        <f>+G434*2.87%</f>
        <v>2152.5</v>
      </c>
      <c r="K434" s="14">
        <f>G434*7.1%</f>
        <v>5324.9999999999991</v>
      </c>
      <c r="L434" s="14">
        <f>G434*1.15%</f>
        <v>862.5</v>
      </c>
      <c r="M434" s="14">
        <f>G434*3.04%</f>
        <v>2280</v>
      </c>
      <c r="N434" s="14">
        <f>G434*7.09%</f>
        <v>5317.5</v>
      </c>
      <c r="O434" s="14">
        <v>1577.4509</v>
      </c>
      <c r="P434" s="14">
        <f>J434+K434+L434+M434+N434</f>
        <v>15937.5</v>
      </c>
      <c r="Q434" s="15">
        <v>12517</v>
      </c>
      <c r="R434" s="14">
        <f>+J434+M434+O434+Q434+H434+I434</f>
        <v>24520.840899999999</v>
      </c>
      <c r="S434" s="14">
        <f>+N434+L434+K434</f>
        <v>11505</v>
      </c>
      <c r="T434" s="14">
        <f>+G434-R434</f>
        <v>50479.159100000004</v>
      </c>
      <c r="U434" t="b">
        <f>+V434=C434</f>
        <v>1</v>
      </c>
      <c r="V434" s="13" t="s">
        <v>546</v>
      </c>
      <c r="W434" s="13" t="s">
        <v>1108</v>
      </c>
      <c r="X434" s="13" t="s">
        <v>29</v>
      </c>
      <c r="Y434" s="13" t="s">
        <v>30</v>
      </c>
      <c r="Z434" s="14">
        <v>75000</v>
      </c>
      <c r="AA434" s="14">
        <v>5993.89</v>
      </c>
      <c r="AB434" s="14">
        <v>0</v>
      </c>
      <c r="AC434" s="14">
        <f>+Z434*2.87%</f>
        <v>2152.5</v>
      </c>
      <c r="AD434" s="14">
        <f>Z434*7.1%</f>
        <v>5324.9999999999991</v>
      </c>
      <c r="AE434" s="14">
        <f>Z434*1.15%</f>
        <v>862.5</v>
      </c>
      <c r="AF434" s="14">
        <f>Z434*3.04%</f>
        <v>2280</v>
      </c>
      <c r="AG434" s="14">
        <f>Z434*7.09%</f>
        <v>5317.5</v>
      </c>
      <c r="AH434" s="14">
        <v>1577.4509</v>
      </c>
      <c r="AI434" s="14">
        <f>AC434+AD434+AE434+AF434+AG434</f>
        <v>15937.5</v>
      </c>
      <c r="AJ434" s="15">
        <v>12517</v>
      </c>
      <c r="AK434" s="14">
        <f>+AC434+AF434+AH434+AJ434+AA434+AB434</f>
        <v>24520.840899999999</v>
      </c>
      <c r="AL434" s="14">
        <f>+AG434+AE434+AD434</f>
        <v>11505</v>
      </c>
      <c r="AM434" s="14">
        <f>+Z434-AK434</f>
        <v>50479.159100000004</v>
      </c>
    </row>
    <row r="435" spans="1:39" s="7" customFormat="1" ht="15.95" customHeight="1" x14ac:dyDescent="0.25">
      <c r="A435" s="11">
        <f t="shared" si="10"/>
        <v>416</v>
      </c>
      <c r="B435" s="12" t="s">
        <v>352</v>
      </c>
      <c r="C435" s="13" t="s">
        <v>547</v>
      </c>
      <c r="D435" s="13" t="s">
        <v>128</v>
      </c>
      <c r="E435" s="13" t="s">
        <v>29</v>
      </c>
      <c r="F435" s="13" t="s">
        <v>30</v>
      </c>
      <c r="G435" s="14">
        <v>30000</v>
      </c>
      <c r="H435" s="14">
        <v>0</v>
      </c>
      <c r="I435" s="14">
        <v>0</v>
      </c>
      <c r="J435" s="14">
        <f>+G435*2.87%</f>
        <v>861</v>
      </c>
      <c r="K435" s="14">
        <f>G435*7.1%</f>
        <v>2130</v>
      </c>
      <c r="L435" s="14">
        <f>G435*1.15%</f>
        <v>345</v>
      </c>
      <c r="M435" s="14">
        <f>G435*3.04%</f>
        <v>912</v>
      </c>
      <c r="N435" s="14">
        <f>G435*7.09%</f>
        <v>2127</v>
      </c>
      <c r="O435" s="14">
        <v>0</v>
      </c>
      <c r="P435" s="14">
        <f>J435+K435+L435+M435+N435</f>
        <v>6375</v>
      </c>
      <c r="Q435" s="15">
        <v>7146</v>
      </c>
      <c r="R435" s="14">
        <f>+J435+M435+O435+Q435+H435+I435</f>
        <v>8919</v>
      </c>
      <c r="S435" s="14">
        <f>+N435+L435+K435</f>
        <v>4602</v>
      </c>
      <c r="T435" s="14">
        <f>+G435-R435</f>
        <v>21081</v>
      </c>
      <c r="U435" t="b">
        <f>+V435=C435</f>
        <v>1</v>
      </c>
      <c r="V435" s="13" t="s">
        <v>547</v>
      </c>
      <c r="W435" s="13" t="s">
        <v>128</v>
      </c>
      <c r="X435" s="13" t="s">
        <v>29</v>
      </c>
      <c r="Y435" s="13" t="s">
        <v>30</v>
      </c>
      <c r="Z435" s="14">
        <v>30000</v>
      </c>
      <c r="AA435" s="14">
        <v>0</v>
      </c>
      <c r="AB435" s="14">
        <v>0</v>
      </c>
      <c r="AC435" s="14">
        <f>+Z435*2.87%</f>
        <v>861</v>
      </c>
      <c r="AD435" s="14">
        <f>Z435*7.1%</f>
        <v>2130</v>
      </c>
      <c r="AE435" s="14">
        <f>Z435*1.15%</f>
        <v>345</v>
      </c>
      <c r="AF435" s="14">
        <f>Z435*3.04%</f>
        <v>912</v>
      </c>
      <c r="AG435" s="14">
        <f>Z435*7.09%</f>
        <v>2127</v>
      </c>
      <c r="AH435" s="14">
        <v>0</v>
      </c>
      <c r="AI435" s="14">
        <f>AC435+AD435+AE435+AF435+AG435</f>
        <v>6375</v>
      </c>
      <c r="AJ435" s="15">
        <v>7146</v>
      </c>
      <c r="AK435" s="14">
        <f>+AC435+AF435+AH435+AJ435+AA435+AB435</f>
        <v>8919</v>
      </c>
      <c r="AL435" s="14">
        <f>+AG435+AE435+AD435</f>
        <v>4602</v>
      </c>
      <c r="AM435" s="14">
        <f>+Z435-AK435</f>
        <v>21081</v>
      </c>
    </row>
    <row r="436" spans="1:39" s="7" customFormat="1" ht="15.95" customHeight="1" x14ac:dyDescent="0.25">
      <c r="A436" s="11">
        <f t="shared" si="10"/>
        <v>417</v>
      </c>
      <c r="B436" s="12" t="s">
        <v>352</v>
      </c>
      <c r="C436" s="13" t="s">
        <v>548</v>
      </c>
      <c r="D436" s="13" t="s">
        <v>128</v>
      </c>
      <c r="E436" s="13" t="s">
        <v>29</v>
      </c>
      <c r="F436" s="13" t="s">
        <v>30</v>
      </c>
      <c r="G436" s="14">
        <v>34500</v>
      </c>
      <c r="H436" s="14">
        <v>0</v>
      </c>
      <c r="I436" s="14">
        <v>0</v>
      </c>
      <c r="J436" s="14">
        <f>+G436*2.87%</f>
        <v>990.15</v>
      </c>
      <c r="K436" s="14">
        <f>G436*7.1%</f>
        <v>2449.5</v>
      </c>
      <c r="L436" s="14">
        <f>G436*1.15%</f>
        <v>396.75</v>
      </c>
      <c r="M436" s="14">
        <f>G436*3.04%</f>
        <v>1048.8</v>
      </c>
      <c r="N436" s="14">
        <f>G436*7.09%</f>
        <v>2446.0500000000002</v>
      </c>
      <c r="O436" s="14">
        <v>0</v>
      </c>
      <c r="P436" s="14">
        <f>J436+K436+L436+M436+N436</f>
        <v>7331.25</v>
      </c>
      <c r="Q436" s="15">
        <v>3081</v>
      </c>
      <c r="R436" s="14">
        <f>+J436+M436+O436+Q436+H436+I436</f>
        <v>5119.95</v>
      </c>
      <c r="S436" s="14">
        <f>+N436+L436+K436</f>
        <v>5292.3</v>
      </c>
      <c r="T436" s="14">
        <f>+G436-R436</f>
        <v>29380.05</v>
      </c>
      <c r="U436" t="b">
        <f>+V436=C436</f>
        <v>1</v>
      </c>
      <c r="V436" s="13" t="s">
        <v>548</v>
      </c>
      <c r="W436" s="13" t="s">
        <v>128</v>
      </c>
      <c r="X436" s="13" t="s">
        <v>29</v>
      </c>
      <c r="Y436" s="13" t="s">
        <v>30</v>
      </c>
      <c r="Z436" s="14">
        <v>34500</v>
      </c>
      <c r="AA436" s="14">
        <v>0</v>
      </c>
      <c r="AB436" s="14">
        <v>0</v>
      </c>
      <c r="AC436" s="14">
        <f>+Z436*2.87%</f>
        <v>990.15</v>
      </c>
      <c r="AD436" s="14">
        <f>Z436*7.1%</f>
        <v>2449.5</v>
      </c>
      <c r="AE436" s="14">
        <f>Z436*1.15%</f>
        <v>396.75</v>
      </c>
      <c r="AF436" s="14">
        <f>Z436*3.04%</f>
        <v>1048.8</v>
      </c>
      <c r="AG436" s="14">
        <f>Z436*7.09%</f>
        <v>2446.0500000000002</v>
      </c>
      <c r="AH436" s="14">
        <v>0</v>
      </c>
      <c r="AI436" s="14">
        <f>AC436+AD436+AE436+AF436+AG436</f>
        <v>7331.25</v>
      </c>
      <c r="AJ436" s="15">
        <v>3081</v>
      </c>
      <c r="AK436" s="14">
        <f>+AC436+AF436+AH436+AJ436+AA436+AB436</f>
        <v>5119.95</v>
      </c>
      <c r="AL436" s="14">
        <f>+AG436+AE436+AD436</f>
        <v>5292.3</v>
      </c>
      <c r="AM436" s="14">
        <f>+Z436-AK436</f>
        <v>29380.05</v>
      </c>
    </row>
    <row r="437" spans="1:39" s="7" customFormat="1" ht="15.95" customHeight="1" x14ac:dyDescent="0.25">
      <c r="A437" s="11">
        <f t="shared" si="10"/>
        <v>418</v>
      </c>
      <c r="B437" s="12" t="s">
        <v>357</v>
      </c>
      <c r="C437" s="13" t="s">
        <v>549</v>
      </c>
      <c r="D437" s="13" t="s">
        <v>141</v>
      </c>
      <c r="E437" s="13" t="s">
        <v>29</v>
      </c>
      <c r="F437" s="13" t="s">
        <v>35</v>
      </c>
      <c r="G437" s="14">
        <v>45000</v>
      </c>
      <c r="H437" s="14">
        <v>1148.33</v>
      </c>
      <c r="I437" s="14">
        <v>0</v>
      </c>
      <c r="J437" s="14">
        <f>+G437*2.87%</f>
        <v>1291.5</v>
      </c>
      <c r="K437" s="14">
        <f>G437*7.1%</f>
        <v>3194.9999999999995</v>
      </c>
      <c r="L437" s="14">
        <f>G437*1.15%</f>
        <v>517.5</v>
      </c>
      <c r="M437" s="14">
        <f>G437*3.04%</f>
        <v>1368</v>
      </c>
      <c r="N437" s="14">
        <f>G437*7.09%</f>
        <v>3190.5</v>
      </c>
      <c r="O437" s="14">
        <v>0</v>
      </c>
      <c r="P437" s="14">
        <f>J437+K437+L437+M437+N437</f>
        <v>9562.5</v>
      </c>
      <c r="Q437" s="15">
        <v>4096</v>
      </c>
      <c r="R437" s="14">
        <f>+J437+M437+O437+Q437+H437+I437</f>
        <v>7903.83</v>
      </c>
      <c r="S437" s="14">
        <f>+N437+L437+K437</f>
        <v>6903</v>
      </c>
      <c r="T437" s="14">
        <f>+G437-R437</f>
        <v>37096.17</v>
      </c>
      <c r="U437" t="b">
        <f>+V437=C437</f>
        <v>1</v>
      </c>
      <c r="V437" s="13" t="s">
        <v>549</v>
      </c>
      <c r="W437" s="13" t="s">
        <v>141</v>
      </c>
      <c r="X437" s="13" t="s">
        <v>29</v>
      </c>
      <c r="Y437" s="13" t="s">
        <v>35</v>
      </c>
      <c r="Z437" s="14">
        <v>45000</v>
      </c>
      <c r="AA437" s="14">
        <v>1148.33</v>
      </c>
      <c r="AB437" s="14">
        <v>0</v>
      </c>
      <c r="AC437" s="14">
        <f>+Z437*2.87%</f>
        <v>1291.5</v>
      </c>
      <c r="AD437" s="14">
        <f>Z437*7.1%</f>
        <v>3194.9999999999995</v>
      </c>
      <c r="AE437" s="14">
        <f>Z437*1.15%</f>
        <v>517.5</v>
      </c>
      <c r="AF437" s="14">
        <f>Z437*3.04%</f>
        <v>1368</v>
      </c>
      <c r="AG437" s="14">
        <f>Z437*7.09%</f>
        <v>3190.5</v>
      </c>
      <c r="AH437" s="14">
        <v>0</v>
      </c>
      <c r="AI437" s="14">
        <f>AC437+AD437+AE437+AF437+AG437</f>
        <v>9562.5</v>
      </c>
      <c r="AJ437" s="15">
        <v>4096</v>
      </c>
      <c r="AK437" s="14">
        <f>+AC437+AF437+AH437+AJ437+AA437+AB437</f>
        <v>7903.83</v>
      </c>
      <c r="AL437" s="14">
        <f>+AG437+AE437+AD437</f>
        <v>6903</v>
      </c>
      <c r="AM437" s="14">
        <f>+Z437-AK437</f>
        <v>37096.17</v>
      </c>
    </row>
    <row r="438" spans="1:39" ht="12.75" customHeight="1" x14ac:dyDescent="0.25">
      <c r="A438" s="11">
        <f t="shared" si="10"/>
        <v>419</v>
      </c>
      <c r="B438" s="12" t="s">
        <v>357</v>
      </c>
      <c r="C438" s="13" t="s">
        <v>550</v>
      </c>
      <c r="D438" s="13" t="s">
        <v>1075</v>
      </c>
      <c r="E438" s="13" t="s">
        <v>29</v>
      </c>
      <c r="F438" s="13" t="s">
        <v>35</v>
      </c>
      <c r="G438" s="14">
        <v>46530</v>
      </c>
      <c r="H438" s="14">
        <v>1364.26</v>
      </c>
      <c r="I438" s="14">
        <v>0</v>
      </c>
      <c r="J438" s="14">
        <f>+G438*2.87%</f>
        <v>1335.4110000000001</v>
      </c>
      <c r="K438" s="14">
        <f>G438*7.1%</f>
        <v>3303.6299999999997</v>
      </c>
      <c r="L438" s="14">
        <f>G438*1.15%</f>
        <v>535.09500000000003</v>
      </c>
      <c r="M438" s="14">
        <f>G438*3.04%</f>
        <v>1414.5119999999999</v>
      </c>
      <c r="N438" s="14">
        <f>G438*7.09%</f>
        <v>3298.9770000000003</v>
      </c>
      <c r="O438" s="14">
        <v>0</v>
      </c>
      <c r="P438" s="14">
        <f>J438+K438+L438+M438+N438</f>
        <v>9887.625</v>
      </c>
      <c r="Q438" s="15">
        <v>11120.46</v>
      </c>
      <c r="R438" s="14">
        <f>+J438+M438+O438+Q438+H438+I438</f>
        <v>15234.642999999998</v>
      </c>
      <c r="S438" s="14">
        <f>+N438+L438+K438</f>
        <v>7137.7019999999993</v>
      </c>
      <c r="T438" s="14">
        <f>+G438-R438</f>
        <v>31295.357000000004</v>
      </c>
      <c r="U438" t="b">
        <f>+V438=C438</f>
        <v>1</v>
      </c>
      <c r="V438" s="13" t="s">
        <v>550</v>
      </c>
      <c r="W438" s="13" t="s">
        <v>1075</v>
      </c>
      <c r="X438" s="13" t="s">
        <v>29</v>
      </c>
      <c r="Y438" s="13" t="s">
        <v>35</v>
      </c>
      <c r="Z438" s="14">
        <v>46530</v>
      </c>
      <c r="AA438" s="14">
        <v>1364.26</v>
      </c>
      <c r="AB438" s="14">
        <v>0</v>
      </c>
      <c r="AC438" s="14">
        <f>+Z438*2.87%</f>
        <v>1335.4110000000001</v>
      </c>
      <c r="AD438" s="14">
        <f>Z438*7.1%</f>
        <v>3303.6299999999997</v>
      </c>
      <c r="AE438" s="14">
        <f>Z438*1.15%</f>
        <v>535.09500000000003</v>
      </c>
      <c r="AF438" s="14">
        <f>Z438*3.04%</f>
        <v>1414.5119999999999</v>
      </c>
      <c r="AG438" s="14">
        <f>Z438*7.09%</f>
        <v>3298.9770000000003</v>
      </c>
      <c r="AH438" s="14">
        <v>0</v>
      </c>
      <c r="AI438" s="14">
        <f>AC438+AD438+AE438+AF438+AG438</f>
        <v>9887.625</v>
      </c>
      <c r="AJ438" s="15">
        <v>11120.46</v>
      </c>
      <c r="AK438" s="14">
        <f>+AC438+AF438+AH438+AJ438+AA438+AB438</f>
        <v>15234.642999999998</v>
      </c>
      <c r="AL438" s="14">
        <f>+AG438+AE438+AD438</f>
        <v>7137.7019999999993</v>
      </c>
      <c r="AM438" s="14">
        <f>+Z438-AK438</f>
        <v>31295.357000000004</v>
      </c>
    </row>
    <row r="439" spans="1:39" ht="12.75" customHeight="1" x14ac:dyDescent="0.25">
      <c r="A439" s="11">
        <f t="shared" si="10"/>
        <v>420</v>
      </c>
      <c r="B439" s="12" t="s">
        <v>357</v>
      </c>
      <c r="C439" s="13" t="s">
        <v>551</v>
      </c>
      <c r="D439" s="13" t="s">
        <v>141</v>
      </c>
      <c r="E439" s="13" t="s">
        <v>44</v>
      </c>
      <c r="F439" s="13" t="s">
        <v>35</v>
      </c>
      <c r="G439" s="14">
        <v>45000</v>
      </c>
      <c r="H439" s="14">
        <v>1148.33</v>
      </c>
      <c r="I439" s="14">
        <v>0</v>
      </c>
      <c r="J439" s="14">
        <f>+G439*2.87%</f>
        <v>1291.5</v>
      </c>
      <c r="K439" s="14">
        <f>G439*7.1%</f>
        <v>3194.9999999999995</v>
      </c>
      <c r="L439" s="14">
        <f>G439*1.15%</f>
        <v>517.5</v>
      </c>
      <c r="M439" s="14">
        <f>G439*3.04%</f>
        <v>1368</v>
      </c>
      <c r="N439" s="14">
        <f>G439*7.09%</f>
        <v>3190.5</v>
      </c>
      <c r="O439" s="14">
        <v>0</v>
      </c>
      <c r="P439" s="14">
        <f>J439+K439+L439+M439+N439</f>
        <v>9562.5</v>
      </c>
      <c r="Q439" s="15">
        <v>4096</v>
      </c>
      <c r="R439" s="14">
        <f>+J439+M439+O439+Q439+H439+I439</f>
        <v>7903.83</v>
      </c>
      <c r="S439" s="14">
        <f>+N439+L439+K439</f>
        <v>6903</v>
      </c>
      <c r="T439" s="14">
        <f>+G439-R439</f>
        <v>37096.17</v>
      </c>
      <c r="U439" t="b">
        <f>+V439=C439</f>
        <v>1</v>
      </c>
      <c r="V439" s="13" t="s">
        <v>551</v>
      </c>
      <c r="W439" s="13" t="s">
        <v>141</v>
      </c>
      <c r="X439" s="13" t="s">
        <v>44</v>
      </c>
      <c r="Y439" s="13" t="s">
        <v>35</v>
      </c>
      <c r="Z439" s="14">
        <v>45000</v>
      </c>
      <c r="AA439" s="14">
        <v>1148.33</v>
      </c>
      <c r="AB439" s="14">
        <v>0</v>
      </c>
      <c r="AC439" s="14">
        <f>+Z439*2.87%</f>
        <v>1291.5</v>
      </c>
      <c r="AD439" s="14">
        <f>Z439*7.1%</f>
        <v>3194.9999999999995</v>
      </c>
      <c r="AE439" s="14">
        <f>Z439*1.15%</f>
        <v>517.5</v>
      </c>
      <c r="AF439" s="14">
        <f>Z439*3.04%</f>
        <v>1368</v>
      </c>
      <c r="AG439" s="14">
        <f>Z439*7.09%</f>
        <v>3190.5</v>
      </c>
      <c r="AH439" s="14">
        <v>0</v>
      </c>
      <c r="AI439" s="14">
        <f>AC439+AD439+AE439+AF439+AG439</f>
        <v>9562.5</v>
      </c>
      <c r="AJ439" s="15">
        <v>4096</v>
      </c>
      <c r="AK439" s="14">
        <f>+AC439+AF439+AH439+AJ439+AA439+AB439</f>
        <v>7903.83</v>
      </c>
      <c r="AL439" s="14">
        <f>+AG439+AE439+AD439</f>
        <v>6903</v>
      </c>
      <c r="AM439" s="14">
        <f>+Z439-AK439</f>
        <v>37096.17</v>
      </c>
    </row>
    <row r="440" spans="1:39" s="7" customFormat="1" ht="15.95" customHeight="1" x14ac:dyDescent="0.25">
      <c r="A440" s="11">
        <f t="shared" si="10"/>
        <v>421</v>
      </c>
      <c r="B440" s="12" t="s">
        <v>357</v>
      </c>
      <c r="C440" s="13" t="s">
        <v>552</v>
      </c>
      <c r="D440" s="13" t="s">
        <v>141</v>
      </c>
      <c r="E440" s="13" t="s">
        <v>44</v>
      </c>
      <c r="F440" s="13" t="s">
        <v>35</v>
      </c>
      <c r="G440" s="14">
        <v>45000</v>
      </c>
      <c r="H440" s="14">
        <v>1148.33</v>
      </c>
      <c r="I440" s="14">
        <v>0</v>
      </c>
      <c r="J440" s="14">
        <f>+G440*2.87%</f>
        <v>1291.5</v>
      </c>
      <c r="K440" s="14">
        <f>G440*7.1%</f>
        <v>3194.9999999999995</v>
      </c>
      <c r="L440" s="14">
        <f>G440*1.15%</f>
        <v>517.5</v>
      </c>
      <c r="M440" s="14">
        <f>G440*3.04%</f>
        <v>1368</v>
      </c>
      <c r="N440" s="14">
        <f>G440*7.09%</f>
        <v>3190.5</v>
      </c>
      <c r="O440" s="14">
        <v>0</v>
      </c>
      <c r="P440" s="14">
        <f>J440+K440+L440+M440+N440</f>
        <v>9562.5</v>
      </c>
      <c r="Q440" s="15">
        <v>0</v>
      </c>
      <c r="R440" s="14">
        <f>+J440+M440+O440+Q440+H440+I440</f>
        <v>3807.83</v>
      </c>
      <c r="S440" s="14">
        <f>+N440+L440+K440</f>
        <v>6903</v>
      </c>
      <c r="T440" s="14">
        <f>+G440-R440</f>
        <v>41192.17</v>
      </c>
      <c r="U440" t="b">
        <f>+V440=C440</f>
        <v>1</v>
      </c>
      <c r="V440" s="13" t="s">
        <v>552</v>
      </c>
      <c r="W440" s="13" t="s">
        <v>141</v>
      </c>
      <c r="X440" s="13" t="s">
        <v>44</v>
      </c>
      <c r="Y440" s="13" t="s">
        <v>35</v>
      </c>
      <c r="Z440" s="14">
        <v>45000</v>
      </c>
      <c r="AA440" s="14">
        <v>1148.33</v>
      </c>
      <c r="AB440" s="14">
        <v>0</v>
      </c>
      <c r="AC440" s="14">
        <f>+Z440*2.87%</f>
        <v>1291.5</v>
      </c>
      <c r="AD440" s="14">
        <f>Z440*7.1%</f>
        <v>3194.9999999999995</v>
      </c>
      <c r="AE440" s="14">
        <f>Z440*1.15%</f>
        <v>517.5</v>
      </c>
      <c r="AF440" s="14">
        <f>Z440*3.04%</f>
        <v>1368</v>
      </c>
      <c r="AG440" s="14">
        <f>Z440*7.09%</f>
        <v>3190.5</v>
      </c>
      <c r="AH440" s="14">
        <v>0</v>
      </c>
      <c r="AI440" s="14">
        <f>AC440+AD440+AE440+AF440+AG440</f>
        <v>9562.5</v>
      </c>
      <c r="AJ440" s="15">
        <v>0</v>
      </c>
      <c r="AK440" s="14">
        <f>+AC440+AF440+AH440+AJ440+AA440+AB440</f>
        <v>3807.83</v>
      </c>
      <c r="AL440" s="14">
        <f>+AG440+AE440+AD440</f>
        <v>6903</v>
      </c>
      <c r="AM440" s="14">
        <f>+Z440-AK440</f>
        <v>41192.17</v>
      </c>
    </row>
    <row r="441" spans="1:39" s="7" customFormat="1" ht="15.95" customHeight="1" x14ac:dyDescent="0.25">
      <c r="A441" s="11">
        <f t="shared" si="10"/>
        <v>422</v>
      </c>
      <c r="B441" s="12" t="s">
        <v>357</v>
      </c>
      <c r="C441" s="13" t="s">
        <v>553</v>
      </c>
      <c r="D441" s="13" t="s">
        <v>141</v>
      </c>
      <c r="E441" s="13" t="s">
        <v>44</v>
      </c>
      <c r="F441" s="13" t="s">
        <v>30</v>
      </c>
      <c r="G441" s="14">
        <v>45000</v>
      </c>
      <c r="H441" s="14">
        <v>1148.33</v>
      </c>
      <c r="I441" s="14">
        <v>0</v>
      </c>
      <c r="J441" s="14">
        <f>+G441*2.87%</f>
        <v>1291.5</v>
      </c>
      <c r="K441" s="14">
        <f>G441*7.1%</f>
        <v>3194.9999999999995</v>
      </c>
      <c r="L441" s="14">
        <f>G441*1.15%</f>
        <v>517.5</v>
      </c>
      <c r="M441" s="14">
        <f>G441*3.04%</f>
        <v>1368</v>
      </c>
      <c r="N441" s="14">
        <f>G441*7.09%</f>
        <v>3190.5</v>
      </c>
      <c r="O441" s="14">
        <v>0</v>
      </c>
      <c r="P441" s="14">
        <f>J441+K441+L441+M441+N441</f>
        <v>9562.5</v>
      </c>
      <c r="Q441" s="15">
        <v>4096</v>
      </c>
      <c r="R441" s="14">
        <f>+J441+M441+O441+Q441+H441+I441</f>
        <v>7903.83</v>
      </c>
      <c r="S441" s="14">
        <f>+N441+L441+K441</f>
        <v>6903</v>
      </c>
      <c r="T441" s="14">
        <f>+G441-R441</f>
        <v>37096.17</v>
      </c>
      <c r="U441" t="b">
        <f>+V441=C441</f>
        <v>1</v>
      </c>
      <c r="V441" s="13" t="s">
        <v>553</v>
      </c>
      <c r="W441" s="13" t="s">
        <v>141</v>
      </c>
      <c r="X441" s="13" t="s">
        <v>44</v>
      </c>
      <c r="Y441" s="13" t="s">
        <v>30</v>
      </c>
      <c r="Z441" s="14">
        <v>45000</v>
      </c>
      <c r="AA441" s="14">
        <v>1148.33</v>
      </c>
      <c r="AB441" s="14">
        <v>0</v>
      </c>
      <c r="AC441" s="14">
        <f>+Z441*2.87%</f>
        <v>1291.5</v>
      </c>
      <c r="AD441" s="14">
        <f>Z441*7.1%</f>
        <v>3194.9999999999995</v>
      </c>
      <c r="AE441" s="14">
        <f>Z441*1.15%</f>
        <v>517.5</v>
      </c>
      <c r="AF441" s="14">
        <f>Z441*3.04%</f>
        <v>1368</v>
      </c>
      <c r="AG441" s="14">
        <f>Z441*7.09%</f>
        <v>3190.5</v>
      </c>
      <c r="AH441" s="14">
        <v>0</v>
      </c>
      <c r="AI441" s="14">
        <f>AC441+AD441+AE441+AF441+AG441</f>
        <v>9562.5</v>
      </c>
      <c r="AJ441" s="15">
        <v>4096</v>
      </c>
      <c r="AK441" s="14">
        <f>+AC441+AF441+AH441+AJ441+AA441+AB441</f>
        <v>7903.83</v>
      </c>
      <c r="AL441" s="14">
        <f>+AG441+AE441+AD441</f>
        <v>6903</v>
      </c>
      <c r="AM441" s="14">
        <f>+Z441-AK441</f>
        <v>37096.17</v>
      </c>
    </row>
    <row r="442" spans="1:39" s="7" customFormat="1" ht="15.95" customHeight="1" x14ac:dyDescent="0.25">
      <c r="A442" s="11">
        <f t="shared" si="10"/>
        <v>423</v>
      </c>
      <c r="B442" s="12" t="s">
        <v>334</v>
      </c>
      <c r="C442" s="13" t="s">
        <v>554</v>
      </c>
      <c r="D442" s="13" t="s">
        <v>336</v>
      </c>
      <c r="E442" s="13" t="s">
        <v>29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>+G442*2.87%</f>
        <v>1291.5</v>
      </c>
      <c r="K442" s="14">
        <f>G442*7.1%</f>
        <v>3194.9999999999995</v>
      </c>
      <c r="L442" s="14">
        <f>G442*1.15%</f>
        <v>517.5</v>
      </c>
      <c r="M442" s="14">
        <f>G442*3.04%</f>
        <v>1368</v>
      </c>
      <c r="N442" s="14">
        <f>G442*7.09%</f>
        <v>3190.5</v>
      </c>
      <c r="O442" s="14">
        <v>0</v>
      </c>
      <c r="P442" s="14">
        <f>J442+K442+L442+M442+N442</f>
        <v>9562.5</v>
      </c>
      <c r="Q442" s="15">
        <v>0</v>
      </c>
      <c r="R442" s="14">
        <f>+J442+M442+O442+Q442+H442+I442</f>
        <v>3807.83</v>
      </c>
      <c r="S442" s="14">
        <f>+N442+L442+K442</f>
        <v>6903</v>
      </c>
      <c r="T442" s="14">
        <f>+G442-R442</f>
        <v>41192.17</v>
      </c>
      <c r="U442" t="b">
        <f>+V442=C442</f>
        <v>1</v>
      </c>
      <c r="V442" s="13" t="s">
        <v>554</v>
      </c>
      <c r="W442" s="13" t="s">
        <v>336</v>
      </c>
      <c r="X442" s="13" t="s">
        <v>29</v>
      </c>
      <c r="Y442" s="13" t="s">
        <v>35</v>
      </c>
      <c r="Z442" s="14">
        <v>45000</v>
      </c>
      <c r="AA442" s="14">
        <v>1148.33</v>
      </c>
      <c r="AB442" s="14">
        <v>0</v>
      </c>
      <c r="AC442" s="14">
        <f>+Z442*2.87%</f>
        <v>1291.5</v>
      </c>
      <c r="AD442" s="14">
        <f>Z442*7.1%</f>
        <v>3194.9999999999995</v>
      </c>
      <c r="AE442" s="14">
        <f>Z442*1.15%</f>
        <v>517.5</v>
      </c>
      <c r="AF442" s="14">
        <f>Z442*3.04%</f>
        <v>1368</v>
      </c>
      <c r="AG442" s="14">
        <f>Z442*7.09%</f>
        <v>3190.5</v>
      </c>
      <c r="AH442" s="14">
        <v>0</v>
      </c>
      <c r="AI442" s="14">
        <f>AC442+AD442+AE442+AF442+AG442</f>
        <v>9562.5</v>
      </c>
      <c r="AJ442" s="15">
        <v>0</v>
      </c>
      <c r="AK442" s="14">
        <f>+AC442+AF442+AH442+AJ442+AA442+AB442</f>
        <v>3807.83</v>
      </c>
      <c r="AL442" s="14">
        <f>+AG442+AE442+AD442</f>
        <v>6903</v>
      </c>
      <c r="AM442" s="14">
        <f>+Z442-AK442</f>
        <v>41192.17</v>
      </c>
    </row>
    <row r="443" spans="1:39" s="7" customFormat="1" ht="15.95" customHeight="1" x14ac:dyDescent="0.25">
      <c r="A443" s="11">
        <f t="shared" si="10"/>
        <v>424</v>
      </c>
      <c r="B443" s="12" t="s">
        <v>334</v>
      </c>
      <c r="C443" s="13" t="s">
        <v>555</v>
      </c>
      <c r="D443" s="13" t="s">
        <v>32</v>
      </c>
      <c r="E443" s="13" t="s">
        <v>29</v>
      </c>
      <c r="F443" s="13" t="s">
        <v>35</v>
      </c>
      <c r="G443" s="14">
        <v>40000</v>
      </c>
      <c r="H443" s="14">
        <v>206.03</v>
      </c>
      <c r="I443" s="14">
        <v>0</v>
      </c>
      <c r="J443" s="14">
        <f>+G443*2.87%</f>
        <v>1148</v>
      </c>
      <c r="K443" s="14">
        <f>G443*7.1%</f>
        <v>2839.9999999999995</v>
      </c>
      <c r="L443" s="14">
        <f>G443*1.15%</f>
        <v>460</v>
      </c>
      <c r="M443" s="14">
        <f>G443*3.04%</f>
        <v>1216</v>
      </c>
      <c r="N443" s="14">
        <f>G443*7.09%</f>
        <v>2836</v>
      </c>
      <c r="O443" s="14">
        <v>1577.4509</v>
      </c>
      <c r="P443" s="14">
        <f>J443+K443+L443+M443+N443</f>
        <v>8500</v>
      </c>
      <c r="Q443" s="15">
        <v>8591.9390999999996</v>
      </c>
      <c r="R443" s="14">
        <f>+J443+M443+O443+Q443+H443+I443</f>
        <v>12739.42</v>
      </c>
      <c r="S443" s="14">
        <f>+N443+L443+K443</f>
        <v>6136</v>
      </c>
      <c r="T443" s="14">
        <f>+G443-R443</f>
        <v>27260.58</v>
      </c>
      <c r="U443" t="b">
        <f>+V443=C443</f>
        <v>1</v>
      </c>
      <c r="V443" s="13" t="s">
        <v>555</v>
      </c>
      <c r="W443" s="13" t="s">
        <v>32</v>
      </c>
      <c r="X443" s="13" t="s">
        <v>29</v>
      </c>
      <c r="Y443" s="13" t="s">
        <v>35</v>
      </c>
      <c r="Z443" s="14">
        <v>40000</v>
      </c>
      <c r="AA443" s="14">
        <v>206.03</v>
      </c>
      <c r="AB443" s="14">
        <v>0</v>
      </c>
      <c r="AC443" s="14">
        <f>+Z443*2.87%</f>
        <v>1148</v>
      </c>
      <c r="AD443" s="14">
        <f>Z443*7.1%</f>
        <v>2839.9999999999995</v>
      </c>
      <c r="AE443" s="14">
        <f>Z443*1.15%</f>
        <v>460</v>
      </c>
      <c r="AF443" s="14">
        <f>Z443*3.04%</f>
        <v>1216</v>
      </c>
      <c r="AG443" s="14">
        <f>Z443*7.09%</f>
        <v>2836</v>
      </c>
      <c r="AH443" s="14">
        <v>1577.4509</v>
      </c>
      <c r="AI443" s="14">
        <f>AC443+AD443+AE443+AF443+AG443</f>
        <v>8500</v>
      </c>
      <c r="AJ443" s="15">
        <v>8591.9390999999996</v>
      </c>
      <c r="AK443" s="14">
        <f>+AC443+AF443+AH443+AJ443+AA443+AB443</f>
        <v>12739.42</v>
      </c>
      <c r="AL443" s="14">
        <f>+AG443+AE443+AD443</f>
        <v>6136</v>
      </c>
      <c r="AM443" s="14">
        <f>+Z443-AK443</f>
        <v>27260.58</v>
      </c>
    </row>
    <row r="444" spans="1:39" s="7" customFormat="1" ht="15.95" customHeight="1" x14ac:dyDescent="0.25">
      <c r="A444" s="11">
        <f t="shared" si="10"/>
        <v>425</v>
      </c>
      <c r="B444" s="12" t="s">
        <v>334</v>
      </c>
      <c r="C444" s="13" t="s">
        <v>541</v>
      </c>
      <c r="D444" s="13" t="s">
        <v>303</v>
      </c>
      <c r="E444" s="13" t="s">
        <v>44</v>
      </c>
      <c r="F444" s="13" t="s">
        <v>30</v>
      </c>
      <c r="G444" s="14">
        <v>43234.54</v>
      </c>
      <c r="H444" s="14">
        <v>899.16</v>
      </c>
      <c r="I444" s="14">
        <v>0</v>
      </c>
      <c r="J444" s="14">
        <f>+G444*2.87%</f>
        <v>1240.8312980000001</v>
      </c>
      <c r="K444" s="14">
        <f>G444*7.1%</f>
        <v>3069.6523399999996</v>
      </c>
      <c r="L444" s="14">
        <f>G444*1.15%</f>
        <v>497.19720999999998</v>
      </c>
      <c r="M444" s="14">
        <f>G444*3.04%</f>
        <v>1314.3300160000001</v>
      </c>
      <c r="N444" s="14">
        <f>G444*7.09%</f>
        <v>3065.3288860000002</v>
      </c>
      <c r="O444" s="14"/>
      <c r="P444" s="14">
        <f>J444+K444+L444+M444+N444</f>
        <v>9187.3397499999992</v>
      </c>
      <c r="Q444" s="15">
        <v>25026.03</v>
      </c>
      <c r="R444" s="14">
        <f>+J444+M444+O444+Q444+H444+I444</f>
        <v>28480.351314</v>
      </c>
      <c r="S444" s="14">
        <f>+N444+L444+K444</f>
        <v>6632.1784360000001</v>
      </c>
      <c r="T444" s="14">
        <f>+G444-R444</f>
        <v>14754.188686000001</v>
      </c>
      <c r="U444" t="b">
        <f>+V444=C444</f>
        <v>1</v>
      </c>
      <c r="V444" s="13" t="s">
        <v>541</v>
      </c>
      <c r="W444" s="13" t="s">
        <v>303</v>
      </c>
      <c r="X444" s="13" t="s">
        <v>44</v>
      </c>
      <c r="Y444" s="13" t="s">
        <v>30</v>
      </c>
      <c r="Z444" s="14">
        <v>43234.54</v>
      </c>
      <c r="AA444" s="14">
        <v>899.16</v>
      </c>
      <c r="AB444" s="14">
        <v>0</v>
      </c>
      <c r="AC444" s="14">
        <f>+Z444*2.87%</f>
        <v>1240.8312980000001</v>
      </c>
      <c r="AD444" s="14">
        <f>Z444*7.1%</f>
        <v>3069.6523399999996</v>
      </c>
      <c r="AE444" s="14">
        <f>Z444*1.15%</f>
        <v>497.19720999999998</v>
      </c>
      <c r="AF444" s="14">
        <f>Z444*3.04%</f>
        <v>1314.3300160000001</v>
      </c>
      <c r="AG444" s="14">
        <f>Z444*7.09%</f>
        <v>3065.3288860000002</v>
      </c>
      <c r="AH444" s="14"/>
      <c r="AI444" s="14">
        <f>AC444+AD444+AE444+AF444+AG444</f>
        <v>9187.3397499999992</v>
      </c>
      <c r="AJ444" s="15">
        <v>25026.03</v>
      </c>
      <c r="AK444" s="14">
        <f>+AC444+AF444+AH444+AJ444+AA444+AB444</f>
        <v>28480.351314</v>
      </c>
      <c r="AL444" s="14">
        <f>+AG444+AE444+AD444</f>
        <v>6632.1784360000001</v>
      </c>
      <c r="AM444" s="14">
        <f>+Z444-AK444</f>
        <v>14754.188686000001</v>
      </c>
    </row>
    <row r="445" spans="1:39" s="7" customFormat="1" ht="15.95" customHeight="1" x14ac:dyDescent="0.25">
      <c r="A445" s="11">
        <f t="shared" si="10"/>
        <v>426</v>
      </c>
      <c r="B445" s="12" t="s">
        <v>334</v>
      </c>
      <c r="C445" s="13" t="s">
        <v>556</v>
      </c>
      <c r="D445" s="13" t="s">
        <v>239</v>
      </c>
      <c r="E445" s="13" t="s">
        <v>29</v>
      </c>
      <c r="F445" s="13" t="s">
        <v>35</v>
      </c>
      <c r="G445" s="14">
        <v>65000</v>
      </c>
      <c r="H445" s="14">
        <v>4427.58</v>
      </c>
      <c r="I445" s="14">
        <v>0</v>
      </c>
      <c r="J445" s="14">
        <f>+G445*2.87%</f>
        <v>1865.5</v>
      </c>
      <c r="K445" s="14">
        <f>G445*7.1%</f>
        <v>4615</v>
      </c>
      <c r="L445" s="14">
        <f>G445*1.15%</f>
        <v>747.5</v>
      </c>
      <c r="M445" s="14">
        <f>G445*3.04%</f>
        <v>1976</v>
      </c>
      <c r="N445" s="14">
        <f>G445*7.09%</f>
        <v>4608.5</v>
      </c>
      <c r="O445" s="14">
        <v>0</v>
      </c>
      <c r="P445" s="14">
        <f>J445+K445+L445+M445+N445</f>
        <v>13812.5</v>
      </c>
      <c r="Q445" s="15">
        <v>0</v>
      </c>
      <c r="R445" s="14">
        <f>+J445+M445+O445+Q445+H445+I445</f>
        <v>8269.08</v>
      </c>
      <c r="S445" s="14">
        <f>+N445+L445+K445</f>
        <v>9971</v>
      </c>
      <c r="T445" s="14">
        <f>+G445-R445</f>
        <v>56730.92</v>
      </c>
      <c r="U445" t="b">
        <f>+V445=C445</f>
        <v>1</v>
      </c>
      <c r="V445" s="13" t="s">
        <v>556</v>
      </c>
      <c r="W445" s="13" t="s">
        <v>239</v>
      </c>
      <c r="X445" s="13" t="s">
        <v>29</v>
      </c>
      <c r="Y445" s="13" t="s">
        <v>35</v>
      </c>
      <c r="Z445" s="14">
        <v>65000</v>
      </c>
      <c r="AA445" s="14">
        <v>4427.58</v>
      </c>
      <c r="AB445" s="14">
        <v>0</v>
      </c>
      <c r="AC445" s="14">
        <f>+Z445*2.87%</f>
        <v>1865.5</v>
      </c>
      <c r="AD445" s="14">
        <f>Z445*7.1%</f>
        <v>4615</v>
      </c>
      <c r="AE445" s="14">
        <f>Z445*1.15%</f>
        <v>747.5</v>
      </c>
      <c r="AF445" s="14">
        <f>Z445*3.04%</f>
        <v>1976</v>
      </c>
      <c r="AG445" s="14">
        <f>Z445*7.09%</f>
        <v>4608.5</v>
      </c>
      <c r="AH445" s="14">
        <v>0</v>
      </c>
      <c r="AI445" s="14">
        <f>AC445+AD445+AE445+AF445+AG445</f>
        <v>13812.5</v>
      </c>
      <c r="AJ445" s="15">
        <v>0</v>
      </c>
      <c r="AK445" s="14">
        <f>+AC445+AF445+AH445+AJ445+AA445+AB445</f>
        <v>8269.08</v>
      </c>
      <c r="AL445" s="14">
        <f>+AG445+AE445+AD445</f>
        <v>9971</v>
      </c>
      <c r="AM445" s="14">
        <f>+Z445-AK445</f>
        <v>56730.92</v>
      </c>
    </row>
    <row r="446" spans="1:39" s="7" customFormat="1" ht="15.95" customHeight="1" x14ac:dyDescent="0.25">
      <c r="A446" s="11">
        <f t="shared" si="10"/>
        <v>427</v>
      </c>
      <c r="B446" s="12" t="s">
        <v>334</v>
      </c>
      <c r="C446" s="13" t="s">
        <v>557</v>
      </c>
      <c r="D446" s="13" t="s">
        <v>1095</v>
      </c>
      <c r="E446" s="13" t="s">
        <v>29</v>
      </c>
      <c r="F446" s="13" t="s">
        <v>30</v>
      </c>
      <c r="G446" s="14">
        <v>34500</v>
      </c>
      <c r="H446" s="14">
        <v>0</v>
      </c>
      <c r="I446" s="14">
        <v>0</v>
      </c>
      <c r="J446" s="14">
        <f>+G446*2.87%</f>
        <v>990.15</v>
      </c>
      <c r="K446" s="14">
        <f>G446*7.1%</f>
        <v>2449.5</v>
      </c>
      <c r="L446" s="14">
        <f>G446*1.15%</f>
        <v>396.75</v>
      </c>
      <c r="M446" s="14">
        <f>G446*3.04%</f>
        <v>1048.8</v>
      </c>
      <c r="N446" s="14">
        <f>G446*7.09%</f>
        <v>2446.0500000000002</v>
      </c>
      <c r="O446" s="14">
        <v>0</v>
      </c>
      <c r="P446" s="14">
        <f>J446+K446+L446+M446+N446</f>
        <v>7331.25</v>
      </c>
      <c r="Q446" s="15">
        <v>6937.07</v>
      </c>
      <c r="R446" s="14">
        <f>+J446+M446+O446+Q446+H446+I446</f>
        <v>8976.02</v>
      </c>
      <c r="S446" s="14">
        <f>+N446+L446+K446</f>
        <v>5292.3</v>
      </c>
      <c r="T446" s="14">
        <f>+G446-R446</f>
        <v>25523.98</v>
      </c>
      <c r="U446" t="b">
        <f>+V446=C446</f>
        <v>1</v>
      </c>
      <c r="V446" s="13" t="s">
        <v>557</v>
      </c>
      <c r="W446" s="13" t="s">
        <v>1095</v>
      </c>
      <c r="X446" s="13" t="s">
        <v>29</v>
      </c>
      <c r="Y446" s="13" t="s">
        <v>30</v>
      </c>
      <c r="Z446" s="14">
        <v>34500</v>
      </c>
      <c r="AA446" s="14">
        <v>0</v>
      </c>
      <c r="AB446" s="14">
        <v>0</v>
      </c>
      <c r="AC446" s="14">
        <f>+Z446*2.87%</f>
        <v>990.15</v>
      </c>
      <c r="AD446" s="14">
        <f>Z446*7.1%</f>
        <v>2449.5</v>
      </c>
      <c r="AE446" s="14">
        <f>Z446*1.15%</f>
        <v>396.75</v>
      </c>
      <c r="AF446" s="14">
        <f>Z446*3.04%</f>
        <v>1048.8</v>
      </c>
      <c r="AG446" s="14">
        <f>Z446*7.09%</f>
        <v>2446.0500000000002</v>
      </c>
      <c r="AH446" s="14">
        <v>0</v>
      </c>
      <c r="AI446" s="14">
        <f>AC446+AD446+AE446+AF446+AG446</f>
        <v>7331.25</v>
      </c>
      <c r="AJ446" s="15">
        <v>6937.07</v>
      </c>
      <c r="AK446" s="14">
        <f>+AC446+AF446+AH446+AJ446+AA446+AB446</f>
        <v>8976.02</v>
      </c>
      <c r="AL446" s="14">
        <f>+AG446+AE446+AD446</f>
        <v>5292.3</v>
      </c>
      <c r="AM446" s="14">
        <f>+Z446-AK446</f>
        <v>25523.98</v>
      </c>
    </row>
    <row r="447" spans="1:39" s="7" customFormat="1" ht="15.95" customHeight="1" x14ac:dyDescent="0.25">
      <c r="A447" s="11">
        <f t="shared" si="10"/>
        <v>428</v>
      </c>
      <c r="B447" s="12" t="s">
        <v>334</v>
      </c>
      <c r="C447" s="13" t="s">
        <v>558</v>
      </c>
      <c r="D447" s="13" t="s">
        <v>562</v>
      </c>
      <c r="E447" s="13" t="s">
        <v>29</v>
      </c>
      <c r="F447" s="13" t="s">
        <v>30</v>
      </c>
      <c r="G447" s="14">
        <v>34500</v>
      </c>
      <c r="H447" s="14">
        <v>0</v>
      </c>
      <c r="I447" s="14">
        <v>0</v>
      </c>
      <c r="J447" s="14">
        <f>+G447*2.87%</f>
        <v>990.15</v>
      </c>
      <c r="K447" s="14">
        <f>G447*7.1%</f>
        <v>2449.5</v>
      </c>
      <c r="L447" s="14">
        <f>G447*1.15%</f>
        <v>396.75</v>
      </c>
      <c r="M447" s="14">
        <f>G447*3.04%</f>
        <v>1048.8</v>
      </c>
      <c r="N447" s="14">
        <f>G447*7.09%</f>
        <v>2446.0500000000002</v>
      </c>
      <c r="O447" s="14">
        <v>1577.4509</v>
      </c>
      <c r="P447" s="14">
        <f>J447+K447+L447+M447+N447</f>
        <v>7331.25</v>
      </c>
      <c r="Q447" s="15">
        <v>20332.0291</v>
      </c>
      <c r="R447" s="14">
        <f>+J447+M447+O447+Q447+H447+I447</f>
        <v>23948.43</v>
      </c>
      <c r="S447" s="14">
        <f>+N447+L447+K447</f>
        <v>5292.3</v>
      </c>
      <c r="T447" s="14">
        <f>+G447-R447</f>
        <v>10551.57</v>
      </c>
      <c r="U447" t="b">
        <f>+V447=C447</f>
        <v>1</v>
      </c>
      <c r="V447" s="13" t="s">
        <v>558</v>
      </c>
      <c r="W447" s="13" t="s">
        <v>562</v>
      </c>
      <c r="X447" s="13" t="s">
        <v>29</v>
      </c>
      <c r="Y447" s="13" t="s">
        <v>30</v>
      </c>
      <c r="Z447" s="14">
        <v>34500</v>
      </c>
      <c r="AA447" s="14">
        <v>0</v>
      </c>
      <c r="AB447" s="14">
        <v>0</v>
      </c>
      <c r="AC447" s="14">
        <f>+Z447*2.87%</f>
        <v>990.15</v>
      </c>
      <c r="AD447" s="14">
        <f>Z447*7.1%</f>
        <v>2449.5</v>
      </c>
      <c r="AE447" s="14">
        <f>Z447*1.15%</f>
        <v>396.75</v>
      </c>
      <c r="AF447" s="14">
        <f>Z447*3.04%</f>
        <v>1048.8</v>
      </c>
      <c r="AG447" s="14">
        <f>Z447*7.09%</f>
        <v>2446.0500000000002</v>
      </c>
      <c r="AH447" s="14">
        <v>1577.4509</v>
      </c>
      <c r="AI447" s="14">
        <f>AC447+AD447+AE447+AF447+AG447</f>
        <v>7331.25</v>
      </c>
      <c r="AJ447" s="15">
        <v>20332.0291</v>
      </c>
      <c r="AK447" s="14">
        <f>+AC447+AF447+AH447+AJ447+AA447+AB447</f>
        <v>23948.43</v>
      </c>
      <c r="AL447" s="14">
        <f>+AG447+AE447+AD447</f>
        <v>5292.3</v>
      </c>
      <c r="AM447" s="14">
        <f>+Z447-AK447</f>
        <v>10551.57</v>
      </c>
    </row>
    <row r="448" spans="1:39" s="7" customFormat="1" ht="15.95" customHeight="1" x14ac:dyDescent="0.25">
      <c r="A448" s="11">
        <f t="shared" si="10"/>
        <v>429</v>
      </c>
      <c r="B448" s="12" t="s">
        <v>334</v>
      </c>
      <c r="C448" s="13" t="s">
        <v>559</v>
      </c>
      <c r="D448" s="13" t="s">
        <v>1082</v>
      </c>
      <c r="E448" s="13" t="s">
        <v>29</v>
      </c>
      <c r="F448" s="13" t="s">
        <v>35</v>
      </c>
      <c r="G448" s="14">
        <v>30000</v>
      </c>
      <c r="H448" s="14">
        <v>0</v>
      </c>
      <c r="I448" s="14"/>
      <c r="J448" s="14">
        <f>+G448*2.87%</f>
        <v>861</v>
      </c>
      <c r="K448" s="14">
        <f>G448*7.1%</f>
        <v>2130</v>
      </c>
      <c r="L448" s="14">
        <f>G448*1.15%</f>
        <v>345</v>
      </c>
      <c r="M448" s="14">
        <f>G448*3.04%</f>
        <v>912</v>
      </c>
      <c r="N448" s="14">
        <f>G448*7.09%</f>
        <v>2127</v>
      </c>
      <c r="O448" s="14">
        <v>0</v>
      </c>
      <c r="P448" s="14">
        <f>J448+K448+L448+M448+N448</f>
        <v>6375</v>
      </c>
      <c r="Q448" s="15">
        <v>3346</v>
      </c>
      <c r="R448" s="14">
        <f>+J448+M448+O448+Q448+H448+I448</f>
        <v>5119</v>
      </c>
      <c r="S448" s="14">
        <f>+N448+L448+K448</f>
        <v>4602</v>
      </c>
      <c r="T448" s="14">
        <f>+G448-R448</f>
        <v>24881</v>
      </c>
      <c r="U448" t="b">
        <f>+V448=C448</f>
        <v>1</v>
      </c>
      <c r="V448" s="13" t="s">
        <v>559</v>
      </c>
      <c r="W448" s="13" t="s">
        <v>1082</v>
      </c>
      <c r="X448" s="13" t="s">
        <v>29</v>
      </c>
      <c r="Y448" s="13" t="s">
        <v>35</v>
      </c>
      <c r="Z448" s="14">
        <v>30000</v>
      </c>
      <c r="AA448" s="14">
        <v>0</v>
      </c>
      <c r="AB448" s="14"/>
      <c r="AC448" s="14">
        <f>+Z448*2.87%</f>
        <v>861</v>
      </c>
      <c r="AD448" s="14">
        <f>Z448*7.1%</f>
        <v>2130</v>
      </c>
      <c r="AE448" s="14">
        <f>Z448*1.15%</f>
        <v>345</v>
      </c>
      <c r="AF448" s="14">
        <f>Z448*3.04%</f>
        <v>912</v>
      </c>
      <c r="AG448" s="14">
        <f>Z448*7.09%</f>
        <v>2127</v>
      </c>
      <c r="AH448" s="14">
        <v>0</v>
      </c>
      <c r="AI448" s="14">
        <f>AC448+AD448+AE448+AF448+AG448</f>
        <v>6375</v>
      </c>
      <c r="AJ448" s="15">
        <v>6601.39</v>
      </c>
      <c r="AK448" s="14">
        <f>+AC448+AF448+AH448+AJ448+AA448+AB448</f>
        <v>8374.39</v>
      </c>
      <c r="AL448" s="14">
        <f>+AG448+AE448+AD448</f>
        <v>4602</v>
      </c>
      <c r="AM448" s="14">
        <f>+Z448-AK448</f>
        <v>21625.61</v>
      </c>
    </row>
    <row r="449" spans="1:39" s="7" customFormat="1" ht="15.95" customHeight="1" x14ac:dyDescent="0.25">
      <c r="A449" s="11">
        <f t="shared" si="10"/>
        <v>430</v>
      </c>
      <c r="B449" s="12" t="s">
        <v>334</v>
      </c>
      <c r="C449" s="13" t="s">
        <v>560</v>
      </c>
      <c r="D449" s="13" t="s">
        <v>164</v>
      </c>
      <c r="E449" s="13" t="s">
        <v>29</v>
      </c>
      <c r="F449" s="13" t="s">
        <v>35</v>
      </c>
      <c r="G449" s="14">
        <v>30000</v>
      </c>
      <c r="H449" s="14">
        <v>0</v>
      </c>
      <c r="I449" s="14">
        <v>0</v>
      </c>
      <c r="J449" s="14">
        <f>+G449*2.87%</f>
        <v>861</v>
      </c>
      <c r="K449" s="14">
        <f>G449*7.1%</f>
        <v>2130</v>
      </c>
      <c r="L449" s="14">
        <f>G449*1.15%</f>
        <v>345</v>
      </c>
      <c r="M449" s="14">
        <f>G449*3.04%</f>
        <v>912</v>
      </c>
      <c r="N449" s="14">
        <f>G449*7.09%</f>
        <v>2127</v>
      </c>
      <c r="O449" s="14">
        <v>0</v>
      </c>
      <c r="P449" s="14">
        <f>J449+K449+L449+M449+N449</f>
        <v>6375</v>
      </c>
      <c r="Q449" s="15">
        <v>10461.799999999999</v>
      </c>
      <c r="R449" s="14">
        <f>+J449+M449+O449+Q449+H449+I449</f>
        <v>12234.8</v>
      </c>
      <c r="S449" s="14">
        <f>+N449+L449+K449</f>
        <v>4602</v>
      </c>
      <c r="T449" s="14">
        <f>+G449-R449</f>
        <v>17765.2</v>
      </c>
      <c r="U449" t="b">
        <f>+V449=C449</f>
        <v>1</v>
      </c>
      <c r="V449" s="13" t="s">
        <v>560</v>
      </c>
      <c r="W449" s="13" t="s">
        <v>164</v>
      </c>
      <c r="X449" s="13" t="s">
        <v>29</v>
      </c>
      <c r="Y449" s="13" t="s">
        <v>35</v>
      </c>
      <c r="Z449" s="14">
        <v>30000</v>
      </c>
      <c r="AA449" s="14">
        <v>0</v>
      </c>
      <c r="AB449" s="14">
        <v>0</v>
      </c>
      <c r="AC449" s="14">
        <f>+Z449*2.87%</f>
        <v>861</v>
      </c>
      <c r="AD449" s="14">
        <f>Z449*7.1%</f>
        <v>2130</v>
      </c>
      <c r="AE449" s="14">
        <f>Z449*1.15%</f>
        <v>345</v>
      </c>
      <c r="AF449" s="14">
        <f>Z449*3.04%</f>
        <v>912</v>
      </c>
      <c r="AG449" s="14">
        <f>Z449*7.09%</f>
        <v>2127</v>
      </c>
      <c r="AH449" s="14">
        <v>0</v>
      </c>
      <c r="AI449" s="14">
        <f>AC449+AD449+AE449+AF449+AG449</f>
        <v>6375</v>
      </c>
      <c r="AJ449" s="15">
        <v>11456.8</v>
      </c>
      <c r="AK449" s="14">
        <f>+AC449+AF449+AH449+AJ449+AA449+AB449</f>
        <v>13229.8</v>
      </c>
      <c r="AL449" s="14">
        <f>+AG449+AE449+AD449</f>
        <v>4602</v>
      </c>
      <c r="AM449" s="14">
        <f>+Z449-AK449</f>
        <v>16770.2</v>
      </c>
    </row>
    <row r="450" spans="1:39" s="7" customFormat="1" ht="15.95" customHeight="1" x14ac:dyDescent="0.25">
      <c r="A450" s="11">
        <f t="shared" si="10"/>
        <v>431</v>
      </c>
      <c r="B450" s="12" t="s">
        <v>334</v>
      </c>
      <c r="C450" s="13" t="s">
        <v>561</v>
      </c>
      <c r="D450" s="13" t="s">
        <v>562</v>
      </c>
      <c r="E450" s="13" t="s">
        <v>29</v>
      </c>
      <c r="F450" s="13" t="s">
        <v>30</v>
      </c>
      <c r="G450" s="14">
        <v>30000</v>
      </c>
      <c r="H450" s="14">
        <v>0</v>
      </c>
      <c r="I450" s="14">
        <v>0</v>
      </c>
      <c r="J450" s="14">
        <f>+G450*2.87%</f>
        <v>861</v>
      </c>
      <c r="K450" s="14">
        <f>G450*7.1%</f>
        <v>2130</v>
      </c>
      <c r="L450" s="14">
        <f>G450*1.15%</f>
        <v>345</v>
      </c>
      <c r="M450" s="14">
        <f>G450*3.04%</f>
        <v>912</v>
      </c>
      <c r="N450" s="14">
        <f>G450*7.09%</f>
        <v>2127</v>
      </c>
      <c r="O450" s="14">
        <v>0</v>
      </c>
      <c r="P450" s="14">
        <f>J450+K450+L450+M450+N450</f>
        <v>6375</v>
      </c>
      <c r="Q450" s="15">
        <v>0</v>
      </c>
      <c r="R450" s="14">
        <f>+J450+M450+O450+Q450+H450+I450</f>
        <v>1773</v>
      </c>
      <c r="S450" s="14">
        <f>+N450+L450+K450</f>
        <v>4602</v>
      </c>
      <c r="T450" s="14">
        <f>+G450-R450</f>
        <v>28227</v>
      </c>
      <c r="U450" t="b">
        <f>+V450=C450</f>
        <v>1</v>
      </c>
      <c r="V450" s="13" t="s">
        <v>561</v>
      </c>
      <c r="W450" s="13" t="s">
        <v>562</v>
      </c>
      <c r="X450" s="13" t="s">
        <v>29</v>
      </c>
      <c r="Y450" s="13" t="s">
        <v>30</v>
      </c>
      <c r="Z450" s="14">
        <v>30000</v>
      </c>
      <c r="AA450" s="14">
        <v>0</v>
      </c>
      <c r="AB450" s="14">
        <v>0</v>
      </c>
      <c r="AC450" s="14">
        <f>+Z450*2.87%</f>
        <v>861</v>
      </c>
      <c r="AD450" s="14">
        <f>Z450*7.1%</f>
        <v>2130</v>
      </c>
      <c r="AE450" s="14">
        <f>Z450*1.15%</f>
        <v>345</v>
      </c>
      <c r="AF450" s="14">
        <f>Z450*3.04%</f>
        <v>912</v>
      </c>
      <c r="AG450" s="14">
        <f>Z450*7.09%</f>
        <v>2127</v>
      </c>
      <c r="AH450" s="14">
        <v>0</v>
      </c>
      <c r="AI450" s="14">
        <f>AC450+AD450+AE450+AF450+AG450</f>
        <v>6375</v>
      </c>
      <c r="AJ450" s="15">
        <v>0</v>
      </c>
      <c r="AK450" s="14">
        <f>+AC450+AF450+AH450+AJ450+AA450+AB450</f>
        <v>1773</v>
      </c>
      <c r="AL450" s="14">
        <f>+AG450+AE450+AD450</f>
        <v>4602</v>
      </c>
      <c r="AM450" s="14">
        <f>+Z450-AK450</f>
        <v>28227</v>
      </c>
    </row>
    <row r="451" spans="1:39" s="7" customFormat="1" ht="15.95" customHeight="1" x14ac:dyDescent="0.25">
      <c r="A451" s="11">
        <f t="shared" si="10"/>
        <v>432</v>
      </c>
      <c r="B451" s="12" t="s">
        <v>334</v>
      </c>
      <c r="C451" s="13" t="s">
        <v>563</v>
      </c>
      <c r="D451" s="13" t="s">
        <v>343</v>
      </c>
      <c r="E451" s="13" t="s">
        <v>44</v>
      </c>
      <c r="F451" s="13" t="s">
        <v>35</v>
      </c>
      <c r="G451" s="14">
        <v>115000</v>
      </c>
      <c r="H451" s="14">
        <v>15239.38</v>
      </c>
      <c r="I451" s="14"/>
      <c r="J451" s="14">
        <f>+G451*2.87%</f>
        <v>3300.5</v>
      </c>
      <c r="K451" s="14">
        <f>G451*7.1%</f>
        <v>8164.9999999999991</v>
      </c>
      <c r="L451" s="14">
        <f>G451*1.15%</f>
        <v>1322.5</v>
      </c>
      <c r="M451" s="14">
        <f>G451*3.04%</f>
        <v>3496</v>
      </c>
      <c r="N451" s="14">
        <f>G451*7.09%</f>
        <v>8153.5000000000009</v>
      </c>
      <c r="O451" s="14">
        <v>1577.4509</v>
      </c>
      <c r="P451" s="14">
        <f>J451+K451+L451+M451+N451</f>
        <v>24437.5</v>
      </c>
      <c r="Q451" s="15">
        <v>0</v>
      </c>
      <c r="R451" s="14">
        <f>+J451+M451+O451+Q451+H451+I451</f>
        <v>23613.330900000001</v>
      </c>
      <c r="S451" s="14">
        <f>+N451+L451+K451</f>
        <v>17641</v>
      </c>
      <c r="T451" s="14">
        <f>+G451-R451</f>
        <v>91386.669099999999</v>
      </c>
      <c r="U451" t="b">
        <f>+V451=C451</f>
        <v>1</v>
      </c>
      <c r="V451" s="13" t="s">
        <v>563</v>
      </c>
      <c r="W451" s="13" t="s">
        <v>343</v>
      </c>
      <c r="X451" s="13" t="s">
        <v>44</v>
      </c>
      <c r="Y451" s="13" t="s">
        <v>35</v>
      </c>
      <c r="Z451" s="14">
        <v>115000</v>
      </c>
      <c r="AA451" s="14">
        <v>15239.38</v>
      </c>
      <c r="AB451" s="14"/>
      <c r="AC451" s="14">
        <f>+Z451*2.87%</f>
        <v>3300.5</v>
      </c>
      <c r="AD451" s="14">
        <f>Z451*7.1%</f>
        <v>8164.9999999999991</v>
      </c>
      <c r="AE451" s="14">
        <f>Z451*1.15%</f>
        <v>1322.5</v>
      </c>
      <c r="AF451" s="14">
        <f>Z451*3.04%</f>
        <v>3496</v>
      </c>
      <c r="AG451" s="14">
        <f>Z451*7.09%</f>
        <v>8153.5000000000009</v>
      </c>
      <c r="AH451" s="14">
        <v>1577.4509</v>
      </c>
      <c r="AI451" s="14">
        <f>AC451+AD451+AE451+AF451+AG451</f>
        <v>24437.5</v>
      </c>
      <c r="AJ451" s="15">
        <v>0</v>
      </c>
      <c r="AK451" s="14">
        <f>+AC451+AF451+AH451+AJ451+AA451+AB451</f>
        <v>23613.330900000001</v>
      </c>
      <c r="AL451" s="14">
        <f>+AG451+AE451+AD451</f>
        <v>17641</v>
      </c>
      <c r="AM451" s="14">
        <f>+Z451-AK451</f>
        <v>91386.669099999999</v>
      </c>
    </row>
    <row r="452" spans="1:39" ht="15.95" customHeight="1" x14ac:dyDescent="0.25">
      <c r="A452" s="11">
        <f t="shared" si="10"/>
        <v>433</v>
      </c>
      <c r="B452" s="12" t="s">
        <v>334</v>
      </c>
      <c r="C452" s="13" t="s">
        <v>564</v>
      </c>
      <c r="D452" s="13" t="s">
        <v>32</v>
      </c>
      <c r="E452" s="13" t="s">
        <v>29</v>
      </c>
      <c r="F452" s="13" t="s">
        <v>30</v>
      </c>
      <c r="G452" s="14">
        <v>34500</v>
      </c>
      <c r="H452" s="14">
        <v>0</v>
      </c>
      <c r="I452" s="14">
        <v>0</v>
      </c>
      <c r="J452" s="14">
        <f>+G452*2.87%</f>
        <v>990.15</v>
      </c>
      <c r="K452" s="14">
        <f>G452*7.1%</f>
        <v>2449.5</v>
      </c>
      <c r="L452" s="14">
        <f>G452*1.15%</f>
        <v>396.75</v>
      </c>
      <c r="M452" s="14">
        <f>G452*3.04%</f>
        <v>1048.8</v>
      </c>
      <c r="N452" s="14">
        <f>G452*7.09%</f>
        <v>2446.0500000000002</v>
      </c>
      <c r="O452" s="14">
        <v>0</v>
      </c>
      <c r="P452" s="14">
        <f>J452+K452+L452+M452+N452</f>
        <v>7331.25</v>
      </c>
      <c r="Q452" s="15">
        <v>11070.83</v>
      </c>
      <c r="R452" s="14">
        <f>+J452+M452+O452+Q452+H452+I452</f>
        <v>13109.779999999999</v>
      </c>
      <c r="S452" s="14">
        <f>+N452+L452+K452</f>
        <v>5292.3</v>
      </c>
      <c r="T452" s="14">
        <f>+G452-R452</f>
        <v>21390.22</v>
      </c>
      <c r="U452" t="b">
        <f>+V452=C452</f>
        <v>1</v>
      </c>
      <c r="V452" s="13" t="s">
        <v>564</v>
      </c>
      <c r="W452" s="13" t="s">
        <v>32</v>
      </c>
      <c r="X452" s="13" t="s">
        <v>29</v>
      </c>
      <c r="Y452" s="13" t="s">
        <v>30</v>
      </c>
      <c r="Z452" s="14">
        <v>34500</v>
      </c>
      <c r="AA452" s="14">
        <v>0</v>
      </c>
      <c r="AB452" s="14">
        <v>0</v>
      </c>
      <c r="AC452" s="14">
        <f>+Z452*2.87%</f>
        <v>990.15</v>
      </c>
      <c r="AD452" s="14">
        <f>Z452*7.1%</f>
        <v>2449.5</v>
      </c>
      <c r="AE452" s="14">
        <f>Z452*1.15%</f>
        <v>396.75</v>
      </c>
      <c r="AF452" s="14">
        <f>Z452*3.04%</f>
        <v>1048.8</v>
      </c>
      <c r="AG452" s="14">
        <f>Z452*7.09%</f>
        <v>2446.0500000000002</v>
      </c>
      <c r="AH452" s="14">
        <v>0</v>
      </c>
      <c r="AI452" s="14">
        <f>AC452+AD452+AE452+AF452+AG452</f>
        <v>7331.25</v>
      </c>
      <c r="AJ452" s="15">
        <v>11070.83</v>
      </c>
      <c r="AK452" s="14">
        <f>+AC452+AF452+AH452+AJ452+AA452+AB452</f>
        <v>13109.779999999999</v>
      </c>
      <c r="AL452" s="14">
        <f>+AG452+AE452+AD452</f>
        <v>5292.3</v>
      </c>
      <c r="AM452" s="14">
        <f>+Z452-AK452</f>
        <v>21390.22</v>
      </c>
    </row>
    <row r="453" spans="1:39" s="7" customFormat="1" ht="15.95" customHeight="1" x14ac:dyDescent="0.25">
      <c r="A453" s="11">
        <f t="shared" si="10"/>
        <v>434</v>
      </c>
      <c r="B453" s="12" t="s">
        <v>334</v>
      </c>
      <c r="C453" s="13" t="s">
        <v>565</v>
      </c>
      <c r="D453" s="13" t="s">
        <v>341</v>
      </c>
      <c r="E453" s="13" t="s">
        <v>29</v>
      </c>
      <c r="F453" s="13" t="s">
        <v>35</v>
      </c>
      <c r="G453" s="14">
        <v>45000</v>
      </c>
      <c r="H453" s="14">
        <v>1148.33</v>
      </c>
      <c r="I453" s="14">
        <v>0</v>
      </c>
      <c r="J453" s="14">
        <f>+G453*2.87%</f>
        <v>1291.5</v>
      </c>
      <c r="K453" s="14">
        <f>G453*7.1%</f>
        <v>3194.9999999999995</v>
      </c>
      <c r="L453" s="14">
        <f>G453*1.15%</f>
        <v>517.5</v>
      </c>
      <c r="M453" s="14">
        <f>G453*3.04%</f>
        <v>1368</v>
      </c>
      <c r="N453" s="14">
        <f>G453*7.09%</f>
        <v>3190.5</v>
      </c>
      <c r="O453" s="14">
        <v>1512.4509</v>
      </c>
      <c r="P453" s="14">
        <f>J453+K453+L453+M453+N453</f>
        <v>9562.5</v>
      </c>
      <c r="Q453" s="15">
        <v>33.549999999999955</v>
      </c>
      <c r="R453" s="14">
        <f>+J453+M453+O453+Q453+H453+I453</f>
        <v>5353.8308999999999</v>
      </c>
      <c r="S453" s="14">
        <f>+N453+L453+K453</f>
        <v>6903</v>
      </c>
      <c r="T453" s="14">
        <f>+G453-R453</f>
        <v>39646.169099999999</v>
      </c>
      <c r="U453" t="b">
        <f>+V453=C453</f>
        <v>1</v>
      </c>
      <c r="V453" s="13" t="s">
        <v>565</v>
      </c>
      <c r="W453" s="13" t="s">
        <v>341</v>
      </c>
      <c r="X453" s="13" t="s">
        <v>29</v>
      </c>
      <c r="Y453" s="13" t="s">
        <v>35</v>
      </c>
      <c r="Z453" s="14">
        <v>45000</v>
      </c>
      <c r="AA453" s="14">
        <v>1148.33</v>
      </c>
      <c r="AB453" s="14">
        <v>0</v>
      </c>
      <c r="AC453" s="14">
        <f>+Z453*2.87%</f>
        <v>1291.5</v>
      </c>
      <c r="AD453" s="14">
        <f>Z453*7.1%</f>
        <v>3194.9999999999995</v>
      </c>
      <c r="AE453" s="14">
        <f>Z453*1.15%</f>
        <v>517.5</v>
      </c>
      <c r="AF453" s="14">
        <f>Z453*3.04%</f>
        <v>1368</v>
      </c>
      <c r="AG453" s="14">
        <f>Z453*7.09%</f>
        <v>3190.5</v>
      </c>
      <c r="AH453" s="14">
        <v>1512.4509</v>
      </c>
      <c r="AI453" s="14">
        <f>AC453+AD453+AE453+AF453+AG453</f>
        <v>9562.5</v>
      </c>
      <c r="AJ453" s="15">
        <v>33.549999999999955</v>
      </c>
      <c r="AK453" s="14">
        <f>+AC453+AF453+AH453+AJ453+AA453+AB453</f>
        <v>5353.8308999999999</v>
      </c>
      <c r="AL453" s="14">
        <f>+AG453+AE453+AD453</f>
        <v>6903</v>
      </c>
      <c r="AM453" s="14">
        <f>+Z453-AK453</f>
        <v>39646.169099999999</v>
      </c>
    </row>
    <row r="454" spans="1:39" s="7" customFormat="1" ht="15.95" customHeight="1" x14ac:dyDescent="0.25">
      <c r="A454" s="11">
        <f t="shared" si="10"/>
        <v>435</v>
      </c>
      <c r="B454" s="12" t="s">
        <v>334</v>
      </c>
      <c r="C454" s="13" t="s">
        <v>566</v>
      </c>
      <c r="D454" s="13" t="s">
        <v>366</v>
      </c>
      <c r="E454" s="13" t="s">
        <v>29</v>
      </c>
      <c r="F454" s="13" t="s">
        <v>35</v>
      </c>
      <c r="G454" s="14">
        <v>28600</v>
      </c>
      <c r="H454" s="14">
        <v>0</v>
      </c>
      <c r="I454" s="14"/>
      <c r="J454" s="14">
        <f>+G454*2.87%</f>
        <v>820.82</v>
      </c>
      <c r="K454" s="14">
        <f>G454*7.1%</f>
        <v>2030.6</v>
      </c>
      <c r="L454" s="14">
        <f>G454*1.15%</f>
        <v>328.9</v>
      </c>
      <c r="M454" s="14">
        <f>G454*3.04%</f>
        <v>869.44</v>
      </c>
      <c r="N454" s="14">
        <f>G454*7.09%</f>
        <v>2027.7400000000002</v>
      </c>
      <c r="O454" s="14">
        <v>0</v>
      </c>
      <c r="P454" s="14">
        <f>J454+K454+L454+M454+N454</f>
        <v>6077.5</v>
      </c>
      <c r="Q454" s="15">
        <v>13388</v>
      </c>
      <c r="R454" s="14">
        <f>+J454+M454+O454+Q454+H454+I454</f>
        <v>15078.26</v>
      </c>
      <c r="S454" s="14">
        <f>+N454+L454+K454</f>
        <v>4387.24</v>
      </c>
      <c r="T454" s="14">
        <f>+G454-R454</f>
        <v>13521.74</v>
      </c>
      <c r="U454" t="b">
        <f>+V454=C454</f>
        <v>1</v>
      </c>
      <c r="V454" s="13" t="s">
        <v>566</v>
      </c>
      <c r="W454" s="13" t="s">
        <v>366</v>
      </c>
      <c r="X454" s="13" t="s">
        <v>29</v>
      </c>
      <c r="Y454" s="13" t="s">
        <v>35</v>
      </c>
      <c r="Z454" s="14">
        <v>28600</v>
      </c>
      <c r="AA454" s="14">
        <v>0</v>
      </c>
      <c r="AB454" s="14"/>
      <c r="AC454" s="14">
        <f>+Z454*2.87%</f>
        <v>820.82</v>
      </c>
      <c r="AD454" s="14">
        <f>Z454*7.1%</f>
        <v>2030.6</v>
      </c>
      <c r="AE454" s="14">
        <f>Z454*1.15%</f>
        <v>328.9</v>
      </c>
      <c r="AF454" s="14">
        <f>Z454*3.04%</f>
        <v>869.44</v>
      </c>
      <c r="AG454" s="14">
        <f>Z454*7.09%</f>
        <v>2027.7400000000002</v>
      </c>
      <c r="AH454" s="14">
        <v>0</v>
      </c>
      <c r="AI454" s="14">
        <f>AC454+AD454+AE454+AF454+AG454</f>
        <v>6077.5</v>
      </c>
      <c r="AJ454" s="15">
        <v>13388</v>
      </c>
      <c r="AK454" s="14">
        <f>+AC454+AF454+AH454+AJ454+AA454+AB454</f>
        <v>15078.26</v>
      </c>
      <c r="AL454" s="14">
        <f>+AG454+AE454+AD454</f>
        <v>4387.24</v>
      </c>
      <c r="AM454" s="14">
        <f>+Z454-AK454</f>
        <v>13521.74</v>
      </c>
    </row>
    <row r="455" spans="1:39" ht="15.95" customHeight="1" x14ac:dyDescent="0.25">
      <c r="A455" s="11">
        <f t="shared" si="10"/>
        <v>436</v>
      </c>
      <c r="B455" s="12" t="s">
        <v>334</v>
      </c>
      <c r="C455" s="13" t="s">
        <v>613</v>
      </c>
      <c r="D455" s="13" t="s">
        <v>385</v>
      </c>
      <c r="E455" s="13" t="s">
        <v>29</v>
      </c>
      <c r="F455" s="13" t="s">
        <v>35</v>
      </c>
      <c r="G455" s="14">
        <v>45000</v>
      </c>
      <c r="H455" s="14">
        <v>1148.33</v>
      </c>
      <c r="I455" s="14">
        <v>0</v>
      </c>
      <c r="J455" s="14">
        <f>+G455*2.87%</f>
        <v>1291.5</v>
      </c>
      <c r="K455" s="14">
        <f>G455*7.1%</f>
        <v>3194.9999999999995</v>
      </c>
      <c r="L455" s="14">
        <f>G455*1.15%</f>
        <v>517.5</v>
      </c>
      <c r="M455" s="14">
        <f>G455*3.04%</f>
        <v>1368</v>
      </c>
      <c r="N455" s="14">
        <f>G455*7.09%</f>
        <v>3190.5</v>
      </c>
      <c r="O455" s="14">
        <v>0</v>
      </c>
      <c r="P455" s="14">
        <f>J455+K455+L455+M455+N455</f>
        <v>9562.5</v>
      </c>
      <c r="Q455" s="15">
        <v>0</v>
      </c>
      <c r="R455" s="14">
        <f>+J455+M455+O455+Q455+H455+I455</f>
        <v>3807.83</v>
      </c>
      <c r="S455" s="14">
        <f>+N455+L455+K455</f>
        <v>6903</v>
      </c>
      <c r="T455" s="14">
        <f>+G455-R455</f>
        <v>41192.17</v>
      </c>
      <c r="U455" t="b">
        <f>+V455=C455</f>
        <v>1</v>
      </c>
      <c r="V455" s="13" t="s">
        <v>613</v>
      </c>
      <c r="W455" s="13" t="s">
        <v>385</v>
      </c>
      <c r="X455" s="13" t="s">
        <v>29</v>
      </c>
      <c r="Y455" s="13" t="s">
        <v>35</v>
      </c>
      <c r="Z455" s="14">
        <v>45000</v>
      </c>
      <c r="AA455" s="14">
        <v>1148.33</v>
      </c>
      <c r="AB455" s="14">
        <v>0</v>
      </c>
      <c r="AC455" s="14">
        <f>+Z455*2.87%</f>
        <v>1291.5</v>
      </c>
      <c r="AD455" s="14">
        <f>Z455*7.1%</f>
        <v>3194.9999999999995</v>
      </c>
      <c r="AE455" s="14">
        <f>Z455*1.15%</f>
        <v>517.5</v>
      </c>
      <c r="AF455" s="14">
        <f>Z455*3.04%</f>
        <v>1368</v>
      </c>
      <c r="AG455" s="14">
        <f>Z455*7.09%</f>
        <v>3190.5</v>
      </c>
      <c r="AH455" s="14">
        <v>0</v>
      </c>
      <c r="AI455" s="14">
        <f>AC455+AD455+AE455+AF455+AG455</f>
        <v>9562.5</v>
      </c>
      <c r="AJ455" s="15">
        <v>0</v>
      </c>
      <c r="AK455" s="14">
        <f>+AC455+AF455+AH455+AJ455+AA455+AB455</f>
        <v>3807.83</v>
      </c>
      <c r="AL455" s="14">
        <f>+AG455+AE455+AD455</f>
        <v>6903</v>
      </c>
      <c r="AM455" s="14">
        <f>+Z455-AK455</f>
        <v>41192.17</v>
      </c>
    </row>
    <row r="456" spans="1:39" s="7" customFormat="1" ht="15.95" customHeight="1" x14ac:dyDescent="0.25">
      <c r="A456" s="11">
        <f t="shared" si="10"/>
        <v>437</v>
      </c>
      <c r="B456" s="12" t="s">
        <v>213</v>
      </c>
      <c r="C456" s="13" t="s">
        <v>567</v>
      </c>
      <c r="D456" s="13" t="s">
        <v>166</v>
      </c>
      <c r="E456" s="13" t="s">
        <v>29</v>
      </c>
      <c r="F456" s="13" t="s">
        <v>30</v>
      </c>
      <c r="G456" s="14">
        <v>22000</v>
      </c>
      <c r="H456" s="14">
        <v>0</v>
      </c>
      <c r="I456" s="14">
        <v>0</v>
      </c>
      <c r="J456" s="14">
        <f>+G456*2.87%</f>
        <v>631.4</v>
      </c>
      <c r="K456" s="14">
        <f>G456*7.1%</f>
        <v>1561.9999999999998</v>
      </c>
      <c r="L456" s="14">
        <f>G456*1.15%</f>
        <v>253</v>
      </c>
      <c r="M456" s="14">
        <f>G456*3.04%</f>
        <v>668.8</v>
      </c>
      <c r="N456" s="14">
        <f>G456*7.09%</f>
        <v>1559.8000000000002</v>
      </c>
      <c r="O456" s="14">
        <v>0</v>
      </c>
      <c r="P456" s="14">
        <f>J456+K456+L456+M456+N456</f>
        <v>4675</v>
      </c>
      <c r="Q456" s="15">
        <v>2367</v>
      </c>
      <c r="R456" s="14">
        <f>+J456+M456+O456+Q456+H456+I456</f>
        <v>3667.2</v>
      </c>
      <c r="S456" s="14">
        <f>+N456+L456+K456</f>
        <v>3374.8</v>
      </c>
      <c r="T456" s="14">
        <f>+G456-R456</f>
        <v>18332.8</v>
      </c>
      <c r="U456" t="b">
        <f>+V456=C456</f>
        <v>1</v>
      </c>
      <c r="V456" s="13" t="s">
        <v>567</v>
      </c>
      <c r="W456" s="13" t="s">
        <v>166</v>
      </c>
      <c r="X456" s="13" t="s">
        <v>29</v>
      </c>
      <c r="Y456" s="13" t="s">
        <v>30</v>
      </c>
      <c r="Z456" s="14">
        <v>22000</v>
      </c>
      <c r="AA456" s="14">
        <v>0</v>
      </c>
      <c r="AB456" s="14">
        <v>0</v>
      </c>
      <c r="AC456" s="14">
        <f>+Z456*2.87%</f>
        <v>631.4</v>
      </c>
      <c r="AD456" s="14">
        <f>Z456*7.1%</f>
        <v>1561.9999999999998</v>
      </c>
      <c r="AE456" s="14">
        <f>Z456*1.15%</f>
        <v>253</v>
      </c>
      <c r="AF456" s="14">
        <f>Z456*3.04%</f>
        <v>668.8</v>
      </c>
      <c r="AG456" s="14">
        <f>Z456*7.09%</f>
        <v>1559.8000000000002</v>
      </c>
      <c r="AH456" s="14">
        <v>0</v>
      </c>
      <c r="AI456" s="14">
        <f>AC456+AD456+AE456+AF456+AG456</f>
        <v>4675</v>
      </c>
      <c r="AJ456" s="15">
        <v>2367</v>
      </c>
      <c r="AK456" s="14">
        <f>+AC456+AF456+AH456+AJ456+AA456+AB456</f>
        <v>3667.2</v>
      </c>
      <c r="AL456" s="14">
        <f>+AG456+AE456+AD456</f>
        <v>3374.8</v>
      </c>
      <c r="AM456" s="14">
        <f>+Z456-AK456</f>
        <v>18332.8</v>
      </c>
    </row>
    <row r="457" spans="1:39" s="7" customFormat="1" ht="15.95" customHeight="1" x14ac:dyDescent="0.25">
      <c r="A457" s="11">
        <f t="shared" si="10"/>
        <v>438</v>
      </c>
      <c r="B457" s="12" t="s">
        <v>213</v>
      </c>
      <c r="C457" s="13" t="s">
        <v>568</v>
      </c>
      <c r="D457" s="13" t="s">
        <v>166</v>
      </c>
      <c r="E457" s="13" t="s">
        <v>29</v>
      </c>
      <c r="F457" s="13" t="s">
        <v>30</v>
      </c>
      <c r="G457" s="14">
        <v>22000</v>
      </c>
      <c r="H457" s="14">
        <v>0</v>
      </c>
      <c r="I457" s="14">
        <v>0</v>
      </c>
      <c r="J457" s="14">
        <f>+G457*2.87%</f>
        <v>631.4</v>
      </c>
      <c r="K457" s="14">
        <f>G457*7.1%</f>
        <v>1561.9999999999998</v>
      </c>
      <c r="L457" s="14">
        <f>G457*1.15%</f>
        <v>253</v>
      </c>
      <c r="M457" s="14">
        <f>G457*3.04%</f>
        <v>668.8</v>
      </c>
      <c r="N457" s="14">
        <f>G457*7.09%</f>
        <v>1559.8000000000002</v>
      </c>
      <c r="O457" s="14">
        <v>0</v>
      </c>
      <c r="P457" s="14">
        <f>J457+K457+L457+M457+N457</f>
        <v>4675</v>
      </c>
      <c r="Q457" s="15">
        <v>8616</v>
      </c>
      <c r="R457" s="14">
        <f>+J457+M457+O457+Q457+H457+I457</f>
        <v>9916.2000000000007</v>
      </c>
      <c r="S457" s="14">
        <f>+N457+L457+K457</f>
        <v>3374.8</v>
      </c>
      <c r="T457" s="14">
        <f>+G457-R457</f>
        <v>12083.8</v>
      </c>
      <c r="U457" t="b">
        <f>+V457=C457</f>
        <v>1</v>
      </c>
      <c r="V457" s="13" t="s">
        <v>568</v>
      </c>
      <c r="W457" s="13" t="s">
        <v>166</v>
      </c>
      <c r="X457" s="13" t="s">
        <v>29</v>
      </c>
      <c r="Y457" s="13" t="s">
        <v>30</v>
      </c>
      <c r="Z457" s="14">
        <v>22000</v>
      </c>
      <c r="AA457" s="14">
        <v>0</v>
      </c>
      <c r="AB457" s="14">
        <v>0</v>
      </c>
      <c r="AC457" s="14">
        <f>+Z457*2.87%</f>
        <v>631.4</v>
      </c>
      <c r="AD457" s="14">
        <f>Z457*7.1%</f>
        <v>1561.9999999999998</v>
      </c>
      <c r="AE457" s="14">
        <f>Z457*1.15%</f>
        <v>253</v>
      </c>
      <c r="AF457" s="14">
        <f>Z457*3.04%</f>
        <v>668.8</v>
      </c>
      <c r="AG457" s="14">
        <f>Z457*7.09%</f>
        <v>1559.8000000000002</v>
      </c>
      <c r="AH457" s="14">
        <v>0</v>
      </c>
      <c r="AI457" s="14">
        <f>AC457+AD457+AE457+AF457+AG457</f>
        <v>4675</v>
      </c>
      <c r="AJ457" s="15">
        <v>8618.5</v>
      </c>
      <c r="AK457" s="14">
        <f>+AC457+AF457+AH457+AJ457+AA457+AB457</f>
        <v>9918.7000000000007</v>
      </c>
      <c r="AL457" s="14">
        <f>+AG457+AE457+AD457</f>
        <v>3374.8</v>
      </c>
      <c r="AM457" s="14">
        <f>+Z457-AK457</f>
        <v>12081.3</v>
      </c>
    </row>
    <row r="458" spans="1:39" s="7" customFormat="1" ht="15.95" customHeight="1" x14ac:dyDescent="0.25">
      <c r="A458" s="11">
        <f t="shared" si="10"/>
        <v>439</v>
      </c>
      <c r="B458" s="12" t="s">
        <v>213</v>
      </c>
      <c r="C458" s="13" t="s">
        <v>569</v>
      </c>
      <c r="D458" s="13" t="s">
        <v>570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>+G458*2.87%</f>
        <v>631.4</v>
      </c>
      <c r="K458" s="14">
        <f>G458*7.1%</f>
        <v>1561.9999999999998</v>
      </c>
      <c r="L458" s="14">
        <f>G458*1.15%</f>
        <v>253</v>
      </c>
      <c r="M458" s="14">
        <f>G458*3.04%</f>
        <v>668.8</v>
      </c>
      <c r="N458" s="14">
        <f>G458*7.09%</f>
        <v>1559.8000000000002</v>
      </c>
      <c r="O458" s="14">
        <v>0</v>
      </c>
      <c r="P458" s="14">
        <f>J458+K458+L458+M458+N458</f>
        <v>4675</v>
      </c>
      <c r="Q458" s="15">
        <v>706</v>
      </c>
      <c r="R458" s="14">
        <f>+J458+M458+O458+Q458+H458+I458</f>
        <v>2006.1999999999998</v>
      </c>
      <c r="S458" s="14">
        <f>+N458+L458+K458</f>
        <v>3374.8</v>
      </c>
      <c r="T458" s="14">
        <f>+G458-R458</f>
        <v>19993.8</v>
      </c>
      <c r="U458" t="b">
        <f>+V458=C458</f>
        <v>1</v>
      </c>
      <c r="V458" s="13" t="s">
        <v>569</v>
      </c>
      <c r="W458" s="13" t="s">
        <v>570</v>
      </c>
      <c r="X458" s="13" t="s">
        <v>29</v>
      </c>
      <c r="Y458" s="13" t="s">
        <v>30</v>
      </c>
      <c r="Z458" s="14">
        <v>22000</v>
      </c>
      <c r="AA458" s="14">
        <v>0</v>
      </c>
      <c r="AB458" s="14">
        <v>0</v>
      </c>
      <c r="AC458" s="14">
        <f>+Z458*2.87%</f>
        <v>631.4</v>
      </c>
      <c r="AD458" s="14">
        <f>Z458*7.1%</f>
        <v>1561.9999999999998</v>
      </c>
      <c r="AE458" s="14">
        <f>Z458*1.15%</f>
        <v>253</v>
      </c>
      <c r="AF458" s="14">
        <f>Z458*3.04%</f>
        <v>668.8</v>
      </c>
      <c r="AG458" s="14">
        <f>Z458*7.09%</f>
        <v>1559.8000000000002</v>
      </c>
      <c r="AH458" s="14">
        <v>0</v>
      </c>
      <c r="AI458" s="14">
        <f>AC458+AD458+AE458+AF458+AG458</f>
        <v>4675</v>
      </c>
      <c r="AJ458" s="15">
        <v>706</v>
      </c>
      <c r="AK458" s="14">
        <f>+AC458+AF458+AH458+AJ458+AA458+AB458</f>
        <v>2006.1999999999998</v>
      </c>
      <c r="AL458" s="14">
        <f>+AG458+AE458+AD458</f>
        <v>3374.8</v>
      </c>
      <c r="AM458" s="14">
        <f>+Z458-AK458</f>
        <v>19993.8</v>
      </c>
    </row>
    <row r="459" spans="1:39" s="7" customFormat="1" ht="15.95" customHeight="1" x14ac:dyDescent="0.25">
      <c r="A459" s="11">
        <f t="shared" si="10"/>
        <v>440</v>
      </c>
      <c r="B459" s="23" t="s">
        <v>213</v>
      </c>
      <c r="C459" s="24" t="s">
        <v>571</v>
      </c>
      <c r="D459" s="13" t="s">
        <v>166</v>
      </c>
      <c r="E459" s="24" t="s">
        <v>29</v>
      </c>
      <c r="F459" s="24" t="s">
        <v>35</v>
      </c>
      <c r="G459" s="25">
        <v>22000</v>
      </c>
      <c r="H459" s="14">
        <v>0</v>
      </c>
      <c r="I459" s="25">
        <v>0</v>
      </c>
      <c r="J459" s="14">
        <f>+G459*2.87%</f>
        <v>631.4</v>
      </c>
      <c r="K459" s="14">
        <f>G459*7.1%</f>
        <v>1561.9999999999998</v>
      </c>
      <c r="L459" s="14">
        <f>G459*1.15%</f>
        <v>253</v>
      </c>
      <c r="M459" s="14">
        <f>G459*3.04%</f>
        <v>668.8</v>
      </c>
      <c r="N459" s="14">
        <f>G459*7.09%</f>
        <v>1559.8000000000002</v>
      </c>
      <c r="O459" s="25">
        <v>0</v>
      </c>
      <c r="P459" s="14">
        <f>J459+K459+L459+M459+N459</f>
        <v>4675</v>
      </c>
      <c r="Q459" s="15">
        <v>7274.5</v>
      </c>
      <c r="R459" s="14">
        <f>+J459+M459+O459+Q459+H459+I459</f>
        <v>8574.7000000000007</v>
      </c>
      <c r="S459" s="14">
        <f>+N459+L459+K459</f>
        <v>3374.8</v>
      </c>
      <c r="T459" s="14">
        <f>+G459-R459</f>
        <v>13425.3</v>
      </c>
      <c r="U459" t="b">
        <f>+V459=C459</f>
        <v>1</v>
      </c>
      <c r="V459" s="13" t="s">
        <v>571</v>
      </c>
      <c r="W459" s="13" t="s">
        <v>166</v>
      </c>
      <c r="X459" s="13" t="s">
        <v>29</v>
      </c>
      <c r="Y459" s="13" t="s">
        <v>35</v>
      </c>
      <c r="Z459" s="14">
        <v>22000</v>
      </c>
      <c r="AA459" s="14">
        <v>0</v>
      </c>
      <c r="AB459" s="14">
        <v>0</v>
      </c>
      <c r="AC459" s="14">
        <f>+Z459*2.87%</f>
        <v>631.4</v>
      </c>
      <c r="AD459" s="14">
        <f>Z459*7.1%</f>
        <v>1561.9999999999998</v>
      </c>
      <c r="AE459" s="14">
        <f>Z459*1.15%</f>
        <v>253</v>
      </c>
      <c r="AF459" s="14">
        <f>Z459*3.04%</f>
        <v>668.8</v>
      </c>
      <c r="AG459" s="14">
        <f>Z459*7.09%</f>
        <v>1559.8000000000002</v>
      </c>
      <c r="AH459" s="14">
        <v>0</v>
      </c>
      <c r="AI459" s="14">
        <f>AC459+AD459+AE459+AF459+AG459</f>
        <v>4675</v>
      </c>
      <c r="AJ459" s="15">
        <v>7274.5</v>
      </c>
      <c r="AK459" s="14">
        <f>+AC459+AF459+AH459+AJ459+AA459+AB459</f>
        <v>8574.7000000000007</v>
      </c>
      <c r="AL459" s="14">
        <f>+AG459+AE459+AD459</f>
        <v>3374.8</v>
      </c>
      <c r="AM459" s="14">
        <f>+Z459-AK459</f>
        <v>13425.3</v>
      </c>
    </row>
    <row r="460" spans="1:39" s="7" customFormat="1" ht="15.95" customHeight="1" x14ac:dyDescent="0.25">
      <c r="A460" s="11">
        <f t="shared" si="10"/>
        <v>441</v>
      </c>
      <c r="B460" s="12" t="s">
        <v>213</v>
      </c>
      <c r="C460" s="13" t="s">
        <v>572</v>
      </c>
      <c r="D460" s="13" t="s">
        <v>166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>+G460*2.87%</f>
        <v>631.4</v>
      </c>
      <c r="K460" s="14">
        <f>G460*7.1%</f>
        <v>1561.9999999999998</v>
      </c>
      <c r="L460" s="14">
        <f>G460*1.15%</f>
        <v>253</v>
      </c>
      <c r="M460" s="14">
        <f>G460*3.04%</f>
        <v>668.8</v>
      </c>
      <c r="N460" s="14">
        <f>G460*7.09%</f>
        <v>1559.8000000000002</v>
      </c>
      <c r="O460" s="14">
        <v>0</v>
      </c>
      <c r="P460" s="14">
        <f>J460+K460+L460+M460+N460</f>
        <v>4675</v>
      </c>
      <c r="Q460" s="15">
        <v>7871</v>
      </c>
      <c r="R460" s="14">
        <f>+J460+M460+O460+Q460+H460+I460</f>
        <v>9171.2000000000007</v>
      </c>
      <c r="S460" s="14">
        <f>+N460+L460+K460</f>
        <v>3374.8</v>
      </c>
      <c r="T460" s="14">
        <f>+G460-R460</f>
        <v>12828.8</v>
      </c>
      <c r="U460" t="b">
        <f>+V460=C460</f>
        <v>1</v>
      </c>
      <c r="V460" s="13" t="s">
        <v>572</v>
      </c>
      <c r="W460" s="13" t="s">
        <v>166</v>
      </c>
      <c r="X460" s="13" t="s">
        <v>29</v>
      </c>
      <c r="Y460" s="13" t="s">
        <v>30</v>
      </c>
      <c r="Z460" s="14">
        <v>22000</v>
      </c>
      <c r="AA460" s="14">
        <v>0</v>
      </c>
      <c r="AB460" s="14">
        <v>0</v>
      </c>
      <c r="AC460" s="14">
        <f>+Z460*2.87%</f>
        <v>631.4</v>
      </c>
      <c r="AD460" s="14">
        <f>Z460*7.1%</f>
        <v>1561.9999999999998</v>
      </c>
      <c r="AE460" s="14">
        <f>Z460*1.15%</f>
        <v>253</v>
      </c>
      <c r="AF460" s="14">
        <f>Z460*3.04%</f>
        <v>668.8</v>
      </c>
      <c r="AG460" s="14">
        <f>Z460*7.09%</f>
        <v>1559.8000000000002</v>
      </c>
      <c r="AH460" s="14">
        <v>0</v>
      </c>
      <c r="AI460" s="14">
        <f>AC460+AD460+AE460+AF460+AG460</f>
        <v>4675</v>
      </c>
      <c r="AJ460" s="15">
        <v>7871</v>
      </c>
      <c r="AK460" s="14">
        <f>+AC460+AF460+AH460+AJ460+AA460+AB460</f>
        <v>9171.2000000000007</v>
      </c>
      <c r="AL460" s="14">
        <f>+AG460+AE460+AD460</f>
        <v>3374.8</v>
      </c>
      <c r="AM460" s="14">
        <f>+Z460-AK460</f>
        <v>12828.8</v>
      </c>
    </row>
    <row r="461" spans="1:39" s="7" customFormat="1" ht="15.95" customHeight="1" x14ac:dyDescent="0.25">
      <c r="A461" s="11">
        <f t="shared" si="10"/>
        <v>442</v>
      </c>
      <c r="B461" s="12" t="s">
        <v>213</v>
      </c>
      <c r="C461" s="13" t="s">
        <v>573</v>
      </c>
      <c r="D461" s="13" t="s">
        <v>366</v>
      </c>
      <c r="E461" s="13" t="s">
        <v>29</v>
      </c>
      <c r="F461" s="13" t="s">
        <v>30</v>
      </c>
      <c r="G461" s="14">
        <v>28000</v>
      </c>
      <c r="H461" s="14">
        <v>0</v>
      </c>
      <c r="I461" s="14">
        <v>0</v>
      </c>
      <c r="J461" s="14">
        <f>+G461*2.87%</f>
        <v>803.6</v>
      </c>
      <c r="K461" s="14">
        <f>G461*7.1%</f>
        <v>1987.9999999999998</v>
      </c>
      <c r="L461" s="14">
        <f>G461*1.15%</f>
        <v>322</v>
      </c>
      <c r="M461" s="14">
        <f>G461*3.04%</f>
        <v>851.2</v>
      </c>
      <c r="N461" s="14">
        <f>G461*7.09%</f>
        <v>1985.2</v>
      </c>
      <c r="O461" s="14">
        <v>0</v>
      </c>
      <c r="P461" s="14">
        <f>J461+K461+L461+M461+N461</f>
        <v>5950</v>
      </c>
      <c r="Q461" s="15">
        <v>11707.14</v>
      </c>
      <c r="R461" s="14">
        <f>+J461+M461+O461+Q461+H461+I461</f>
        <v>13361.939999999999</v>
      </c>
      <c r="S461" s="14">
        <f>+N461+L461+K461</f>
        <v>4295.2</v>
      </c>
      <c r="T461" s="14">
        <f>+G461-R461</f>
        <v>14638.060000000001</v>
      </c>
      <c r="U461" t="b">
        <f>+V461=C461</f>
        <v>1</v>
      </c>
      <c r="V461" s="13" t="s">
        <v>573</v>
      </c>
      <c r="W461" s="13" t="s">
        <v>366</v>
      </c>
      <c r="X461" s="13" t="s">
        <v>29</v>
      </c>
      <c r="Y461" s="13" t="s">
        <v>30</v>
      </c>
      <c r="Z461" s="14">
        <v>28000</v>
      </c>
      <c r="AA461" s="14">
        <v>0</v>
      </c>
      <c r="AB461" s="14">
        <v>0</v>
      </c>
      <c r="AC461" s="14">
        <f>+Z461*2.87%</f>
        <v>803.6</v>
      </c>
      <c r="AD461" s="14">
        <f>Z461*7.1%</f>
        <v>1987.9999999999998</v>
      </c>
      <c r="AE461" s="14">
        <f>Z461*1.15%</f>
        <v>322</v>
      </c>
      <c r="AF461" s="14">
        <f>Z461*3.04%</f>
        <v>851.2</v>
      </c>
      <c r="AG461" s="14">
        <f>Z461*7.09%</f>
        <v>1985.2</v>
      </c>
      <c r="AH461" s="14">
        <v>0</v>
      </c>
      <c r="AI461" s="14">
        <f>AC461+AD461+AE461+AF461+AG461</f>
        <v>5950</v>
      </c>
      <c r="AJ461" s="15">
        <v>11707.14</v>
      </c>
      <c r="AK461" s="14">
        <f>+AC461+AF461+AH461+AJ461+AA461+AB461</f>
        <v>13361.939999999999</v>
      </c>
      <c r="AL461" s="14">
        <f>+AG461+AE461+AD461</f>
        <v>4295.2</v>
      </c>
      <c r="AM461" s="14">
        <f>+Z461-AK461</f>
        <v>14638.060000000001</v>
      </c>
    </row>
    <row r="462" spans="1:39" s="7" customFormat="1" ht="15.95" customHeight="1" x14ac:dyDescent="0.25">
      <c r="A462" s="11">
        <f t="shared" si="10"/>
        <v>443</v>
      </c>
      <c r="B462" s="12" t="s">
        <v>213</v>
      </c>
      <c r="C462" s="13" t="s">
        <v>574</v>
      </c>
      <c r="D462" s="13" t="s">
        <v>366</v>
      </c>
      <c r="E462" s="13" t="s">
        <v>29</v>
      </c>
      <c r="F462" s="13" t="s">
        <v>30</v>
      </c>
      <c r="G462" s="14">
        <v>28000</v>
      </c>
      <c r="H462" s="14">
        <v>0</v>
      </c>
      <c r="I462" s="14">
        <v>0</v>
      </c>
      <c r="J462" s="14">
        <f>+G462*2.87%</f>
        <v>803.6</v>
      </c>
      <c r="K462" s="14">
        <f>G462*7.1%</f>
        <v>1987.9999999999998</v>
      </c>
      <c r="L462" s="14">
        <f>G462*1.15%</f>
        <v>322</v>
      </c>
      <c r="M462" s="14">
        <f>G462*3.04%</f>
        <v>851.2</v>
      </c>
      <c r="N462" s="14">
        <f>G462*7.09%</f>
        <v>1985.2</v>
      </c>
      <c r="O462" s="14">
        <v>0</v>
      </c>
      <c r="P462" s="14">
        <f>J462+K462+L462+M462+N462</f>
        <v>5950</v>
      </c>
      <c r="Q462" s="15">
        <v>7664.23</v>
      </c>
      <c r="R462" s="14">
        <f>+J462+M462+O462+Q462+H462+I462</f>
        <v>9319.0299999999988</v>
      </c>
      <c r="S462" s="14">
        <f>+N462+L462+K462</f>
        <v>4295.2</v>
      </c>
      <c r="T462" s="14">
        <f>+G462-R462</f>
        <v>18680.97</v>
      </c>
      <c r="U462" t="b">
        <f>+V462=C462</f>
        <v>1</v>
      </c>
      <c r="V462" s="13" t="s">
        <v>574</v>
      </c>
      <c r="W462" s="13" t="s">
        <v>366</v>
      </c>
      <c r="X462" s="13" t="s">
        <v>29</v>
      </c>
      <c r="Y462" s="13" t="s">
        <v>30</v>
      </c>
      <c r="Z462" s="14">
        <v>28000</v>
      </c>
      <c r="AA462" s="14">
        <v>0</v>
      </c>
      <c r="AB462" s="14">
        <v>0</v>
      </c>
      <c r="AC462" s="14">
        <f>+Z462*2.87%</f>
        <v>803.6</v>
      </c>
      <c r="AD462" s="14">
        <f>Z462*7.1%</f>
        <v>1987.9999999999998</v>
      </c>
      <c r="AE462" s="14">
        <f>Z462*1.15%</f>
        <v>322</v>
      </c>
      <c r="AF462" s="14">
        <f>Z462*3.04%</f>
        <v>851.2</v>
      </c>
      <c r="AG462" s="14">
        <f>Z462*7.09%</f>
        <v>1985.2</v>
      </c>
      <c r="AH462" s="14">
        <v>0</v>
      </c>
      <c r="AI462" s="14">
        <f>AC462+AD462+AE462+AF462+AG462</f>
        <v>5950</v>
      </c>
      <c r="AJ462" s="15">
        <v>7664.23</v>
      </c>
      <c r="AK462" s="14">
        <f>+AC462+AF462+AH462+AJ462+AA462+AB462</f>
        <v>9319.0299999999988</v>
      </c>
      <c r="AL462" s="14">
        <f>+AG462+AE462+AD462</f>
        <v>4295.2</v>
      </c>
      <c r="AM462" s="14">
        <f>+Z462-AK462</f>
        <v>18680.97</v>
      </c>
    </row>
    <row r="463" spans="1:39" s="7" customFormat="1" ht="15.95" customHeight="1" x14ac:dyDescent="0.25">
      <c r="A463" s="11">
        <f t="shared" si="10"/>
        <v>444</v>
      </c>
      <c r="B463" s="12" t="s">
        <v>213</v>
      </c>
      <c r="C463" s="13" t="s">
        <v>575</v>
      </c>
      <c r="D463" s="13" t="s">
        <v>509</v>
      </c>
      <c r="E463" s="13" t="s">
        <v>29</v>
      </c>
      <c r="F463" s="13" t="s">
        <v>35</v>
      </c>
      <c r="G463" s="14">
        <v>22000</v>
      </c>
      <c r="H463" s="14">
        <v>0</v>
      </c>
      <c r="I463" s="14">
        <v>0</v>
      </c>
      <c r="J463" s="14">
        <f>+G463*2.87%</f>
        <v>631.4</v>
      </c>
      <c r="K463" s="14">
        <f>G463*7.1%</f>
        <v>1561.9999999999998</v>
      </c>
      <c r="L463" s="14">
        <f>G463*1.15%</f>
        <v>253</v>
      </c>
      <c r="M463" s="14">
        <f>G463*3.04%</f>
        <v>668.8</v>
      </c>
      <c r="N463" s="14">
        <f>G463*7.09%</f>
        <v>1559.8000000000002</v>
      </c>
      <c r="O463" s="14">
        <v>0</v>
      </c>
      <c r="P463" s="14">
        <f>J463+K463+L463+M463+N463</f>
        <v>4675</v>
      </c>
      <c r="Q463" s="15">
        <v>16320.6</v>
      </c>
      <c r="R463" s="14">
        <f>+J463+M463+O463+Q463+H463+I463</f>
        <v>17620.8</v>
      </c>
      <c r="S463" s="14">
        <f>+N463+L463+K463</f>
        <v>3374.8</v>
      </c>
      <c r="T463" s="14">
        <f>+G463-R463</f>
        <v>4379.2000000000007</v>
      </c>
      <c r="U463" t="b">
        <f>+V463=C463</f>
        <v>1</v>
      </c>
      <c r="V463" s="24" t="s">
        <v>575</v>
      </c>
      <c r="W463" s="13" t="s">
        <v>509</v>
      </c>
      <c r="X463" s="24" t="s">
        <v>29</v>
      </c>
      <c r="Y463" s="24" t="s">
        <v>35</v>
      </c>
      <c r="Z463" s="14">
        <v>22000</v>
      </c>
      <c r="AA463" s="14">
        <v>0</v>
      </c>
      <c r="AB463" s="25">
        <v>0</v>
      </c>
      <c r="AC463" s="14">
        <f>+Z463*2.87%</f>
        <v>631.4</v>
      </c>
      <c r="AD463" s="14">
        <f>Z463*7.1%</f>
        <v>1561.9999999999998</v>
      </c>
      <c r="AE463" s="14">
        <f>Z463*1.15%</f>
        <v>253</v>
      </c>
      <c r="AF463" s="14">
        <f>Z463*3.04%</f>
        <v>668.8</v>
      </c>
      <c r="AG463" s="14">
        <f>Z463*7.09%</f>
        <v>1559.8000000000002</v>
      </c>
      <c r="AH463" s="14">
        <v>0</v>
      </c>
      <c r="AI463" s="14">
        <f>AC463+AD463+AE463+AF463+AG463</f>
        <v>4675</v>
      </c>
      <c r="AJ463" s="15">
        <v>16320.6</v>
      </c>
      <c r="AK463" s="14">
        <f>+AC463+AF463+AH463+AJ463+AA463+AB463</f>
        <v>17620.8</v>
      </c>
      <c r="AL463" s="14">
        <f>+AG463+AE463+AD463</f>
        <v>3374.8</v>
      </c>
      <c r="AM463" s="14">
        <f>+Z463-AK463</f>
        <v>4379.2000000000007</v>
      </c>
    </row>
    <row r="464" spans="1:39" s="7" customFormat="1" ht="15.95" customHeight="1" x14ac:dyDescent="0.25">
      <c r="A464" s="11">
        <f t="shared" si="10"/>
        <v>445</v>
      </c>
      <c r="B464" s="12" t="s">
        <v>213</v>
      </c>
      <c r="C464" s="13" t="s">
        <v>576</v>
      </c>
      <c r="D464" s="13" t="s">
        <v>37</v>
      </c>
      <c r="E464" s="13" t="s">
        <v>29</v>
      </c>
      <c r="F464" s="13" t="s">
        <v>35</v>
      </c>
      <c r="G464" s="14">
        <v>40000</v>
      </c>
      <c r="H464" s="14">
        <v>442.65</v>
      </c>
      <c r="I464" s="14">
        <v>0</v>
      </c>
      <c r="J464" s="14">
        <f>+G464*2.87%</f>
        <v>1148</v>
      </c>
      <c r="K464" s="14">
        <f>G464*7.1%</f>
        <v>2839.9999999999995</v>
      </c>
      <c r="L464" s="14">
        <f>G464*1.15%</f>
        <v>460</v>
      </c>
      <c r="M464" s="14">
        <f>G464*3.04%</f>
        <v>1216</v>
      </c>
      <c r="N464" s="14">
        <f>G464*7.09%</f>
        <v>2836</v>
      </c>
      <c r="O464" s="14">
        <v>0</v>
      </c>
      <c r="P464" s="14">
        <f>J464+K464+L464+M464+N464</f>
        <v>8500</v>
      </c>
      <c r="Q464" s="15">
        <v>28003.56</v>
      </c>
      <c r="R464" s="14">
        <f>+J464+M464+O464+Q464+H464+I464</f>
        <v>30810.210000000003</v>
      </c>
      <c r="S464" s="14">
        <f>+N464+L464+K464</f>
        <v>6136</v>
      </c>
      <c r="T464" s="14">
        <f>+G464-R464</f>
        <v>9189.7899999999972</v>
      </c>
      <c r="U464" t="b">
        <f>+V464=C464</f>
        <v>1</v>
      </c>
      <c r="V464" s="13" t="s">
        <v>576</v>
      </c>
      <c r="W464" s="13" t="s">
        <v>37</v>
      </c>
      <c r="X464" s="13" t="s">
        <v>29</v>
      </c>
      <c r="Y464" s="13" t="s">
        <v>35</v>
      </c>
      <c r="Z464" s="14">
        <v>40000</v>
      </c>
      <c r="AA464" s="14">
        <v>442.65</v>
      </c>
      <c r="AB464" s="14">
        <v>0</v>
      </c>
      <c r="AC464" s="14">
        <f>+Z464*2.87%</f>
        <v>1148</v>
      </c>
      <c r="AD464" s="14">
        <f>Z464*7.1%</f>
        <v>2839.9999999999995</v>
      </c>
      <c r="AE464" s="14">
        <f>Z464*1.15%</f>
        <v>460</v>
      </c>
      <c r="AF464" s="14">
        <f>Z464*3.04%</f>
        <v>1216</v>
      </c>
      <c r="AG464" s="14">
        <f>Z464*7.09%</f>
        <v>2836</v>
      </c>
      <c r="AH464" s="14">
        <v>0</v>
      </c>
      <c r="AI464" s="14">
        <f>AC464+AD464+AE464+AF464+AG464</f>
        <v>8500</v>
      </c>
      <c r="AJ464" s="15">
        <v>28003.56</v>
      </c>
      <c r="AK464" s="14">
        <f>+AC464+AF464+AH464+AJ464+AA464+AB464</f>
        <v>30810.210000000003</v>
      </c>
      <c r="AL464" s="14">
        <f>+AG464+AE464+AD464</f>
        <v>6136</v>
      </c>
      <c r="AM464" s="14">
        <f>+Z464-AK464</f>
        <v>9189.7899999999972</v>
      </c>
    </row>
    <row r="465" spans="1:39" s="7" customFormat="1" ht="15.95" customHeight="1" x14ac:dyDescent="0.25">
      <c r="A465" s="11">
        <f t="shared" si="10"/>
        <v>446</v>
      </c>
      <c r="B465" s="12" t="s">
        <v>213</v>
      </c>
      <c r="C465" s="13" t="s">
        <v>577</v>
      </c>
      <c r="D465" s="13" t="s">
        <v>126</v>
      </c>
      <c r="E465" s="13" t="s">
        <v>29</v>
      </c>
      <c r="F465" s="13" t="s">
        <v>30</v>
      </c>
      <c r="G465" s="14">
        <v>36750</v>
      </c>
      <c r="H465" s="14">
        <v>0</v>
      </c>
      <c r="I465" s="14">
        <v>0</v>
      </c>
      <c r="J465" s="14">
        <f>+G465*2.87%</f>
        <v>1054.7249999999999</v>
      </c>
      <c r="K465" s="14">
        <f>G465*7.1%</f>
        <v>2609.2499999999995</v>
      </c>
      <c r="L465" s="14">
        <f>G465*1.15%</f>
        <v>422.625</v>
      </c>
      <c r="M465" s="14">
        <f>G465*3.04%</f>
        <v>1117.2</v>
      </c>
      <c r="N465" s="14">
        <f>G465*7.09%</f>
        <v>2605.5750000000003</v>
      </c>
      <c r="O465" s="14">
        <v>0</v>
      </c>
      <c r="P465" s="14">
        <f>J465+K465+L465+M465+N465</f>
        <v>7809.375</v>
      </c>
      <c r="Q465" s="15">
        <v>1440.5</v>
      </c>
      <c r="R465" s="14">
        <f>+J465+M465+O465+Q465+H465+I465</f>
        <v>3612.4250000000002</v>
      </c>
      <c r="S465" s="14">
        <f>+N465+L465+K465</f>
        <v>5637.45</v>
      </c>
      <c r="T465" s="14">
        <f>+G465-R465</f>
        <v>33137.574999999997</v>
      </c>
      <c r="U465" t="b">
        <f>+V465=C465</f>
        <v>1</v>
      </c>
      <c r="V465" s="13" t="s">
        <v>577</v>
      </c>
      <c r="W465" s="13" t="s">
        <v>126</v>
      </c>
      <c r="X465" s="13" t="s">
        <v>29</v>
      </c>
      <c r="Y465" s="13" t="s">
        <v>30</v>
      </c>
      <c r="Z465" s="14">
        <v>36750</v>
      </c>
      <c r="AA465" s="14">
        <v>0</v>
      </c>
      <c r="AB465" s="14">
        <v>0</v>
      </c>
      <c r="AC465" s="14">
        <f>+Z465*2.87%</f>
        <v>1054.7249999999999</v>
      </c>
      <c r="AD465" s="14">
        <f>Z465*7.1%</f>
        <v>2609.2499999999995</v>
      </c>
      <c r="AE465" s="14">
        <f>Z465*1.15%</f>
        <v>422.625</v>
      </c>
      <c r="AF465" s="14">
        <f>Z465*3.04%</f>
        <v>1117.2</v>
      </c>
      <c r="AG465" s="14">
        <f>Z465*7.09%</f>
        <v>2605.5750000000003</v>
      </c>
      <c r="AH465" s="14">
        <v>0</v>
      </c>
      <c r="AI465" s="14">
        <f>AC465+AD465+AE465+AF465+AG465</f>
        <v>7809.375</v>
      </c>
      <c r="AJ465" s="15">
        <v>1440.5</v>
      </c>
      <c r="AK465" s="14">
        <f>+AC465+AF465+AH465+AJ465+AA465+AB465</f>
        <v>3612.4250000000002</v>
      </c>
      <c r="AL465" s="14">
        <f>+AG465+AE465+AD465</f>
        <v>5637.45</v>
      </c>
      <c r="AM465" s="14">
        <f>+Z465-AK465</f>
        <v>33137.574999999997</v>
      </c>
    </row>
    <row r="466" spans="1:39" s="7" customFormat="1" ht="15.95" customHeight="1" x14ac:dyDescent="0.25">
      <c r="A466" s="11">
        <f t="shared" si="10"/>
        <v>447</v>
      </c>
      <c r="B466" s="12" t="s">
        <v>213</v>
      </c>
      <c r="C466" s="13" t="s">
        <v>578</v>
      </c>
      <c r="D466" s="13" t="s">
        <v>579</v>
      </c>
      <c r="E466" s="13" t="s">
        <v>29</v>
      </c>
      <c r="F466" s="13" t="s">
        <v>30</v>
      </c>
      <c r="G466" s="14">
        <v>28600</v>
      </c>
      <c r="H466" s="14">
        <v>0</v>
      </c>
      <c r="I466" s="14">
        <v>0</v>
      </c>
      <c r="J466" s="14">
        <f>+G466*2.87%</f>
        <v>820.82</v>
      </c>
      <c r="K466" s="14">
        <f>G466*7.1%</f>
        <v>2030.6</v>
      </c>
      <c r="L466" s="14">
        <f>G466*1.15%</f>
        <v>328.9</v>
      </c>
      <c r="M466" s="14">
        <f>G466*3.04%</f>
        <v>869.44</v>
      </c>
      <c r="N466" s="14">
        <f>G466*7.09%</f>
        <v>2027.7400000000002</v>
      </c>
      <c r="O466" s="14">
        <v>0</v>
      </c>
      <c r="P466" s="14">
        <f>J466+K466+L466+M466+N466</f>
        <v>6077.5</v>
      </c>
      <c r="Q466" s="15">
        <v>9353.1</v>
      </c>
      <c r="R466" s="14">
        <f>+J466+M466+O466+Q466+H466+I466</f>
        <v>11043.36</v>
      </c>
      <c r="S466" s="14">
        <f>+N466+L466+K466</f>
        <v>4387.24</v>
      </c>
      <c r="T466" s="14">
        <f>+G466-R466</f>
        <v>17556.64</v>
      </c>
      <c r="U466" t="b">
        <f>+V466=C466</f>
        <v>1</v>
      </c>
      <c r="V466" s="13" t="s">
        <v>578</v>
      </c>
      <c r="W466" s="13" t="s">
        <v>579</v>
      </c>
      <c r="X466" s="13" t="s">
        <v>29</v>
      </c>
      <c r="Y466" s="13" t="s">
        <v>30</v>
      </c>
      <c r="Z466" s="14">
        <v>28600</v>
      </c>
      <c r="AA466" s="14">
        <v>0</v>
      </c>
      <c r="AB466" s="14">
        <v>0</v>
      </c>
      <c r="AC466" s="14">
        <f>+Z466*2.87%</f>
        <v>820.82</v>
      </c>
      <c r="AD466" s="14">
        <f>Z466*7.1%</f>
        <v>2030.6</v>
      </c>
      <c r="AE466" s="14">
        <f>Z466*1.15%</f>
        <v>328.9</v>
      </c>
      <c r="AF466" s="14">
        <f>Z466*3.04%</f>
        <v>869.44</v>
      </c>
      <c r="AG466" s="14">
        <f>Z466*7.09%</f>
        <v>2027.7400000000002</v>
      </c>
      <c r="AH466" s="14">
        <v>0</v>
      </c>
      <c r="AI466" s="14">
        <f>AC466+AD466+AE466+AF466+AG466</f>
        <v>6077.5</v>
      </c>
      <c r="AJ466" s="15">
        <v>9353.1</v>
      </c>
      <c r="AK466" s="14">
        <f>+AC466+AF466+AH466+AJ466+AA466+AB466</f>
        <v>11043.36</v>
      </c>
      <c r="AL466" s="14">
        <f>+AG466+AE466+AD466</f>
        <v>4387.24</v>
      </c>
      <c r="AM466" s="14">
        <f>+Z466-AK466</f>
        <v>17556.64</v>
      </c>
    </row>
    <row r="467" spans="1:39" s="7" customFormat="1" ht="15.95" customHeight="1" x14ac:dyDescent="0.25">
      <c r="A467" s="11">
        <f t="shared" ref="A467:A530" si="11">1+A466</f>
        <v>448</v>
      </c>
      <c r="B467" s="12" t="s">
        <v>213</v>
      </c>
      <c r="C467" s="13" t="s">
        <v>580</v>
      </c>
      <c r="D467" s="13" t="s">
        <v>509</v>
      </c>
      <c r="E467" s="13" t="s">
        <v>29</v>
      </c>
      <c r="F467" s="13" t="s">
        <v>35</v>
      </c>
      <c r="G467" s="14">
        <v>22000</v>
      </c>
      <c r="H467" s="14">
        <v>0</v>
      </c>
      <c r="I467" s="14">
        <v>0</v>
      </c>
      <c r="J467" s="14">
        <f>+G467*2.87%</f>
        <v>631.4</v>
      </c>
      <c r="K467" s="14">
        <f>G467*7.1%</f>
        <v>1561.9999999999998</v>
      </c>
      <c r="L467" s="14">
        <f>G467*1.15%</f>
        <v>253</v>
      </c>
      <c r="M467" s="14">
        <f>G467*3.04%</f>
        <v>668.8</v>
      </c>
      <c r="N467" s="14">
        <f>G467*7.09%</f>
        <v>1559.8000000000002</v>
      </c>
      <c r="O467" s="14">
        <v>0</v>
      </c>
      <c r="P467" s="14">
        <f>J467+K467+L467+M467+N467</f>
        <v>4675</v>
      </c>
      <c r="Q467" s="15">
        <v>16309.07</v>
      </c>
      <c r="R467" s="14">
        <f>+J467+M467+O467+Q467+H467+I467</f>
        <v>17609.27</v>
      </c>
      <c r="S467" s="14">
        <f>+N467+L467+K467</f>
        <v>3374.8</v>
      </c>
      <c r="T467" s="14">
        <f>+G467-R467</f>
        <v>4390.7299999999996</v>
      </c>
      <c r="U467" t="b">
        <f>+V467=C467</f>
        <v>1</v>
      </c>
      <c r="V467" s="13" t="s">
        <v>580</v>
      </c>
      <c r="W467" s="13" t="s">
        <v>509</v>
      </c>
      <c r="X467" s="13" t="s">
        <v>29</v>
      </c>
      <c r="Y467" s="13" t="s">
        <v>35</v>
      </c>
      <c r="Z467" s="14">
        <v>22000</v>
      </c>
      <c r="AA467" s="14">
        <v>0</v>
      </c>
      <c r="AB467" s="14">
        <v>0</v>
      </c>
      <c r="AC467" s="14">
        <f>+Z467*2.87%</f>
        <v>631.4</v>
      </c>
      <c r="AD467" s="14">
        <f>Z467*7.1%</f>
        <v>1561.9999999999998</v>
      </c>
      <c r="AE467" s="14">
        <f>Z467*1.15%</f>
        <v>253</v>
      </c>
      <c r="AF467" s="14">
        <f>Z467*3.04%</f>
        <v>668.8</v>
      </c>
      <c r="AG467" s="14">
        <f>Z467*7.09%</f>
        <v>1559.8000000000002</v>
      </c>
      <c r="AH467" s="14">
        <v>0</v>
      </c>
      <c r="AI467" s="14">
        <f>AC467+AD467+AE467+AF467+AG467</f>
        <v>4675</v>
      </c>
      <c r="AJ467" s="15">
        <v>16309.07</v>
      </c>
      <c r="AK467" s="14">
        <f>+AC467+AF467+AH467+AJ467+AA467+AB467</f>
        <v>17609.27</v>
      </c>
      <c r="AL467" s="14">
        <f>+AG467+AE467+AD467</f>
        <v>3374.8</v>
      </c>
      <c r="AM467" s="14">
        <f>+Z467-AK467</f>
        <v>4390.7299999999996</v>
      </c>
    </row>
    <row r="468" spans="1:39" s="7" customFormat="1" ht="15.95" customHeight="1" x14ac:dyDescent="0.25">
      <c r="A468" s="11">
        <f t="shared" si="11"/>
        <v>449</v>
      </c>
      <c r="B468" s="12" t="s">
        <v>213</v>
      </c>
      <c r="C468" s="13" t="s">
        <v>581</v>
      </c>
      <c r="D468" s="13" t="s">
        <v>366</v>
      </c>
      <c r="E468" s="13" t="s">
        <v>29</v>
      </c>
      <c r="F468" s="13" t="s">
        <v>30</v>
      </c>
      <c r="G468" s="14">
        <v>28000</v>
      </c>
      <c r="H468" s="14">
        <v>0</v>
      </c>
      <c r="I468" s="14">
        <v>0</v>
      </c>
      <c r="J468" s="14">
        <f>+G468*2.87%</f>
        <v>803.6</v>
      </c>
      <c r="K468" s="14">
        <f>G468*7.1%</f>
        <v>1987.9999999999998</v>
      </c>
      <c r="L468" s="14">
        <f>G468*1.15%</f>
        <v>322</v>
      </c>
      <c r="M468" s="14">
        <f>G468*3.04%</f>
        <v>851.2</v>
      </c>
      <c r="N468" s="14">
        <f>G468*7.09%</f>
        <v>1985.2</v>
      </c>
      <c r="O468" s="14">
        <v>0</v>
      </c>
      <c r="P468" s="14">
        <f>J468+K468+L468+M468+N468</f>
        <v>5950</v>
      </c>
      <c r="Q468" s="15">
        <v>2566</v>
      </c>
      <c r="R468" s="14">
        <f>+J468+M468+O468+Q468+H468+I468</f>
        <v>4220.8</v>
      </c>
      <c r="S468" s="14">
        <f>+N468+L468+K468</f>
        <v>4295.2</v>
      </c>
      <c r="T468" s="14">
        <f>+G468-R468</f>
        <v>23779.200000000001</v>
      </c>
      <c r="U468" t="b">
        <f>+V468=C468</f>
        <v>1</v>
      </c>
      <c r="V468" s="13" t="s">
        <v>581</v>
      </c>
      <c r="W468" s="13" t="s">
        <v>366</v>
      </c>
      <c r="X468" s="13" t="s">
        <v>29</v>
      </c>
      <c r="Y468" s="13" t="s">
        <v>30</v>
      </c>
      <c r="Z468" s="14">
        <v>28000</v>
      </c>
      <c r="AA468" s="14">
        <v>0</v>
      </c>
      <c r="AB468" s="14">
        <v>0</v>
      </c>
      <c r="AC468" s="14">
        <f>+Z468*2.87%</f>
        <v>803.6</v>
      </c>
      <c r="AD468" s="14">
        <f>Z468*7.1%</f>
        <v>1987.9999999999998</v>
      </c>
      <c r="AE468" s="14">
        <f>Z468*1.15%</f>
        <v>322</v>
      </c>
      <c r="AF468" s="14">
        <f>Z468*3.04%</f>
        <v>851.2</v>
      </c>
      <c r="AG468" s="14">
        <f>Z468*7.09%</f>
        <v>1985.2</v>
      </c>
      <c r="AH468" s="14">
        <v>0</v>
      </c>
      <c r="AI468" s="14">
        <f>AC468+AD468+AE468+AF468+AG468</f>
        <v>5950</v>
      </c>
      <c r="AJ468" s="15">
        <v>2566</v>
      </c>
      <c r="AK468" s="14">
        <f>+AC468+AF468+AH468+AJ468+AA468+AB468</f>
        <v>4220.8</v>
      </c>
      <c r="AL468" s="14">
        <f>+AG468+AE468+AD468</f>
        <v>4295.2</v>
      </c>
      <c r="AM468" s="14">
        <f>+Z468-AK468</f>
        <v>23779.200000000001</v>
      </c>
    </row>
    <row r="469" spans="1:39" s="7" customFormat="1" ht="15.95" customHeight="1" x14ac:dyDescent="0.25">
      <c r="A469" s="11">
        <f t="shared" si="11"/>
        <v>450</v>
      </c>
      <c r="B469" s="12" t="s">
        <v>213</v>
      </c>
      <c r="C469" s="13" t="s">
        <v>582</v>
      </c>
      <c r="D469" s="13" t="s">
        <v>579</v>
      </c>
      <c r="E469" s="13" t="s">
        <v>29</v>
      </c>
      <c r="F469" s="13" t="s">
        <v>35</v>
      </c>
      <c r="G469" s="14">
        <v>28600</v>
      </c>
      <c r="H469" s="14">
        <v>0</v>
      </c>
      <c r="I469" s="14">
        <v>0</v>
      </c>
      <c r="J469" s="14">
        <f>+G469*2.87%</f>
        <v>820.82</v>
      </c>
      <c r="K469" s="14">
        <f>G469*7.1%</f>
        <v>2030.6</v>
      </c>
      <c r="L469" s="14">
        <f>G469*1.15%</f>
        <v>328.9</v>
      </c>
      <c r="M469" s="14">
        <f>G469*3.04%</f>
        <v>869.44</v>
      </c>
      <c r="N469" s="14">
        <f>G469*7.09%</f>
        <v>2027.7400000000002</v>
      </c>
      <c r="O469" s="14">
        <v>0</v>
      </c>
      <c r="P469" s="14">
        <f>J469+K469+L469+M469+N469</f>
        <v>6077.5</v>
      </c>
      <c r="Q469" s="15">
        <v>10496.57</v>
      </c>
      <c r="R469" s="14">
        <f>+J469+M469+O469+Q469+H469+I469</f>
        <v>12186.83</v>
      </c>
      <c r="S469" s="14">
        <f>+N469+L469+K469</f>
        <v>4387.24</v>
      </c>
      <c r="T469" s="14">
        <f>+G469-R469</f>
        <v>16413.169999999998</v>
      </c>
      <c r="U469" t="b">
        <f>+V469=C469</f>
        <v>1</v>
      </c>
      <c r="V469" s="13" t="s">
        <v>582</v>
      </c>
      <c r="W469" s="13" t="s">
        <v>579</v>
      </c>
      <c r="X469" s="13" t="s">
        <v>29</v>
      </c>
      <c r="Y469" s="13" t="s">
        <v>35</v>
      </c>
      <c r="Z469" s="14">
        <v>28600</v>
      </c>
      <c r="AA469" s="14">
        <v>0</v>
      </c>
      <c r="AB469" s="14">
        <v>0</v>
      </c>
      <c r="AC469" s="14">
        <f>+Z469*2.87%</f>
        <v>820.82</v>
      </c>
      <c r="AD469" s="14">
        <f>Z469*7.1%</f>
        <v>2030.6</v>
      </c>
      <c r="AE469" s="14">
        <f>Z469*1.15%</f>
        <v>328.9</v>
      </c>
      <c r="AF469" s="14">
        <f>Z469*3.04%</f>
        <v>869.44</v>
      </c>
      <c r="AG469" s="14">
        <f>Z469*7.09%</f>
        <v>2027.7400000000002</v>
      </c>
      <c r="AH469" s="14">
        <v>0</v>
      </c>
      <c r="AI469" s="14">
        <f>AC469+AD469+AE469+AF469+AG469</f>
        <v>6077.5</v>
      </c>
      <c r="AJ469" s="15">
        <v>10496.57</v>
      </c>
      <c r="AK469" s="14">
        <f>+AC469+AF469+AH469+AJ469+AA469+AB469</f>
        <v>12186.83</v>
      </c>
      <c r="AL469" s="14">
        <f>+AG469+AE469+AD469</f>
        <v>4387.24</v>
      </c>
      <c r="AM469" s="14">
        <f>+Z469-AK469</f>
        <v>16413.169999999998</v>
      </c>
    </row>
    <row r="470" spans="1:39" s="7" customFormat="1" ht="15.95" customHeight="1" x14ac:dyDescent="0.25">
      <c r="A470" s="11">
        <f t="shared" si="11"/>
        <v>451</v>
      </c>
      <c r="B470" s="12" t="s">
        <v>213</v>
      </c>
      <c r="C470" s="13" t="s">
        <v>584</v>
      </c>
      <c r="D470" s="13" t="s">
        <v>509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>+G470*2.87%</f>
        <v>631.4</v>
      </c>
      <c r="K470" s="14">
        <f>G470*7.1%</f>
        <v>1561.9999999999998</v>
      </c>
      <c r="L470" s="14">
        <f>G470*1.15%</f>
        <v>253</v>
      </c>
      <c r="M470" s="14">
        <f>G470*3.04%</f>
        <v>668.8</v>
      </c>
      <c r="N470" s="14">
        <f>G470*7.09%</f>
        <v>1559.8000000000002</v>
      </c>
      <c r="O470" s="14">
        <v>0</v>
      </c>
      <c r="P470" s="14">
        <f>J470+K470+L470+M470+N470</f>
        <v>4675</v>
      </c>
      <c r="Q470" s="15">
        <v>0</v>
      </c>
      <c r="R470" s="14">
        <f>+J470+M470+O470+Q470+H470+I470</f>
        <v>1300.1999999999998</v>
      </c>
      <c r="S470" s="14">
        <f>+N470+L470+K470</f>
        <v>3374.8</v>
      </c>
      <c r="T470" s="14">
        <f>+G470-R470</f>
        <v>20699.8</v>
      </c>
      <c r="U470" t="b">
        <f>+V470=C470</f>
        <v>1</v>
      </c>
      <c r="V470" s="13" t="s">
        <v>584</v>
      </c>
      <c r="W470" s="13" t="s">
        <v>509</v>
      </c>
      <c r="X470" s="13" t="s">
        <v>29</v>
      </c>
      <c r="Y470" s="13" t="s">
        <v>35</v>
      </c>
      <c r="Z470" s="14">
        <v>22000</v>
      </c>
      <c r="AA470" s="14">
        <v>0</v>
      </c>
      <c r="AB470" s="14">
        <v>0</v>
      </c>
      <c r="AC470" s="14">
        <f>+Z470*2.87%</f>
        <v>631.4</v>
      </c>
      <c r="AD470" s="14">
        <f>Z470*7.1%</f>
        <v>1561.9999999999998</v>
      </c>
      <c r="AE470" s="14">
        <f>Z470*1.15%</f>
        <v>253</v>
      </c>
      <c r="AF470" s="14">
        <f>Z470*3.04%</f>
        <v>668.8</v>
      </c>
      <c r="AG470" s="14">
        <f>Z470*7.09%</f>
        <v>1559.8000000000002</v>
      </c>
      <c r="AH470" s="14">
        <v>0</v>
      </c>
      <c r="AI470" s="14">
        <f>AC470+AD470+AE470+AF470+AG470</f>
        <v>4675</v>
      </c>
      <c r="AJ470" s="15">
        <v>0</v>
      </c>
      <c r="AK470" s="14">
        <f>+AC470+AF470+AH470+AJ470+AA470+AB470</f>
        <v>1300.1999999999998</v>
      </c>
      <c r="AL470" s="14">
        <f>+AG470+AE470+AD470</f>
        <v>3374.8</v>
      </c>
      <c r="AM470" s="14">
        <f>+Z470-AK470</f>
        <v>20699.8</v>
      </c>
    </row>
    <row r="471" spans="1:39" s="7" customFormat="1" ht="15.95" customHeight="1" x14ac:dyDescent="0.25">
      <c r="A471" s="11">
        <f t="shared" si="11"/>
        <v>452</v>
      </c>
      <c r="B471" s="12" t="s">
        <v>213</v>
      </c>
      <c r="C471" s="13" t="s">
        <v>585</v>
      </c>
      <c r="D471" s="13" t="s">
        <v>166</v>
      </c>
      <c r="E471" s="13" t="s">
        <v>29</v>
      </c>
      <c r="F471" s="13" t="s">
        <v>30</v>
      </c>
      <c r="G471" s="14">
        <v>22000</v>
      </c>
      <c r="H471" s="14">
        <v>0</v>
      </c>
      <c r="I471" s="14">
        <v>0</v>
      </c>
      <c r="J471" s="14">
        <f>+G471*2.87%</f>
        <v>631.4</v>
      </c>
      <c r="K471" s="14">
        <f>G471*7.1%</f>
        <v>1561.9999999999998</v>
      </c>
      <c r="L471" s="14">
        <f>G471*1.15%</f>
        <v>253</v>
      </c>
      <c r="M471" s="14">
        <f>G471*3.04%</f>
        <v>668.8</v>
      </c>
      <c r="N471" s="14">
        <f>G471*7.09%</f>
        <v>1559.8000000000002</v>
      </c>
      <c r="O471" s="14">
        <v>0</v>
      </c>
      <c r="P471" s="14">
        <f>J471+K471+L471+M471+N471</f>
        <v>4675</v>
      </c>
      <c r="Q471" s="15">
        <v>2666</v>
      </c>
      <c r="R471" s="14">
        <f>+J471+M471+O471+Q471+H471+I471</f>
        <v>3966.2</v>
      </c>
      <c r="S471" s="14">
        <f>+N471+L471+K471</f>
        <v>3374.8</v>
      </c>
      <c r="T471" s="14">
        <f>+G471-R471</f>
        <v>18033.8</v>
      </c>
      <c r="U471" t="b">
        <f>+V471=C471</f>
        <v>1</v>
      </c>
      <c r="V471" s="13" t="s">
        <v>585</v>
      </c>
      <c r="W471" s="13" t="s">
        <v>166</v>
      </c>
      <c r="X471" s="13" t="s">
        <v>29</v>
      </c>
      <c r="Y471" s="13" t="s">
        <v>30</v>
      </c>
      <c r="Z471" s="14">
        <v>22000</v>
      </c>
      <c r="AA471" s="14">
        <v>0</v>
      </c>
      <c r="AB471" s="14">
        <v>0</v>
      </c>
      <c r="AC471" s="14">
        <f>+Z471*2.87%</f>
        <v>631.4</v>
      </c>
      <c r="AD471" s="14">
        <f>Z471*7.1%</f>
        <v>1561.9999999999998</v>
      </c>
      <c r="AE471" s="14">
        <f>Z471*1.15%</f>
        <v>253</v>
      </c>
      <c r="AF471" s="14">
        <f>Z471*3.04%</f>
        <v>668.8</v>
      </c>
      <c r="AG471" s="14">
        <f>Z471*7.09%</f>
        <v>1559.8000000000002</v>
      </c>
      <c r="AH471" s="14">
        <v>0</v>
      </c>
      <c r="AI471" s="14">
        <f>AC471+AD471+AE471+AF471+AG471</f>
        <v>4675</v>
      </c>
      <c r="AJ471" s="15">
        <v>2666</v>
      </c>
      <c r="AK471" s="14">
        <f>+AC471+AF471+AH471+AJ471+AA471+AB471</f>
        <v>3966.2</v>
      </c>
      <c r="AL471" s="14">
        <f>+AG471+AE471+AD471</f>
        <v>3374.8</v>
      </c>
      <c r="AM471" s="14">
        <f>+Z471-AK471</f>
        <v>18033.8</v>
      </c>
    </row>
    <row r="472" spans="1:39" s="7" customFormat="1" ht="15.95" customHeight="1" x14ac:dyDescent="0.25">
      <c r="A472" s="11">
        <f t="shared" si="11"/>
        <v>453</v>
      </c>
      <c r="B472" s="12" t="s">
        <v>213</v>
      </c>
      <c r="C472" s="13" t="s">
        <v>586</v>
      </c>
      <c r="D472" s="13" t="s">
        <v>166</v>
      </c>
      <c r="E472" s="13" t="s">
        <v>29</v>
      </c>
      <c r="F472" s="13" t="s">
        <v>30</v>
      </c>
      <c r="G472" s="14">
        <v>22000</v>
      </c>
      <c r="H472" s="14">
        <v>0</v>
      </c>
      <c r="I472" s="14">
        <v>0</v>
      </c>
      <c r="J472" s="14">
        <f>+G472*2.87%</f>
        <v>631.4</v>
      </c>
      <c r="K472" s="14">
        <f>G472*7.1%</f>
        <v>1561.9999999999998</v>
      </c>
      <c r="L472" s="14">
        <f>G472*1.15%</f>
        <v>253</v>
      </c>
      <c r="M472" s="14">
        <f>G472*3.04%</f>
        <v>668.8</v>
      </c>
      <c r="N472" s="14">
        <f>G472*7.09%</f>
        <v>1559.8000000000002</v>
      </c>
      <c r="O472" s="14">
        <v>0</v>
      </c>
      <c r="P472" s="14">
        <f>J472+K472+L472+M472+N472</f>
        <v>4675</v>
      </c>
      <c r="Q472" s="15">
        <v>1147</v>
      </c>
      <c r="R472" s="14">
        <f>+J472+M472+O472+Q472+H472+I472</f>
        <v>2447.1999999999998</v>
      </c>
      <c r="S472" s="14">
        <f>+N472+L472+K472</f>
        <v>3374.8</v>
      </c>
      <c r="T472" s="14">
        <f>+G472-R472</f>
        <v>19552.8</v>
      </c>
      <c r="U472" t="b">
        <f>+V472=C472</f>
        <v>1</v>
      </c>
      <c r="V472" s="13" t="s">
        <v>586</v>
      </c>
      <c r="W472" s="13" t="s">
        <v>166</v>
      </c>
      <c r="X472" s="13" t="s">
        <v>29</v>
      </c>
      <c r="Y472" s="13" t="s">
        <v>30</v>
      </c>
      <c r="Z472" s="14">
        <v>22000</v>
      </c>
      <c r="AA472" s="14">
        <v>0</v>
      </c>
      <c r="AB472" s="14">
        <v>0</v>
      </c>
      <c r="AC472" s="14">
        <f>+Z472*2.87%</f>
        <v>631.4</v>
      </c>
      <c r="AD472" s="14">
        <f>Z472*7.1%</f>
        <v>1561.9999999999998</v>
      </c>
      <c r="AE472" s="14">
        <f>Z472*1.15%</f>
        <v>253</v>
      </c>
      <c r="AF472" s="14">
        <f>Z472*3.04%</f>
        <v>668.8</v>
      </c>
      <c r="AG472" s="14">
        <f>Z472*7.09%</f>
        <v>1559.8000000000002</v>
      </c>
      <c r="AH472" s="14">
        <v>0</v>
      </c>
      <c r="AI472" s="14">
        <f>AC472+AD472+AE472+AF472+AG472</f>
        <v>4675</v>
      </c>
      <c r="AJ472" s="15">
        <v>1147</v>
      </c>
      <c r="AK472" s="14">
        <f>+AC472+AF472+AH472+AJ472+AA472+AB472</f>
        <v>2447.1999999999998</v>
      </c>
      <c r="AL472" s="14">
        <f>+AG472+AE472+AD472</f>
        <v>3374.8</v>
      </c>
      <c r="AM472" s="14">
        <f>+Z472-AK472</f>
        <v>19552.8</v>
      </c>
    </row>
    <row r="473" spans="1:39" s="7" customFormat="1" ht="15.95" customHeight="1" x14ac:dyDescent="0.25">
      <c r="A473" s="11">
        <f t="shared" si="11"/>
        <v>454</v>
      </c>
      <c r="B473" s="12" t="s">
        <v>213</v>
      </c>
      <c r="C473" s="13" t="s">
        <v>587</v>
      </c>
      <c r="D473" s="13" t="s">
        <v>166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>+G473*2.87%</f>
        <v>631.4</v>
      </c>
      <c r="K473" s="14">
        <f>G473*7.1%</f>
        <v>1561.9999999999998</v>
      </c>
      <c r="L473" s="14">
        <f>G473*1.15%</f>
        <v>253</v>
      </c>
      <c r="M473" s="14">
        <f>G473*3.04%</f>
        <v>668.8</v>
      </c>
      <c r="N473" s="14">
        <f>G473*7.09%</f>
        <v>1559.8000000000002</v>
      </c>
      <c r="O473" s="14">
        <v>0</v>
      </c>
      <c r="P473" s="14">
        <f>J473+K473+L473+M473+N473</f>
        <v>4675</v>
      </c>
      <c r="Q473" s="15">
        <v>752</v>
      </c>
      <c r="R473" s="14">
        <f>+J473+M473+O473+Q473+H473+I473</f>
        <v>2052.1999999999998</v>
      </c>
      <c r="S473" s="14">
        <f>+N473+L473+K473</f>
        <v>3374.8</v>
      </c>
      <c r="T473" s="14">
        <f>+G473-R473</f>
        <v>19947.8</v>
      </c>
      <c r="U473" t="b">
        <f>+V473=C473</f>
        <v>1</v>
      </c>
      <c r="V473" s="13" t="s">
        <v>587</v>
      </c>
      <c r="W473" s="13" t="s">
        <v>166</v>
      </c>
      <c r="X473" s="13" t="s">
        <v>29</v>
      </c>
      <c r="Y473" s="13" t="s">
        <v>30</v>
      </c>
      <c r="Z473" s="14">
        <v>22000</v>
      </c>
      <c r="AA473" s="14">
        <v>0</v>
      </c>
      <c r="AB473" s="14">
        <v>0</v>
      </c>
      <c r="AC473" s="14">
        <f>+Z473*2.87%</f>
        <v>631.4</v>
      </c>
      <c r="AD473" s="14">
        <f>Z473*7.1%</f>
        <v>1561.9999999999998</v>
      </c>
      <c r="AE473" s="14">
        <f>Z473*1.15%</f>
        <v>253</v>
      </c>
      <c r="AF473" s="14">
        <f>Z473*3.04%</f>
        <v>668.8</v>
      </c>
      <c r="AG473" s="14">
        <f>Z473*7.09%</f>
        <v>1559.8000000000002</v>
      </c>
      <c r="AH473" s="14">
        <v>0</v>
      </c>
      <c r="AI473" s="14">
        <f>AC473+AD473+AE473+AF473+AG473</f>
        <v>4675</v>
      </c>
      <c r="AJ473" s="15">
        <v>752</v>
      </c>
      <c r="AK473" s="14">
        <f>+AC473+AF473+AH473+AJ473+AA473+AB473</f>
        <v>2052.1999999999998</v>
      </c>
      <c r="AL473" s="14">
        <f>+AG473+AE473+AD473</f>
        <v>3374.8</v>
      </c>
      <c r="AM473" s="14">
        <f>+Z473-AK473</f>
        <v>19947.8</v>
      </c>
    </row>
    <row r="474" spans="1:39" s="7" customFormat="1" ht="15.95" customHeight="1" x14ac:dyDescent="0.25">
      <c r="A474" s="11">
        <f t="shared" si="11"/>
        <v>455</v>
      </c>
      <c r="B474" s="12" t="s">
        <v>213</v>
      </c>
      <c r="C474" s="13" t="s">
        <v>588</v>
      </c>
      <c r="D474" s="13" t="s">
        <v>509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G474*7.1%</f>
        <v>1561.9999999999998</v>
      </c>
      <c r="L474" s="14">
        <f>G474*1.15%</f>
        <v>253</v>
      </c>
      <c r="M474" s="14">
        <f>G474*3.04%</f>
        <v>668.8</v>
      </c>
      <c r="N474" s="14">
        <f>G474*7.09%</f>
        <v>1559.8000000000002</v>
      </c>
      <c r="O474" s="14">
        <v>0</v>
      </c>
      <c r="P474" s="14">
        <f>J474+K474+L474+M474+N474</f>
        <v>4675</v>
      </c>
      <c r="Q474" s="15">
        <v>10196.120000000001</v>
      </c>
      <c r="R474" s="14">
        <f>+J474+M474+O474+Q474+H474+I474</f>
        <v>11496.32</v>
      </c>
      <c r="S474" s="14">
        <f>+N474+L474+K474</f>
        <v>3374.8</v>
      </c>
      <c r="T474" s="14">
        <f>+G474-R474</f>
        <v>10503.68</v>
      </c>
      <c r="U474" t="b">
        <f>+V474=C474</f>
        <v>1</v>
      </c>
      <c r="V474" s="13" t="s">
        <v>588</v>
      </c>
      <c r="W474" s="13" t="s">
        <v>509</v>
      </c>
      <c r="X474" s="13" t="s">
        <v>29</v>
      </c>
      <c r="Y474" s="13" t="s">
        <v>35</v>
      </c>
      <c r="Z474" s="14">
        <v>22000</v>
      </c>
      <c r="AA474" s="14">
        <v>0</v>
      </c>
      <c r="AB474" s="14">
        <v>0</v>
      </c>
      <c r="AC474" s="14">
        <f>+Z474*2.87%</f>
        <v>631.4</v>
      </c>
      <c r="AD474" s="14">
        <f>Z474*7.1%</f>
        <v>1561.9999999999998</v>
      </c>
      <c r="AE474" s="14">
        <f>Z474*1.15%</f>
        <v>253</v>
      </c>
      <c r="AF474" s="14">
        <f>Z474*3.04%</f>
        <v>668.8</v>
      </c>
      <c r="AG474" s="14">
        <f>Z474*7.09%</f>
        <v>1559.8000000000002</v>
      </c>
      <c r="AH474" s="14">
        <v>0</v>
      </c>
      <c r="AI474" s="14">
        <f>AC474+AD474+AE474+AF474+AG474</f>
        <v>4675</v>
      </c>
      <c r="AJ474" s="15">
        <v>10196.120000000001</v>
      </c>
      <c r="AK474" s="14">
        <f>+AC474+AF474+AH474+AJ474+AA474+AB474</f>
        <v>11496.32</v>
      </c>
      <c r="AL474" s="14">
        <f>+AG474+AE474+AD474</f>
        <v>3374.8</v>
      </c>
      <c r="AM474" s="14">
        <f>+Z474-AK474</f>
        <v>10503.68</v>
      </c>
    </row>
    <row r="475" spans="1:39" s="7" customFormat="1" ht="15.95" customHeight="1" x14ac:dyDescent="0.25">
      <c r="A475" s="11">
        <f t="shared" si="11"/>
        <v>456</v>
      </c>
      <c r="B475" s="12" t="s">
        <v>213</v>
      </c>
      <c r="C475" s="13" t="s">
        <v>589</v>
      </c>
      <c r="D475" s="13" t="s">
        <v>579</v>
      </c>
      <c r="E475" s="13" t="s">
        <v>29</v>
      </c>
      <c r="F475" s="13" t="s">
        <v>35</v>
      </c>
      <c r="G475" s="14">
        <v>28600</v>
      </c>
      <c r="H475" s="14">
        <v>0</v>
      </c>
      <c r="I475" s="14">
        <v>0</v>
      </c>
      <c r="J475" s="14">
        <f>+G475*2.87%</f>
        <v>820.82</v>
      </c>
      <c r="K475" s="14">
        <f>G475*7.1%</f>
        <v>2030.6</v>
      </c>
      <c r="L475" s="14">
        <f>G475*1.15%</f>
        <v>328.9</v>
      </c>
      <c r="M475" s="14">
        <f>G475*3.04%</f>
        <v>869.44</v>
      </c>
      <c r="N475" s="14">
        <f>G475*7.09%</f>
        <v>2027.7400000000002</v>
      </c>
      <c r="O475" s="14">
        <v>0</v>
      </c>
      <c r="P475" s="14">
        <f>J475+K475+L475+M475+N475</f>
        <v>6077.5</v>
      </c>
      <c r="Q475" s="15">
        <v>20543.150000000001</v>
      </c>
      <c r="R475" s="14">
        <f>+J475+M475+O475+Q475+H475+I475</f>
        <v>22233.410000000003</v>
      </c>
      <c r="S475" s="14">
        <f>+N475+L475+K475</f>
        <v>4387.24</v>
      </c>
      <c r="T475" s="14">
        <f>+G475-R475</f>
        <v>6366.5899999999965</v>
      </c>
      <c r="U475" t="b">
        <f>+V475=C475</f>
        <v>1</v>
      </c>
      <c r="V475" s="13" t="s">
        <v>589</v>
      </c>
      <c r="W475" s="13" t="s">
        <v>579</v>
      </c>
      <c r="X475" s="13" t="s">
        <v>29</v>
      </c>
      <c r="Y475" s="13" t="s">
        <v>35</v>
      </c>
      <c r="Z475" s="14">
        <v>28600</v>
      </c>
      <c r="AA475" s="14">
        <v>0</v>
      </c>
      <c r="AB475" s="14">
        <v>0</v>
      </c>
      <c r="AC475" s="14">
        <f>+Z475*2.87%</f>
        <v>820.82</v>
      </c>
      <c r="AD475" s="14">
        <f>Z475*7.1%</f>
        <v>2030.6</v>
      </c>
      <c r="AE475" s="14">
        <f>Z475*1.15%</f>
        <v>328.9</v>
      </c>
      <c r="AF475" s="14">
        <f>Z475*3.04%</f>
        <v>869.44</v>
      </c>
      <c r="AG475" s="14">
        <f>Z475*7.09%</f>
        <v>2027.7400000000002</v>
      </c>
      <c r="AH475" s="14">
        <v>0</v>
      </c>
      <c r="AI475" s="14">
        <f>AC475+AD475+AE475+AF475+AG475</f>
        <v>6077.5</v>
      </c>
      <c r="AJ475" s="15">
        <v>20252.68</v>
      </c>
      <c r="AK475" s="14">
        <f>+AC475+AF475+AH475+AJ475+AA475+AB475</f>
        <v>21942.940000000002</v>
      </c>
      <c r="AL475" s="14">
        <f>+AG475+AE475+AD475</f>
        <v>4387.24</v>
      </c>
      <c r="AM475" s="14">
        <f>+Z475-AK475</f>
        <v>6657.0599999999977</v>
      </c>
    </row>
    <row r="476" spans="1:39" s="7" customFormat="1" ht="15.95" customHeight="1" x14ac:dyDescent="0.25">
      <c r="A476" s="11">
        <f t="shared" si="11"/>
        <v>457</v>
      </c>
      <c r="B476" s="12" t="s">
        <v>213</v>
      </c>
      <c r="C476" s="13" t="s">
        <v>590</v>
      </c>
      <c r="D476" s="13" t="s">
        <v>366</v>
      </c>
      <c r="E476" s="13" t="s">
        <v>29</v>
      </c>
      <c r="F476" s="13" t="s">
        <v>35</v>
      </c>
      <c r="G476" s="14">
        <v>28000</v>
      </c>
      <c r="H476" s="14">
        <v>0</v>
      </c>
      <c r="I476" s="14">
        <v>0</v>
      </c>
      <c r="J476" s="14">
        <f>+G476*2.87%</f>
        <v>803.6</v>
      </c>
      <c r="K476" s="14">
        <f>G476*7.1%</f>
        <v>1987.9999999999998</v>
      </c>
      <c r="L476" s="14">
        <f>G476*1.15%</f>
        <v>322</v>
      </c>
      <c r="M476" s="14">
        <f>G476*3.04%</f>
        <v>851.2</v>
      </c>
      <c r="N476" s="14">
        <f>G476*7.09%</f>
        <v>1985.2</v>
      </c>
      <c r="O476" s="14">
        <v>0</v>
      </c>
      <c r="P476" s="14">
        <f>J476+K476+L476+M476+N476</f>
        <v>5950</v>
      </c>
      <c r="Q476" s="15">
        <v>6193.41</v>
      </c>
      <c r="R476" s="14">
        <f>+J476+M476+O476+Q476+H476+I476</f>
        <v>7848.21</v>
      </c>
      <c r="S476" s="14">
        <f>+N476+L476+K476</f>
        <v>4295.2</v>
      </c>
      <c r="T476" s="14">
        <f>+G476-R476</f>
        <v>20151.79</v>
      </c>
      <c r="U476" t="b">
        <f>+V476=C476</f>
        <v>1</v>
      </c>
      <c r="V476" s="13" t="s">
        <v>590</v>
      </c>
      <c r="W476" s="13" t="s">
        <v>366</v>
      </c>
      <c r="X476" s="13" t="s">
        <v>29</v>
      </c>
      <c r="Y476" s="13" t="s">
        <v>35</v>
      </c>
      <c r="Z476" s="14">
        <v>28000</v>
      </c>
      <c r="AA476" s="14">
        <v>0</v>
      </c>
      <c r="AB476" s="14">
        <v>0</v>
      </c>
      <c r="AC476" s="14">
        <f>+Z476*2.87%</f>
        <v>803.6</v>
      </c>
      <c r="AD476" s="14">
        <f>Z476*7.1%</f>
        <v>1987.9999999999998</v>
      </c>
      <c r="AE476" s="14">
        <f>Z476*1.15%</f>
        <v>322</v>
      </c>
      <c r="AF476" s="14">
        <f>Z476*3.04%</f>
        <v>851.2</v>
      </c>
      <c r="AG476" s="14">
        <f>Z476*7.09%</f>
        <v>1985.2</v>
      </c>
      <c r="AH476" s="14">
        <v>0</v>
      </c>
      <c r="AI476" s="14">
        <f>AC476+AD476+AE476+AF476+AG476</f>
        <v>5950</v>
      </c>
      <c r="AJ476" s="15">
        <v>3461.41</v>
      </c>
      <c r="AK476" s="14">
        <f>+AC476+AF476+AH476+AJ476+AA476+AB476</f>
        <v>5116.21</v>
      </c>
      <c r="AL476" s="14">
        <f>+AG476+AE476+AD476</f>
        <v>4295.2</v>
      </c>
      <c r="AM476" s="14">
        <f>+Z476-AK476</f>
        <v>22883.79</v>
      </c>
    </row>
    <row r="477" spans="1:39" s="7" customFormat="1" ht="15.95" customHeight="1" x14ac:dyDescent="0.25">
      <c r="A477" s="11">
        <f t="shared" si="11"/>
        <v>458</v>
      </c>
      <c r="B477" s="12" t="s">
        <v>213</v>
      </c>
      <c r="C477" s="13" t="s">
        <v>591</v>
      </c>
      <c r="D477" s="13" t="s">
        <v>166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G477*7.1%</f>
        <v>1561.9999999999998</v>
      </c>
      <c r="L477" s="14">
        <f>G477*1.15%</f>
        <v>253</v>
      </c>
      <c r="M477" s="14">
        <f>G477*3.04%</f>
        <v>668.8</v>
      </c>
      <c r="N477" s="14">
        <f>G477*7.09%</f>
        <v>1559.8000000000002</v>
      </c>
      <c r="O477" s="14">
        <v>0</v>
      </c>
      <c r="P477" s="14">
        <f>J477+K477+L477+M477+N477</f>
        <v>4675</v>
      </c>
      <c r="Q477" s="15">
        <v>3466</v>
      </c>
      <c r="R477" s="14">
        <f>+J477+M477+O477+Q477+H477+I477</f>
        <v>4766.2</v>
      </c>
      <c r="S477" s="14">
        <f>+N477+L477+K477</f>
        <v>3374.8</v>
      </c>
      <c r="T477" s="14">
        <f>+G477-R477</f>
        <v>17233.8</v>
      </c>
      <c r="U477" t="b">
        <f>+V477=C477</f>
        <v>1</v>
      </c>
      <c r="V477" s="13" t="s">
        <v>591</v>
      </c>
      <c r="W477" s="13" t="s">
        <v>166</v>
      </c>
      <c r="X477" s="13" t="s">
        <v>29</v>
      </c>
      <c r="Y477" s="13" t="s">
        <v>30</v>
      </c>
      <c r="Z477" s="14">
        <v>22000</v>
      </c>
      <c r="AA477" s="14">
        <v>0</v>
      </c>
      <c r="AB477" s="14">
        <v>0</v>
      </c>
      <c r="AC477" s="14">
        <f>+Z477*2.87%</f>
        <v>631.4</v>
      </c>
      <c r="AD477" s="14">
        <f>Z477*7.1%</f>
        <v>1561.9999999999998</v>
      </c>
      <c r="AE477" s="14">
        <f>Z477*1.15%</f>
        <v>253</v>
      </c>
      <c r="AF477" s="14">
        <f>Z477*3.04%</f>
        <v>668.8</v>
      </c>
      <c r="AG477" s="14">
        <f>Z477*7.09%</f>
        <v>1559.8000000000002</v>
      </c>
      <c r="AH477" s="14">
        <v>0</v>
      </c>
      <c r="AI477" s="14">
        <f>AC477+AD477+AE477+AF477+AG477</f>
        <v>4675</v>
      </c>
      <c r="AJ477" s="15">
        <v>3466</v>
      </c>
      <c r="AK477" s="14">
        <f>+AC477+AF477+AH477+AJ477+AA477+AB477</f>
        <v>4766.2</v>
      </c>
      <c r="AL477" s="14">
        <f>+AG477+AE477+AD477</f>
        <v>3374.8</v>
      </c>
      <c r="AM477" s="14">
        <f>+Z477-AK477</f>
        <v>17233.8</v>
      </c>
    </row>
    <row r="478" spans="1:39" s="7" customFormat="1" ht="15.95" customHeight="1" x14ac:dyDescent="0.25">
      <c r="A478" s="11">
        <f t="shared" si="11"/>
        <v>459</v>
      </c>
      <c r="B478" s="12" t="s">
        <v>213</v>
      </c>
      <c r="C478" s="13" t="s">
        <v>592</v>
      </c>
      <c r="D478" s="13" t="s">
        <v>579</v>
      </c>
      <c r="E478" s="13" t="s">
        <v>29</v>
      </c>
      <c r="F478" s="13" t="s">
        <v>30</v>
      </c>
      <c r="G478" s="14">
        <v>28000</v>
      </c>
      <c r="H478" s="14">
        <v>0</v>
      </c>
      <c r="I478" s="14">
        <v>0</v>
      </c>
      <c r="J478" s="14">
        <f>+G478*2.87%</f>
        <v>803.6</v>
      </c>
      <c r="K478" s="14">
        <f>G478*7.1%</f>
        <v>1987.9999999999998</v>
      </c>
      <c r="L478" s="14">
        <f>G478*1.15%</f>
        <v>322</v>
      </c>
      <c r="M478" s="14">
        <f>G478*3.04%</f>
        <v>851.2</v>
      </c>
      <c r="N478" s="14">
        <f>G478*7.09%</f>
        <v>1985.2</v>
      </c>
      <c r="O478" s="14">
        <v>0</v>
      </c>
      <c r="P478" s="14">
        <f>J478+K478+L478+M478+N478</f>
        <v>5950</v>
      </c>
      <c r="Q478" s="15">
        <v>5364</v>
      </c>
      <c r="R478" s="14">
        <f>+J478+M478+O478+Q478+H478+I478</f>
        <v>7018.8</v>
      </c>
      <c r="S478" s="14">
        <f>+N478+L478+K478</f>
        <v>4295.2</v>
      </c>
      <c r="T478" s="14">
        <f>+G478-R478</f>
        <v>20981.200000000001</v>
      </c>
      <c r="U478" t="b">
        <f>+V478=C478</f>
        <v>1</v>
      </c>
      <c r="V478" s="13" t="s">
        <v>592</v>
      </c>
      <c r="W478" s="13" t="s">
        <v>579</v>
      </c>
      <c r="X478" s="13" t="s">
        <v>29</v>
      </c>
      <c r="Y478" s="13" t="s">
        <v>30</v>
      </c>
      <c r="Z478" s="14">
        <v>28000</v>
      </c>
      <c r="AA478" s="14">
        <v>0</v>
      </c>
      <c r="AB478" s="14">
        <v>0</v>
      </c>
      <c r="AC478" s="14">
        <f>+Z478*2.87%</f>
        <v>803.6</v>
      </c>
      <c r="AD478" s="14">
        <f>Z478*7.1%</f>
        <v>1987.9999999999998</v>
      </c>
      <c r="AE478" s="14">
        <f>Z478*1.15%</f>
        <v>322</v>
      </c>
      <c r="AF478" s="14">
        <f>Z478*3.04%</f>
        <v>851.2</v>
      </c>
      <c r="AG478" s="14">
        <f>Z478*7.09%</f>
        <v>1985.2</v>
      </c>
      <c r="AH478" s="14">
        <v>0</v>
      </c>
      <c r="AI478" s="14">
        <f>AC478+AD478+AE478+AF478+AG478</f>
        <v>5950</v>
      </c>
      <c r="AJ478" s="15">
        <v>5364</v>
      </c>
      <c r="AK478" s="14">
        <f>+AC478+AF478+AH478+AJ478+AA478+AB478</f>
        <v>7018.8</v>
      </c>
      <c r="AL478" s="14">
        <f>+AG478+AE478+AD478</f>
        <v>4295.2</v>
      </c>
      <c r="AM478" s="14">
        <f>+Z478-AK478</f>
        <v>20981.200000000001</v>
      </c>
    </row>
    <row r="479" spans="1:39" s="7" customFormat="1" ht="15.95" customHeight="1" x14ac:dyDescent="0.25">
      <c r="A479" s="11">
        <f t="shared" si="11"/>
        <v>460</v>
      </c>
      <c r="B479" s="12" t="s">
        <v>213</v>
      </c>
      <c r="C479" s="13" t="s">
        <v>593</v>
      </c>
      <c r="D479" s="13" t="s">
        <v>579</v>
      </c>
      <c r="E479" s="13" t="s">
        <v>29</v>
      </c>
      <c r="F479" s="13" t="s">
        <v>30</v>
      </c>
      <c r="G479" s="14">
        <v>28000</v>
      </c>
      <c r="H479" s="14">
        <v>0</v>
      </c>
      <c r="I479" s="14">
        <v>0</v>
      </c>
      <c r="J479" s="14">
        <f>+G479*2.87%</f>
        <v>803.6</v>
      </c>
      <c r="K479" s="14">
        <f>G479*7.1%</f>
        <v>1987.9999999999998</v>
      </c>
      <c r="L479" s="14">
        <f>G479*1.15%</f>
        <v>322</v>
      </c>
      <c r="M479" s="14">
        <f>G479*3.04%</f>
        <v>851.2</v>
      </c>
      <c r="N479" s="14">
        <f>G479*7.09%</f>
        <v>1985.2</v>
      </c>
      <c r="O479" s="14">
        <v>0</v>
      </c>
      <c r="P479" s="14">
        <f>J479+K479+L479+M479+N479</f>
        <v>5950</v>
      </c>
      <c r="Q479" s="15">
        <v>8020.28</v>
      </c>
      <c r="R479" s="14">
        <f>+J479+M479+O479+Q479+H479+I479</f>
        <v>9675.08</v>
      </c>
      <c r="S479" s="14">
        <f>+N479+L479+K479</f>
        <v>4295.2</v>
      </c>
      <c r="T479" s="14">
        <f>+G479-R479</f>
        <v>18324.919999999998</v>
      </c>
      <c r="U479" t="b">
        <f>+V479=C479</f>
        <v>1</v>
      </c>
      <c r="V479" s="13" t="s">
        <v>593</v>
      </c>
      <c r="W479" s="13" t="s">
        <v>579</v>
      </c>
      <c r="X479" s="13" t="s">
        <v>29</v>
      </c>
      <c r="Y479" s="13" t="s">
        <v>30</v>
      </c>
      <c r="Z479" s="14">
        <v>28000</v>
      </c>
      <c r="AA479" s="14">
        <v>0</v>
      </c>
      <c r="AB479" s="14">
        <v>0</v>
      </c>
      <c r="AC479" s="14">
        <f>+Z479*2.87%</f>
        <v>803.6</v>
      </c>
      <c r="AD479" s="14">
        <f>Z479*7.1%</f>
        <v>1987.9999999999998</v>
      </c>
      <c r="AE479" s="14">
        <f>Z479*1.15%</f>
        <v>322</v>
      </c>
      <c r="AF479" s="14">
        <f>Z479*3.04%</f>
        <v>851.2</v>
      </c>
      <c r="AG479" s="14">
        <f>Z479*7.09%</f>
        <v>1985.2</v>
      </c>
      <c r="AH479" s="14">
        <v>0</v>
      </c>
      <c r="AI479" s="14">
        <f>AC479+AD479+AE479+AF479+AG479</f>
        <v>5950</v>
      </c>
      <c r="AJ479" s="15">
        <v>8020.28</v>
      </c>
      <c r="AK479" s="14">
        <f>+AC479+AF479+AH479+AJ479+AA479+AB479</f>
        <v>9675.08</v>
      </c>
      <c r="AL479" s="14">
        <f>+AG479+AE479+AD479</f>
        <v>4295.2</v>
      </c>
      <c r="AM479" s="14">
        <f>+Z479-AK479</f>
        <v>18324.919999999998</v>
      </c>
    </row>
    <row r="480" spans="1:39" s="7" customFormat="1" ht="15.95" customHeight="1" x14ac:dyDescent="0.25">
      <c r="A480" s="11">
        <f t="shared" si="11"/>
        <v>461</v>
      </c>
      <c r="B480" s="12" t="s">
        <v>213</v>
      </c>
      <c r="C480" s="13" t="s">
        <v>594</v>
      </c>
      <c r="D480" s="13" t="s">
        <v>164</v>
      </c>
      <c r="E480" s="13" t="s">
        <v>29</v>
      </c>
      <c r="F480" s="13" t="s">
        <v>35</v>
      </c>
      <c r="G480" s="14">
        <v>22000</v>
      </c>
      <c r="H480" s="14">
        <v>0</v>
      </c>
      <c r="I480" s="14">
        <v>0</v>
      </c>
      <c r="J480" s="14">
        <f>+G480*2.87%</f>
        <v>631.4</v>
      </c>
      <c r="K480" s="14">
        <f>G480*7.1%</f>
        <v>1561.9999999999998</v>
      </c>
      <c r="L480" s="14">
        <f>G480*1.15%</f>
        <v>253</v>
      </c>
      <c r="M480" s="14">
        <f>G480*3.04%</f>
        <v>668.8</v>
      </c>
      <c r="N480" s="14">
        <f>G480*7.09%</f>
        <v>1559.8000000000002</v>
      </c>
      <c r="O480" s="14">
        <v>0</v>
      </c>
      <c r="P480" s="14">
        <f>J480+K480+L480+M480+N480</f>
        <v>4675</v>
      </c>
      <c r="Q480" s="15">
        <v>1546</v>
      </c>
      <c r="R480" s="14">
        <f>+J480+M480+O480+Q480+H480+I480</f>
        <v>2846.2</v>
      </c>
      <c r="S480" s="14">
        <f>+N480+L480+K480</f>
        <v>3374.8</v>
      </c>
      <c r="T480" s="14">
        <f>+G480-R480</f>
        <v>19153.8</v>
      </c>
      <c r="U480" t="b">
        <f>+V480=C480</f>
        <v>1</v>
      </c>
      <c r="V480" s="13" t="s">
        <v>594</v>
      </c>
      <c r="W480" s="13" t="s">
        <v>164</v>
      </c>
      <c r="X480" s="13" t="s">
        <v>29</v>
      </c>
      <c r="Y480" s="13" t="s">
        <v>35</v>
      </c>
      <c r="Z480" s="14">
        <v>30000</v>
      </c>
      <c r="AA480" s="14">
        <v>0</v>
      </c>
      <c r="AB480" s="14">
        <v>0</v>
      </c>
      <c r="AC480" s="14">
        <f>+Z480*2.87%</f>
        <v>861</v>
      </c>
      <c r="AD480" s="14">
        <f>Z480*7.1%</f>
        <v>2130</v>
      </c>
      <c r="AE480" s="14">
        <f>Z480*1.15%</f>
        <v>345</v>
      </c>
      <c r="AF480" s="14">
        <f>Z480*3.04%</f>
        <v>912</v>
      </c>
      <c r="AG480" s="14">
        <f>Z480*7.09%</f>
        <v>2127</v>
      </c>
      <c r="AH480" s="14">
        <v>0</v>
      </c>
      <c r="AI480" s="14">
        <f>AC480+AD480+AE480+AF480+AG480</f>
        <v>6375</v>
      </c>
      <c r="AJ480" s="15">
        <v>1546</v>
      </c>
      <c r="AK480" s="14">
        <f>+AC480+AF480+AH480+AJ480+AA480+AB480</f>
        <v>3319</v>
      </c>
      <c r="AL480" s="14">
        <f>+AG480+AE480+AD480</f>
        <v>4602</v>
      </c>
      <c r="AM480" s="14">
        <f>+Z480-AK480</f>
        <v>26681</v>
      </c>
    </row>
    <row r="481" spans="1:39" s="7" customFormat="1" ht="15.95" customHeight="1" x14ac:dyDescent="0.25">
      <c r="A481" s="11">
        <f t="shared" si="11"/>
        <v>462</v>
      </c>
      <c r="B481" s="12" t="s">
        <v>213</v>
      </c>
      <c r="C481" s="13" t="s">
        <v>595</v>
      </c>
      <c r="D481" s="13" t="s">
        <v>166</v>
      </c>
      <c r="E481" s="13" t="s">
        <v>29</v>
      </c>
      <c r="F481" s="13" t="s">
        <v>35</v>
      </c>
      <c r="G481" s="14">
        <v>22000</v>
      </c>
      <c r="H481" s="14">
        <v>0</v>
      </c>
      <c r="I481" s="14">
        <v>0</v>
      </c>
      <c r="J481" s="14">
        <f>+G481*2.87%</f>
        <v>631.4</v>
      </c>
      <c r="K481" s="14">
        <f>G481*7.1%</f>
        <v>1561.9999999999998</v>
      </c>
      <c r="L481" s="14">
        <f>G481*1.15%</f>
        <v>253</v>
      </c>
      <c r="M481" s="14">
        <f>G481*3.04%</f>
        <v>668.8</v>
      </c>
      <c r="N481" s="14">
        <f>G481*7.09%</f>
        <v>1559.8000000000002</v>
      </c>
      <c r="O481" s="14">
        <v>0</v>
      </c>
      <c r="P481" s="14">
        <f>J481+K481+L481+M481+N481</f>
        <v>4675</v>
      </c>
      <c r="Q481" s="15">
        <v>0</v>
      </c>
      <c r="R481" s="14">
        <f>+J481+M481+O481+Q481+H481+I481</f>
        <v>1300.1999999999998</v>
      </c>
      <c r="S481" s="14">
        <f>+N481+L481+K481</f>
        <v>3374.8</v>
      </c>
      <c r="T481" s="14">
        <f>+G481-R481</f>
        <v>20699.8</v>
      </c>
      <c r="U481" t="b">
        <f>+V481=C481</f>
        <v>1</v>
      </c>
      <c r="V481" s="13" t="s">
        <v>595</v>
      </c>
      <c r="W481" s="13" t="s">
        <v>166</v>
      </c>
      <c r="X481" s="13" t="s">
        <v>29</v>
      </c>
      <c r="Y481" s="13" t="s">
        <v>35</v>
      </c>
      <c r="Z481" s="14">
        <v>22000</v>
      </c>
      <c r="AA481" s="14">
        <v>0</v>
      </c>
      <c r="AB481" s="14">
        <v>0</v>
      </c>
      <c r="AC481" s="14">
        <f>+Z481*2.87%</f>
        <v>631.4</v>
      </c>
      <c r="AD481" s="14">
        <f>Z481*7.1%</f>
        <v>1561.9999999999998</v>
      </c>
      <c r="AE481" s="14">
        <f>Z481*1.15%</f>
        <v>253</v>
      </c>
      <c r="AF481" s="14">
        <f>Z481*3.04%</f>
        <v>668.8</v>
      </c>
      <c r="AG481" s="14">
        <f>Z481*7.09%</f>
        <v>1559.8000000000002</v>
      </c>
      <c r="AH481" s="14">
        <v>0</v>
      </c>
      <c r="AI481" s="14">
        <f>AC481+AD481+AE481+AF481+AG481</f>
        <v>4675</v>
      </c>
      <c r="AJ481" s="15">
        <v>0</v>
      </c>
      <c r="AK481" s="14">
        <f>+AC481+AF481+AH481+AJ481+AA481+AB481</f>
        <v>1300.1999999999998</v>
      </c>
      <c r="AL481" s="14">
        <f>+AG481+AE481+AD481</f>
        <v>3374.8</v>
      </c>
      <c r="AM481" s="14">
        <f>+Z481-AK481</f>
        <v>20699.8</v>
      </c>
    </row>
    <row r="482" spans="1:39" s="7" customFormat="1" ht="15.95" customHeight="1" x14ac:dyDescent="0.25">
      <c r="A482" s="11">
        <f t="shared" si="11"/>
        <v>463</v>
      </c>
      <c r="B482" s="12" t="s">
        <v>213</v>
      </c>
      <c r="C482" s="13" t="s">
        <v>596</v>
      </c>
      <c r="D482" s="13" t="s">
        <v>166</v>
      </c>
      <c r="E482" s="13" t="s">
        <v>29</v>
      </c>
      <c r="F482" s="13" t="s">
        <v>35</v>
      </c>
      <c r="G482" s="14">
        <v>22000</v>
      </c>
      <c r="H482" s="14">
        <v>0</v>
      </c>
      <c r="I482" s="14">
        <v>0</v>
      </c>
      <c r="J482" s="14">
        <f>+G482*2.87%</f>
        <v>631.4</v>
      </c>
      <c r="K482" s="14">
        <f>G482*7.1%</f>
        <v>1561.9999999999998</v>
      </c>
      <c r="L482" s="14">
        <f>G482*1.15%</f>
        <v>253</v>
      </c>
      <c r="M482" s="14">
        <f>G482*3.04%</f>
        <v>668.8</v>
      </c>
      <c r="N482" s="14">
        <f>G482*7.09%</f>
        <v>1559.8000000000002</v>
      </c>
      <c r="O482" s="14">
        <v>0</v>
      </c>
      <c r="P482" s="14">
        <f>J482+K482+L482+M482+N482</f>
        <v>4675</v>
      </c>
      <c r="Q482" s="15">
        <v>2366</v>
      </c>
      <c r="R482" s="14">
        <f>+J482+M482+O482+Q482+H482+I482</f>
        <v>3666.2</v>
      </c>
      <c r="S482" s="14">
        <f>+N482+L482+K482</f>
        <v>3374.8</v>
      </c>
      <c r="T482" s="14">
        <f>+G482-R482</f>
        <v>18333.8</v>
      </c>
      <c r="U482" t="b">
        <f>+V482=C482</f>
        <v>1</v>
      </c>
      <c r="V482" s="13" t="s">
        <v>596</v>
      </c>
      <c r="W482" s="13" t="s">
        <v>166</v>
      </c>
      <c r="X482" s="13" t="s">
        <v>29</v>
      </c>
      <c r="Y482" s="13" t="s">
        <v>35</v>
      </c>
      <c r="Z482" s="14">
        <v>22000</v>
      </c>
      <c r="AA482" s="14">
        <v>0</v>
      </c>
      <c r="AB482" s="14">
        <v>0</v>
      </c>
      <c r="AC482" s="14">
        <f>+Z482*2.87%</f>
        <v>631.4</v>
      </c>
      <c r="AD482" s="14">
        <f>Z482*7.1%</f>
        <v>1561.9999999999998</v>
      </c>
      <c r="AE482" s="14">
        <f>Z482*1.15%</f>
        <v>253</v>
      </c>
      <c r="AF482" s="14">
        <f>Z482*3.04%</f>
        <v>668.8</v>
      </c>
      <c r="AG482" s="14">
        <f>Z482*7.09%</f>
        <v>1559.8000000000002</v>
      </c>
      <c r="AH482" s="14">
        <v>0</v>
      </c>
      <c r="AI482" s="14">
        <f>AC482+AD482+AE482+AF482+AG482</f>
        <v>4675</v>
      </c>
      <c r="AJ482" s="15">
        <v>2366</v>
      </c>
      <c r="AK482" s="14">
        <f>+AC482+AF482+AH482+AJ482+AA482+AB482</f>
        <v>3666.2</v>
      </c>
      <c r="AL482" s="14">
        <f>+AG482+AE482+AD482</f>
        <v>3374.8</v>
      </c>
      <c r="AM482" s="14">
        <f>+Z482-AK482</f>
        <v>18333.8</v>
      </c>
    </row>
    <row r="483" spans="1:39" s="7" customFormat="1" ht="15.95" customHeight="1" x14ac:dyDescent="0.25">
      <c r="A483" s="11">
        <f t="shared" si="11"/>
        <v>464</v>
      </c>
      <c r="B483" s="12" t="s">
        <v>213</v>
      </c>
      <c r="C483" s="13" t="s">
        <v>597</v>
      </c>
      <c r="D483" s="13" t="s">
        <v>37</v>
      </c>
      <c r="E483" s="13" t="s">
        <v>29</v>
      </c>
      <c r="F483" s="13" t="s">
        <v>35</v>
      </c>
      <c r="G483" s="14">
        <v>34000</v>
      </c>
      <c r="H483" s="14">
        <v>0</v>
      </c>
      <c r="I483" s="14">
        <v>0</v>
      </c>
      <c r="J483" s="14">
        <f>+G483*2.87%</f>
        <v>975.8</v>
      </c>
      <c r="K483" s="14">
        <f>G483*7.1%</f>
        <v>2414</v>
      </c>
      <c r="L483" s="14">
        <f>G483*1.15%</f>
        <v>391</v>
      </c>
      <c r="M483" s="14">
        <f>G483*3.04%</f>
        <v>1033.5999999999999</v>
      </c>
      <c r="N483" s="14">
        <f>G483*7.09%</f>
        <v>2410.6000000000004</v>
      </c>
      <c r="O483" s="14">
        <v>0</v>
      </c>
      <c r="P483" s="14">
        <f>J483+K483+L483+M483+N483</f>
        <v>7225</v>
      </c>
      <c r="Q483" s="15">
        <v>0</v>
      </c>
      <c r="R483" s="14">
        <f>+J483+M483+O483+Q483+H483+I483</f>
        <v>2009.3999999999999</v>
      </c>
      <c r="S483" s="14">
        <f>+N483+L483+K483</f>
        <v>5215.6000000000004</v>
      </c>
      <c r="T483" s="14">
        <f>+G483-R483</f>
        <v>31990.6</v>
      </c>
      <c r="U483" t="b">
        <f>+V483=C483</f>
        <v>1</v>
      </c>
      <c r="V483" s="13" t="s">
        <v>597</v>
      </c>
      <c r="W483" s="13" t="s">
        <v>37</v>
      </c>
      <c r="X483" s="13" t="s">
        <v>29</v>
      </c>
      <c r="Y483" s="13" t="s">
        <v>35</v>
      </c>
      <c r="Z483" s="14">
        <v>34000</v>
      </c>
      <c r="AA483" s="14">
        <v>0</v>
      </c>
      <c r="AB483" s="14">
        <v>0</v>
      </c>
      <c r="AC483" s="14">
        <f>+Z483*2.87%</f>
        <v>975.8</v>
      </c>
      <c r="AD483" s="14">
        <f>Z483*7.1%</f>
        <v>2414</v>
      </c>
      <c r="AE483" s="14">
        <f>Z483*1.15%</f>
        <v>391</v>
      </c>
      <c r="AF483" s="14">
        <f>Z483*3.04%</f>
        <v>1033.5999999999999</v>
      </c>
      <c r="AG483" s="14">
        <f>Z483*7.09%</f>
        <v>2410.6000000000004</v>
      </c>
      <c r="AH483" s="14">
        <v>0</v>
      </c>
      <c r="AI483" s="14">
        <f>AC483+AD483+AE483+AF483+AG483</f>
        <v>7225</v>
      </c>
      <c r="AJ483" s="15">
        <v>0</v>
      </c>
      <c r="AK483" s="14">
        <f>+AC483+AF483+AH483+AJ483+AA483+AB483</f>
        <v>2009.3999999999999</v>
      </c>
      <c r="AL483" s="14">
        <f>+AG483+AE483+AD483</f>
        <v>5215.6000000000004</v>
      </c>
      <c r="AM483" s="14">
        <f>+Z483-AK483</f>
        <v>31990.6</v>
      </c>
    </row>
    <row r="484" spans="1:39" s="7" customFormat="1" ht="15.95" customHeight="1" x14ac:dyDescent="0.25">
      <c r="A484" s="11">
        <f t="shared" si="11"/>
        <v>465</v>
      </c>
      <c r="B484" s="12" t="s">
        <v>213</v>
      </c>
      <c r="C484" s="13" t="s">
        <v>598</v>
      </c>
      <c r="D484" s="13" t="s">
        <v>166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>+G484*2.87%</f>
        <v>631.4</v>
      </c>
      <c r="K484" s="14">
        <f>G484*7.1%</f>
        <v>1561.9999999999998</v>
      </c>
      <c r="L484" s="14">
        <f>G484*1.15%</f>
        <v>253</v>
      </c>
      <c r="M484" s="14">
        <f>G484*3.04%</f>
        <v>668.8</v>
      </c>
      <c r="N484" s="14">
        <f>G484*7.09%</f>
        <v>1559.8000000000002</v>
      </c>
      <c r="O484" s="14">
        <v>0</v>
      </c>
      <c r="P484" s="14">
        <f>J484+K484+L484+M484+N484</f>
        <v>4675</v>
      </c>
      <c r="Q484" s="15">
        <v>5046</v>
      </c>
      <c r="R484" s="14">
        <f>+J484+M484+O484+Q484+H484+I484</f>
        <v>6346.2</v>
      </c>
      <c r="S484" s="14">
        <f>+N484+L484+K484</f>
        <v>3374.8</v>
      </c>
      <c r="T484" s="14">
        <f>+G484-R484</f>
        <v>15653.8</v>
      </c>
      <c r="U484" t="b">
        <f>+V484=C484</f>
        <v>1</v>
      </c>
      <c r="V484" s="13" t="s">
        <v>598</v>
      </c>
      <c r="W484" s="13" t="s">
        <v>166</v>
      </c>
      <c r="X484" s="13" t="s">
        <v>29</v>
      </c>
      <c r="Y484" s="13" t="s">
        <v>30</v>
      </c>
      <c r="Z484" s="14">
        <v>22000</v>
      </c>
      <c r="AA484" s="14">
        <v>0</v>
      </c>
      <c r="AB484" s="14">
        <v>0</v>
      </c>
      <c r="AC484" s="14">
        <f>+Z484*2.87%</f>
        <v>631.4</v>
      </c>
      <c r="AD484" s="14">
        <f>Z484*7.1%</f>
        <v>1561.9999999999998</v>
      </c>
      <c r="AE484" s="14">
        <f>Z484*1.15%</f>
        <v>253</v>
      </c>
      <c r="AF484" s="14">
        <f>Z484*3.04%</f>
        <v>668.8</v>
      </c>
      <c r="AG484" s="14">
        <f>Z484*7.09%</f>
        <v>1559.8000000000002</v>
      </c>
      <c r="AH484" s="14">
        <v>0</v>
      </c>
      <c r="AI484" s="14">
        <f>AC484+AD484+AE484+AF484+AG484</f>
        <v>4675</v>
      </c>
      <c r="AJ484" s="15">
        <v>5046</v>
      </c>
      <c r="AK484" s="14">
        <f>+AC484+AF484+AH484+AJ484+AA484+AB484</f>
        <v>6346.2</v>
      </c>
      <c r="AL484" s="14">
        <f>+AG484+AE484+AD484</f>
        <v>3374.8</v>
      </c>
      <c r="AM484" s="14">
        <f>+Z484-AK484</f>
        <v>15653.8</v>
      </c>
    </row>
    <row r="485" spans="1:39" s="7" customFormat="1" ht="15.95" customHeight="1" x14ac:dyDescent="0.25">
      <c r="A485" s="11">
        <f t="shared" si="11"/>
        <v>466</v>
      </c>
      <c r="B485" s="12" t="s">
        <v>213</v>
      </c>
      <c r="C485" s="13" t="s">
        <v>599</v>
      </c>
      <c r="D485" s="13" t="s">
        <v>166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>+G485*2.87%</f>
        <v>631.4</v>
      </c>
      <c r="K485" s="14">
        <f>G485*7.1%</f>
        <v>1561.9999999999998</v>
      </c>
      <c r="L485" s="14">
        <f>G485*1.15%</f>
        <v>253</v>
      </c>
      <c r="M485" s="14">
        <f>G485*3.04%</f>
        <v>668.8</v>
      </c>
      <c r="N485" s="14">
        <f>G485*7.09%</f>
        <v>1559.8000000000002</v>
      </c>
      <c r="O485" s="14">
        <v>0</v>
      </c>
      <c r="P485" s="14">
        <f>J485+K485+L485+M485+N485</f>
        <v>4675</v>
      </c>
      <c r="Q485" s="15">
        <v>2366</v>
      </c>
      <c r="R485" s="14">
        <f>+J485+M485+O485+Q485+H485+I485</f>
        <v>3666.2</v>
      </c>
      <c r="S485" s="14">
        <f>+N485+L485+K485</f>
        <v>3374.8</v>
      </c>
      <c r="T485" s="14">
        <f>+G485-R485</f>
        <v>18333.8</v>
      </c>
      <c r="U485" t="b">
        <f>+V485=C485</f>
        <v>1</v>
      </c>
      <c r="V485" s="13" t="s">
        <v>599</v>
      </c>
      <c r="W485" s="13" t="s">
        <v>166</v>
      </c>
      <c r="X485" s="13" t="s">
        <v>29</v>
      </c>
      <c r="Y485" s="13" t="s">
        <v>30</v>
      </c>
      <c r="Z485" s="14">
        <v>22000</v>
      </c>
      <c r="AA485" s="14">
        <v>0</v>
      </c>
      <c r="AB485" s="14">
        <v>0</v>
      </c>
      <c r="AC485" s="14">
        <f>+Z485*2.87%</f>
        <v>631.4</v>
      </c>
      <c r="AD485" s="14">
        <f>Z485*7.1%</f>
        <v>1561.9999999999998</v>
      </c>
      <c r="AE485" s="14">
        <f>Z485*1.15%</f>
        <v>253</v>
      </c>
      <c r="AF485" s="14">
        <f>Z485*3.04%</f>
        <v>668.8</v>
      </c>
      <c r="AG485" s="14">
        <f>Z485*7.09%</f>
        <v>1559.8000000000002</v>
      </c>
      <c r="AH485" s="14">
        <v>0</v>
      </c>
      <c r="AI485" s="14">
        <f>AC485+AD485+AE485+AF485+AG485</f>
        <v>4675</v>
      </c>
      <c r="AJ485" s="15">
        <v>2366</v>
      </c>
      <c r="AK485" s="14">
        <f>+AC485+AF485+AH485+AJ485+AA485+AB485</f>
        <v>3666.2</v>
      </c>
      <c r="AL485" s="14">
        <f>+AG485+AE485+AD485</f>
        <v>3374.8</v>
      </c>
      <c r="AM485" s="14">
        <f>+Z485-AK485</f>
        <v>18333.8</v>
      </c>
    </row>
    <row r="486" spans="1:39" s="7" customFormat="1" ht="15.95" customHeight="1" x14ac:dyDescent="0.25">
      <c r="A486" s="11">
        <f t="shared" si="11"/>
        <v>467</v>
      </c>
      <c r="B486" s="12" t="s">
        <v>213</v>
      </c>
      <c r="C486" s="13" t="s">
        <v>600</v>
      </c>
      <c r="D486" s="13" t="s">
        <v>509</v>
      </c>
      <c r="E486" s="13" t="s">
        <v>29</v>
      </c>
      <c r="F486" s="13" t="s">
        <v>35</v>
      </c>
      <c r="G486" s="14">
        <v>22000</v>
      </c>
      <c r="H486" s="14">
        <v>0</v>
      </c>
      <c r="I486" s="14">
        <v>0</v>
      </c>
      <c r="J486" s="14">
        <f>+G486*2.87%</f>
        <v>631.4</v>
      </c>
      <c r="K486" s="14">
        <f>G486*7.1%</f>
        <v>1561.9999999999998</v>
      </c>
      <c r="L486" s="14">
        <f>G486*1.15%</f>
        <v>253</v>
      </c>
      <c r="M486" s="14">
        <f>G486*3.04%</f>
        <v>668.8</v>
      </c>
      <c r="N486" s="14">
        <f>G486*7.09%</f>
        <v>1559.8000000000002</v>
      </c>
      <c r="O486" s="14">
        <v>0</v>
      </c>
      <c r="P486" s="14">
        <f>J486+K486+L486+M486+N486</f>
        <v>4675</v>
      </c>
      <c r="Q486" s="15">
        <v>13082.39</v>
      </c>
      <c r="R486" s="14">
        <f>+J486+M486+O486+Q486+H486+I486</f>
        <v>14382.59</v>
      </c>
      <c r="S486" s="14">
        <f>+N486+L486+K486</f>
        <v>3374.8</v>
      </c>
      <c r="T486" s="14">
        <f>+G486-R486</f>
        <v>7617.41</v>
      </c>
      <c r="U486" t="b">
        <f>+V486=C486</f>
        <v>1</v>
      </c>
      <c r="V486" s="13" t="s">
        <v>600</v>
      </c>
      <c r="W486" s="13" t="s">
        <v>509</v>
      </c>
      <c r="X486" s="13" t="s">
        <v>29</v>
      </c>
      <c r="Y486" s="13" t="s">
        <v>35</v>
      </c>
      <c r="Z486" s="14">
        <v>30000</v>
      </c>
      <c r="AA486" s="14">
        <v>0</v>
      </c>
      <c r="AB486" s="14">
        <v>0</v>
      </c>
      <c r="AC486" s="14">
        <f>+Z486*2.87%</f>
        <v>861</v>
      </c>
      <c r="AD486" s="14">
        <f>Z486*7.1%</f>
        <v>2130</v>
      </c>
      <c r="AE486" s="14">
        <f>Z486*1.15%</f>
        <v>345</v>
      </c>
      <c r="AF486" s="14">
        <f>Z486*3.04%</f>
        <v>912</v>
      </c>
      <c r="AG486" s="14">
        <f>Z486*7.09%</f>
        <v>2127</v>
      </c>
      <c r="AH486" s="14">
        <v>0</v>
      </c>
      <c r="AI486" s="14">
        <f>AC486+AD486+AE486+AF486+AG486</f>
        <v>6375</v>
      </c>
      <c r="AJ486" s="15">
        <v>13082.39</v>
      </c>
      <c r="AK486" s="14">
        <f>+AC486+AF486+AH486+AJ486+AA486+AB486</f>
        <v>14855.39</v>
      </c>
      <c r="AL486" s="14">
        <f>+AG486+AE486+AD486</f>
        <v>4602</v>
      </c>
      <c r="AM486" s="14">
        <f>+Z486-AK486</f>
        <v>15144.61</v>
      </c>
    </row>
    <row r="487" spans="1:39" s="7" customFormat="1" ht="15.95" customHeight="1" x14ac:dyDescent="0.25">
      <c r="A487" s="11">
        <f t="shared" si="11"/>
        <v>468</v>
      </c>
      <c r="B487" s="12" t="s">
        <v>213</v>
      </c>
      <c r="C487" s="13" t="s">
        <v>601</v>
      </c>
      <c r="D487" s="13" t="s">
        <v>1082</v>
      </c>
      <c r="E487" s="13" t="s">
        <v>29</v>
      </c>
      <c r="F487" s="13" t="s">
        <v>35</v>
      </c>
      <c r="G487" s="14">
        <v>30000</v>
      </c>
      <c r="H487" s="14">
        <v>0</v>
      </c>
      <c r="I487" s="14">
        <v>0</v>
      </c>
      <c r="J487" s="14">
        <f>+G487*2.87%</f>
        <v>861</v>
      </c>
      <c r="K487" s="14">
        <f>G487*7.1%</f>
        <v>2130</v>
      </c>
      <c r="L487" s="14">
        <f>G487*1.15%</f>
        <v>345</v>
      </c>
      <c r="M487" s="14">
        <f>G487*3.04%</f>
        <v>912</v>
      </c>
      <c r="N487" s="14">
        <f>G487*7.09%</f>
        <v>2127</v>
      </c>
      <c r="O487" s="14">
        <v>0</v>
      </c>
      <c r="P487" s="14">
        <f>J487+K487+L487+M487+N487</f>
        <v>6375</v>
      </c>
      <c r="Q487" s="15">
        <v>3346</v>
      </c>
      <c r="R487" s="14">
        <f>+J487+M487+O487+Q487+H487+I487</f>
        <v>5119</v>
      </c>
      <c r="S487" s="14">
        <f>+N487+L487+K487</f>
        <v>4602</v>
      </c>
      <c r="T487" s="14">
        <f>+G487-R487</f>
        <v>24881</v>
      </c>
      <c r="U487" t="b">
        <f>+V487=C487</f>
        <v>1</v>
      </c>
      <c r="V487" s="13" t="s">
        <v>601</v>
      </c>
      <c r="W487" s="13" t="s">
        <v>1082</v>
      </c>
      <c r="X487" s="13" t="s">
        <v>29</v>
      </c>
      <c r="Y487" s="13" t="s">
        <v>35</v>
      </c>
      <c r="Z487" s="14">
        <v>30000</v>
      </c>
      <c r="AA487" s="14">
        <v>0</v>
      </c>
      <c r="AB487" s="14">
        <v>0</v>
      </c>
      <c r="AC487" s="14">
        <f>+Z487*2.87%</f>
        <v>861</v>
      </c>
      <c r="AD487" s="14">
        <f>Z487*7.1%</f>
        <v>2130</v>
      </c>
      <c r="AE487" s="14">
        <f>Z487*1.15%</f>
        <v>345</v>
      </c>
      <c r="AF487" s="14">
        <f>Z487*3.04%</f>
        <v>912</v>
      </c>
      <c r="AG487" s="14">
        <f>Z487*7.09%</f>
        <v>2127</v>
      </c>
      <c r="AH487" s="14">
        <v>0</v>
      </c>
      <c r="AI487" s="14">
        <f>AC487+AD487+AE487+AF487+AG487</f>
        <v>6375</v>
      </c>
      <c r="AJ487" s="15">
        <v>3346</v>
      </c>
      <c r="AK487" s="14">
        <f>+AC487+AF487+AH487+AJ487+AA487+AB487</f>
        <v>5119</v>
      </c>
      <c r="AL487" s="14">
        <f>+AG487+AE487+AD487</f>
        <v>4602</v>
      </c>
      <c r="AM487" s="14">
        <f>+Z487-AK487</f>
        <v>24881</v>
      </c>
    </row>
    <row r="488" spans="1:39" s="7" customFormat="1" ht="15.95" customHeight="1" x14ac:dyDescent="0.25">
      <c r="A488" s="11">
        <f t="shared" si="11"/>
        <v>469</v>
      </c>
      <c r="B488" s="12" t="s">
        <v>213</v>
      </c>
      <c r="C488" s="13" t="s">
        <v>602</v>
      </c>
      <c r="D488" s="13" t="s">
        <v>579</v>
      </c>
      <c r="E488" s="13" t="s">
        <v>29</v>
      </c>
      <c r="F488" s="13" t="s">
        <v>35</v>
      </c>
      <c r="G488" s="14">
        <v>28000</v>
      </c>
      <c r="H488" s="14">
        <v>0</v>
      </c>
      <c r="I488" s="14">
        <v>0</v>
      </c>
      <c r="J488" s="14">
        <f>+G488*2.87%</f>
        <v>803.6</v>
      </c>
      <c r="K488" s="14">
        <f>G488*7.1%</f>
        <v>1987.9999999999998</v>
      </c>
      <c r="L488" s="14">
        <f>G488*1.15%</f>
        <v>322</v>
      </c>
      <c r="M488" s="14">
        <f>G488*3.04%</f>
        <v>851.2</v>
      </c>
      <c r="N488" s="14">
        <f>G488*7.09%</f>
        <v>1985.2</v>
      </c>
      <c r="O488" s="14">
        <v>0</v>
      </c>
      <c r="P488" s="14">
        <f>J488+K488+L488+M488+N488</f>
        <v>5950</v>
      </c>
      <c r="Q488" s="15">
        <v>11894.74</v>
      </c>
      <c r="R488" s="14">
        <f>+J488+M488+O488+Q488+H488+I488</f>
        <v>13549.54</v>
      </c>
      <c r="S488" s="14">
        <f>+N488+L488+K488</f>
        <v>4295.2</v>
      </c>
      <c r="T488" s="14">
        <f>+G488-R488</f>
        <v>14450.46</v>
      </c>
      <c r="U488" t="b">
        <f>+V488=C488</f>
        <v>1</v>
      </c>
      <c r="V488" s="13" t="s">
        <v>602</v>
      </c>
      <c r="W488" s="13" t="s">
        <v>579</v>
      </c>
      <c r="X488" s="13" t="s">
        <v>29</v>
      </c>
      <c r="Y488" s="13" t="s">
        <v>35</v>
      </c>
      <c r="Z488" s="14">
        <v>28000</v>
      </c>
      <c r="AA488" s="14">
        <v>0</v>
      </c>
      <c r="AB488" s="14">
        <v>0</v>
      </c>
      <c r="AC488" s="14">
        <f>+Z488*2.87%</f>
        <v>803.6</v>
      </c>
      <c r="AD488" s="14">
        <f>Z488*7.1%</f>
        <v>1987.9999999999998</v>
      </c>
      <c r="AE488" s="14">
        <f>Z488*1.15%</f>
        <v>322</v>
      </c>
      <c r="AF488" s="14">
        <f>Z488*3.04%</f>
        <v>851.2</v>
      </c>
      <c r="AG488" s="14">
        <f>Z488*7.09%</f>
        <v>1985.2</v>
      </c>
      <c r="AH488" s="14">
        <v>0</v>
      </c>
      <c r="AI488" s="14">
        <f>AC488+AD488+AE488+AF488+AG488</f>
        <v>5950</v>
      </c>
      <c r="AJ488" s="15">
        <v>9101.5</v>
      </c>
      <c r="AK488" s="14">
        <f>+AC488+AF488+AH488+AJ488+AA488+AB488</f>
        <v>10756.3</v>
      </c>
      <c r="AL488" s="14">
        <f>+AG488+AE488+AD488</f>
        <v>4295.2</v>
      </c>
      <c r="AM488" s="14">
        <f>+Z488-AK488</f>
        <v>17243.7</v>
      </c>
    </row>
    <row r="489" spans="1:39" s="7" customFormat="1" ht="15.95" customHeight="1" x14ac:dyDescent="0.25">
      <c r="A489" s="11">
        <f t="shared" si="11"/>
        <v>470</v>
      </c>
      <c r="B489" s="12" t="s">
        <v>213</v>
      </c>
      <c r="C489" s="13" t="s">
        <v>603</v>
      </c>
      <c r="D489" s="13" t="s">
        <v>166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>+G489*2.87%</f>
        <v>631.4</v>
      </c>
      <c r="K489" s="14">
        <f>G489*7.1%</f>
        <v>1561.9999999999998</v>
      </c>
      <c r="L489" s="14">
        <f>G489*1.15%</f>
        <v>253</v>
      </c>
      <c r="M489" s="14">
        <f>G489*3.04%</f>
        <v>668.8</v>
      </c>
      <c r="N489" s="14">
        <f>G489*7.09%</f>
        <v>1559.8000000000002</v>
      </c>
      <c r="O489" s="14">
        <v>0</v>
      </c>
      <c r="P489" s="14">
        <f>J489+K489+L489+M489+N489</f>
        <v>4675</v>
      </c>
      <c r="Q489" s="15">
        <v>3694.42</v>
      </c>
      <c r="R489" s="14">
        <f>+J489+M489+O489+Q489+H489+I489</f>
        <v>4994.62</v>
      </c>
      <c r="S489" s="14">
        <f>+N489+L489+K489</f>
        <v>3374.8</v>
      </c>
      <c r="T489" s="14">
        <f>+G489-R489</f>
        <v>17005.38</v>
      </c>
      <c r="U489" t="b">
        <f>+V489=C489</f>
        <v>1</v>
      </c>
      <c r="V489" s="13" t="s">
        <v>603</v>
      </c>
      <c r="W489" s="13" t="s">
        <v>166</v>
      </c>
      <c r="X489" s="13" t="s">
        <v>29</v>
      </c>
      <c r="Y489" s="13" t="s">
        <v>30</v>
      </c>
      <c r="Z489" s="14">
        <v>22000</v>
      </c>
      <c r="AA489" s="14">
        <v>0</v>
      </c>
      <c r="AB489" s="14">
        <v>0</v>
      </c>
      <c r="AC489" s="14">
        <f>+Z489*2.87%</f>
        <v>631.4</v>
      </c>
      <c r="AD489" s="14">
        <f>Z489*7.1%</f>
        <v>1561.9999999999998</v>
      </c>
      <c r="AE489" s="14">
        <f>Z489*1.15%</f>
        <v>253</v>
      </c>
      <c r="AF489" s="14">
        <f>Z489*3.04%</f>
        <v>668.8</v>
      </c>
      <c r="AG489" s="14">
        <f>Z489*7.09%</f>
        <v>1559.8000000000002</v>
      </c>
      <c r="AH489" s="14">
        <v>0</v>
      </c>
      <c r="AI489" s="14">
        <f>AC489+AD489+AE489+AF489+AG489</f>
        <v>4675</v>
      </c>
      <c r="AJ489" s="15">
        <v>3694.42</v>
      </c>
      <c r="AK489" s="14">
        <f>+AC489+AF489+AH489+AJ489+AA489+AB489</f>
        <v>4994.62</v>
      </c>
      <c r="AL489" s="14">
        <f>+AG489+AE489+AD489</f>
        <v>3374.8</v>
      </c>
      <c r="AM489" s="14">
        <f>+Z489-AK489</f>
        <v>17005.38</v>
      </c>
    </row>
    <row r="490" spans="1:39" s="7" customFormat="1" ht="15.95" customHeight="1" x14ac:dyDescent="0.25">
      <c r="A490" s="11">
        <f t="shared" si="11"/>
        <v>471</v>
      </c>
      <c r="B490" s="12" t="s">
        <v>213</v>
      </c>
      <c r="C490" s="13" t="s">
        <v>604</v>
      </c>
      <c r="D490" s="13" t="s">
        <v>605</v>
      </c>
      <c r="E490" s="13" t="s">
        <v>29</v>
      </c>
      <c r="F490" s="13" t="s">
        <v>30</v>
      </c>
      <c r="G490" s="14">
        <v>22000</v>
      </c>
      <c r="H490" s="14">
        <v>0</v>
      </c>
      <c r="I490" s="14">
        <v>0</v>
      </c>
      <c r="J490" s="14">
        <f>+G490*2.87%</f>
        <v>631.4</v>
      </c>
      <c r="K490" s="14">
        <f>G490*7.1%</f>
        <v>1561.9999999999998</v>
      </c>
      <c r="L490" s="14">
        <f>G490*1.15%</f>
        <v>253</v>
      </c>
      <c r="M490" s="14">
        <f>G490*3.04%</f>
        <v>668.8</v>
      </c>
      <c r="N490" s="14">
        <f>G490*7.09%</f>
        <v>1559.8000000000002</v>
      </c>
      <c r="O490" s="14">
        <v>1577.4509</v>
      </c>
      <c r="P490" s="14">
        <f>J490+K490+L490+M490+N490</f>
        <v>4675</v>
      </c>
      <c r="Q490" s="15">
        <v>0</v>
      </c>
      <c r="R490" s="14">
        <f>+J490+M490+O490+Q490+H490+I490</f>
        <v>2877.6508999999996</v>
      </c>
      <c r="S490" s="14">
        <f>+N490+L490+K490</f>
        <v>3374.8</v>
      </c>
      <c r="T490" s="14">
        <f>+G490-R490</f>
        <v>19122.349099999999</v>
      </c>
      <c r="U490" t="b">
        <f>+V490=C490</f>
        <v>1</v>
      </c>
      <c r="V490" s="13" t="s">
        <v>604</v>
      </c>
      <c r="W490" s="13" t="s">
        <v>605</v>
      </c>
      <c r="X490" s="13" t="s">
        <v>29</v>
      </c>
      <c r="Y490" s="13" t="s">
        <v>30</v>
      </c>
      <c r="Z490" s="14">
        <v>22000</v>
      </c>
      <c r="AA490" s="14">
        <v>0</v>
      </c>
      <c r="AB490" s="14">
        <v>0</v>
      </c>
      <c r="AC490" s="14">
        <f>+Z490*2.87%</f>
        <v>631.4</v>
      </c>
      <c r="AD490" s="14">
        <f>Z490*7.1%</f>
        <v>1561.9999999999998</v>
      </c>
      <c r="AE490" s="14">
        <f>Z490*1.15%</f>
        <v>253</v>
      </c>
      <c r="AF490" s="14">
        <f>Z490*3.04%</f>
        <v>668.8</v>
      </c>
      <c r="AG490" s="14">
        <f>Z490*7.09%</f>
        <v>1559.8000000000002</v>
      </c>
      <c r="AH490" s="14">
        <v>1577.4509</v>
      </c>
      <c r="AI490" s="14">
        <f>AC490+AD490+AE490+AF490+AG490</f>
        <v>4675</v>
      </c>
      <c r="AJ490" s="15">
        <v>0</v>
      </c>
      <c r="AK490" s="14">
        <f>+AC490+AF490+AH490+AJ490+AA490+AB490</f>
        <v>2877.6508999999996</v>
      </c>
      <c r="AL490" s="14">
        <f>+AG490+AE490+AD490</f>
        <v>3374.8</v>
      </c>
      <c r="AM490" s="14">
        <f>+Z490-AK490</f>
        <v>19122.349099999999</v>
      </c>
    </row>
    <row r="491" spans="1:39" s="7" customFormat="1" ht="15.95" customHeight="1" x14ac:dyDescent="0.25">
      <c r="A491" s="11">
        <f t="shared" si="11"/>
        <v>472</v>
      </c>
      <c r="B491" s="12" t="s">
        <v>213</v>
      </c>
      <c r="C491" s="13" t="s">
        <v>606</v>
      </c>
      <c r="D491" s="13" t="s">
        <v>366</v>
      </c>
      <c r="E491" s="13" t="s">
        <v>29</v>
      </c>
      <c r="F491" s="13" t="s">
        <v>30</v>
      </c>
      <c r="G491" s="14">
        <v>28000</v>
      </c>
      <c r="H491" s="14">
        <v>0</v>
      </c>
      <c r="I491" s="14">
        <v>0</v>
      </c>
      <c r="J491" s="14">
        <f>+G491*2.87%</f>
        <v>803.6</v>
      </c>
      <c r="K491" s="14">
        <f>G491*7.1%</f>
        <v>1987.9999999999998</v>
      </c>
      <c r="L491" s="14">
        <f>G491*1.15%</f>
        <v>322</v>
      </c>
      <c r="M491" s="14">
        <f>G491*3.04%</f>
        <v>851.2</v>
      </c>
      <c r="N491" s="14">
        <f>G491*7.09%</f>
        <v>1985.2</v>
      </c>
      <c r="O491" s="14">
        <v>0</v>
      </c>
      <c r="P491" s="14">
        <f>J491+K491+L491+M491+N491</f>
        <v>5950</v>
      </c>
      <c r="Q491" s="15">
        <v>9656.83</v>
      </c>
      <c r="R491" s="14">
        <f>+J491+M491+O491+Q491+H491+I491</f>
        <v>11311.630000000001</v>
      </c>
      <c r="S491" s="14">
        <f>+N491+L491+K491</f>
        <v>4295.2</v>
      </c>
      <c r="T491" s="14">
        <f>+G491-R491</f>
        <v>16688.37</v>
      </c>
      <c r="U491" t="b">
        <f>+V491=C491</f>
        <v>1</v>
      </c>
      <c r="V491" s="13" t="s">
        <v>606</v>
      </c>
      <c r="W491" s="13" t="s">
        <v>366</v>
      </c>
      <c r="X491" s="13" t="s">
        <v>29</v>
      </c>
      <c r="Y491" s="13" t="s">
        <v>30</v>
      </c>
      <c r="Z491" s="14">
        <v>28000</v>
      </c>
      <c r="AA491" s="14">
        <v>0</v>
      </c>
      <c r="AB491" s="14">
        <v>0</v>
      </c>
      <c r="AC491" s="14">
        <f>+Z491*2.87%</f>
        <v>803.6</v>
      </c>
      <c r="AD491" s="14">
        <f>Z491*7.1%</f>
        <v>1987.9999999999998</v>
      </c>
      <c r="AE491" s="14">
        <f>Z491*1.15%</f>
        <v>322</v>
      </c>
      <c r="AF491" s="14">
        <f>Z491*3.04%</f>
        <v>851.2</v>
      </c>
      <c r="AG491" s="14">
        <f>Z491*7.09%</f>
        <v>1985.2</v>
      </c>
      <c r="AH491" s="14">
        <v>0</v>
      </c>
      <c r="AI491" s="14">
        <f>AC491+AD491+AE491+AF491+AG491</f>
        <v>5950</v>
      </c>
      <c r="AJ491" s="15">
        <v>9656.83</v>
      </c>
      <c r="AK491" s="14">
        <f>+AC491+AF491+AH491+AJ491+AA491+AB491</f>
        <v>11311.630000000001</v>
      </c>
      <c r="AL491" s="14">
        <f>+AG491+AE491+AD491</f>
        <v>4295.2</v>
      </c>
      <c r="AM491" s="14">
        <f>+Z491-AK491</f>
        <v>16688.37</v>
      </c>
    </row>
    <row r="492" spans="1:39" s="7" customFormat="1" ht="15.95" customHeight="1" x14ac:dyDescent="0.25">
      <c r="A492" s="11">
        <f t="shared" si="11"/>
        <v>473</v>
      </c>
      <c r="B492" s="12" t="s">
        <v>213</v>
      </c>
      <c r="C492" s="27" t="s">
        <v>1101</v>
      </c>
      <c r="D492" s="13" t="s">
        <v>366</v>
      </c>
      <c r="E492" s="13" t="s">
        <v>29</v>
      </c>
      <c r="F492" s="13" t="s">
        <v>30</v>
      </c>
      <c r="G492" s="14">
        <v>28000</v>
      </c>
      <c r="H492" s="14">
        <v>0</v>
      </c>
      <c r="I492" s="14">
        <v>0</v>
      </c>
      <c r="J492" s="14">
        <f>+G492*2.87%</f>
        <v>803.6</v>
      </c>
      <c r="K492" s="14">
        <f>G492*7.1%</f>
        <v>1987.9999999999998</v>
      </c>
      <c r="L492" s="14">
        <f>G492*1.15%</f>
        <v>322</v>
      </c>
      <c r="M492" s="14">
        <f>G492*3.04%</f>
        <v>851.2</v>
      </c>
      <c r="N492" s="14">
        <f>G492*7.09%</f>
        <v>1985.2</v>
      </c>
      <c r="O492" s="14">
        <v>0</v>
      </c>
      <c r="P492" s="14">
        <f>J492+K492+L492+M492+N492</f>
        <v>5950</v>
      </c>
      <c r="Q492" s="15">
        <v>6569.59</v>
      </c>
      <c r="R492" s="14">
        <f>+J492+M492+O492+Q492+H492+I492</f>
        <v>8224.39</v>
      </c>
      <c r="S492" s="14">
        <f>+N492+L492+K492</f>
        <v>4295.2</v>
      </c>
      <c r="T492" s="14">
        <f>+G492-R492</f>
        <v>19775.61</v>
      </c>
      <c r="U492" t="b">
        <f>+V492=C492</f>
        <v>1</v>
      </c>
      <c r="V492" s="27" t="s">
        <v>1101</v>
      </c>
      <c r="W492" s="13" t="s">
        <v>366</v>
      </c>
      <c r="X492" s="13" t="s">
        <v>29</v>
      </c>
      <c r="Y492" s="13" t="s">
        <v>30</v>
      </c>
      <c r="Z492" s="14">
        <v>28000</v>
      </c>
      <c r="AA492" s="14">
        <v>0</v>
      </c>
      <c r="AB492" s="14">
        <v>0</v>
      </c>
      <c r="AC492" s="14">
        <f>+Z492*2.87%</f>
        <v>803.6</v>
      </c>
      <c r="AD492" s="14">
        <f>Z492*7.1%</f>
        <v>1987.9999999999998</v>
      </c>
      <c r="AE492" s="14">
        <f>Z492*1.15%</f>
        <v>322</v>
      </c>
      <c r="AF492" s="14">
        <f>Z492*3.04%</f>
        <v>851.2</v>
      </c>
      <c r="AG492" s="14">
        <f>Z492*7.09%</f>
        <v>1985.2</v>
      </c>
      <c r="AH492" s="14">
        <v>0</v>
      </c>
      <c r="AI492" s="14">
        <f>AC492+AD492+AE492+AF492+AG492</f>
        <v>5950</v>
      </c>
      <c r="AJ492" s="15">
        <v>6569.59</v>
      </c>
      <c r="AK492" s="14">
        <f>+AC492+AF492+AH492+AJ492+AA492+AB492</f>
        <v>8224.39</v>
      </c>
      <c r="AL492" s="14">
        <f>+AG492+AE492+AD492</f>
        <v>4295.2</v>
      </c>
      <c r="AM492" s="14">
        <f>+Z492-AK492</f>
        <v>19775.61</v>
      </c>
    </row>
    <row r="493" spans="1:39" s="7" customFormat="1" ht="15.95" customHeight="1" x14ac:dyDescent="0.25">
      <c r="A493" s="11">
        <f t="shared" si="11"/>
        <v>474</v>
      </c>
      <c r="B493" s="12" t="s">
        <v>213</v>
      </c>
      <c r="C493" s="13" t="s">
        <v>607</v>
      </c>
      <c r="D493" s="13" t="s">
        <v>166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>+G493*2.87%</f>
        <v>631.4</v>
      </c>
      <c r="K493" s="14">
        <f>G493*7.1%</f>
        <v>1561.9999999999998</v>
      </c>
      <c r="L493" s="14">
        <f>G493*1.15%</f>
        <v>253</v>
      </c>
      <c r="M493" s="14">
        <f>G493*3.04%</f>
        <v>668.8</v>
      </c>
      <c r="N493" s="14">
        <f>G493*7.09%</f>
        <v>1559.8000000000002</v>
      </c>
      <c r="O493" s="14">
        <v>0</v>
      </c>
      <c r="P493" s="14">
        <f>J493+K493+L493+M493+N493</f>
        <v>4675</v>
      </c>
      <c r="Q493" s="15">
        <v>2886</v>
      </c>
      <c r="R493" s="14">
        <f>+J493+M493+O493+Q493+H493+I493</f>
        <v>4186.2</v>
      </c>
      <c r="S493" s="14">
        <f>+N493+L493+K493</f>
        <v>3374.8</v>
      </c>
      <c r="T493" s="14">
        <f>+G493-R493</f>
        <v>17813.8</v>
      </c>
      <c r="U493" t="b">
        <f>+V493=C493</f>
        <v>1</v>
      </c>
      <c r="V493" s="13" t="s">
        <v>607</v>
      </c>
      <c r="W493" s="13" t="s">
        <v>166</v>
      </c>
      <c r="X493" s="13" t="s">
        <v>29</v>
      </c>
      <c r="Y493" s="13" t="s">
        <v>30</v>
      </c>
      <c r="Z493" s="14">
        <v>22000</v>
      </c>
      <c r="AA493" s="14">
        <v>0</v>
      </c>
      <c r="AB493" s="14">
        <v>0</v>
      </c>
      <c r="AC493" s="14">
        <f>+Z493*2.87%</f>
        <v>631.4</v>
      </c>
      <c r="AD493" s="14">
        <f>Z493*7.1%</f>
        <v>1561.9999999999998</v>
      </c>
      <c r="AE493" s="14">
        <f>Z493*1.15%</f>
        <v>253</v>
      </c>
      <c r="AF493" s="14">
        <f>Z493*3.04%</f>
        <v>668.8</v>
      </c>
      <c r="AG493" s="14">
        <f>Z493*7.09%</f>
        <v>1559.8000000000002</v>
      </c>
      <c r="AH493" s="14">
        <v>0</v>
      </c>
      <c r="AI493" s="14">
        <f>AC493+AD493+AE493+AF493+AG493</f>
        <v>4675</v>
      </c>
      <c r="AJ493" s="15">
        <v>2886</v>
      </c>
      <c r="AK493" s="14">
        <f>+AC493+AF493+AH493+AJ493+AA493+AB493</f>
        <v>4186.2</v>
      </c>
      <c r="AL493" s="14">
        <f>+AG493+AE493+AD493</f>
        <v>3374.8</v>
      </c>
      <c r="AM493" s="14">
        <f>+Z493-AK493</f>
        <v>17813.8</v>
      </c>
    </row>
    <row r="494" spans="1:39" s="7" customFormat="1" ht="15.95" customHeight="1" x14ac:dyDescent="0.25">
      <c r="A494" s="11">
        <f t="shared" si="11"/>
        <v>475</v>
      </c>
      <c r="B494" s="12" t="s">
        <v>213</v>
      </c>
      <c r="C494" s="13" t="s">
        <v>608</v>
      </c>
      <c r="D494" s="13" t="s">
        <v>509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>+G494*2.87%</f>
        <v>631.4</v>
      </c>
      <c r="K494" s="14">
        <f>G494*7.1%</f>
        <v>1561.9999999999998</v>
      </c>
      <c r="L494" s="14">
        <f>G494*1.15%</f>
        <v>253</v>
      </c>
      <c r="M494" s="14">
        <f>G494*3.04%</f>
        <v>668.8</v>
      </c>
      <c r="N494" s="14">
        <f>G494*7.09%</f>
        <v>1559.8000000000002</v>
      </c>
      <c r="O494" s="14">
        <v>0</v>
      </c>
      <c r="P494" s="14">
        <f>J494+K494+L494+M494+N494</f>
        <v>4675</v>
      </c>
      <c r="Q494" s="15">
        <v>10787.05</v>
      </c>
      <c r="R494" s="14">
        <f>+J494+M494+O494+Q494+H494+I494</f>
        <v>12087.25</v>
      </c>
      <c r="S494" s="14">
        <f>+N494+L494+K494</f>
        <v>3374.8</v>
      </c>
      <c r="T494" s="14">
        <f>+G494-R494</f>
        <v>9912.75</v>
      </c>
      <c r="U494" t="b">
        <f>+V494=C494</f>
        <v>1</v>
      </c>
      <c r="V494" s="13" t="s">
        <v>608</v>
      </c>
      <c r="W494" s="13" t="s">
        <v>509</v>
      </c>
      <c r="X494" s="13" t="s">
        <v>29</v>
      </c>
      <c r="Y494" s="13" t="s">
        <v>30</v>
      </c>
      <c r="Z494" s="14">
        <v>22000</v>
      </c>
      <c r="AA494" s="14">
        <v>0</v>
      </c>
      <c r="AB494" s="14">
        <v>0</v>
      </c>
      <c r="AC494" s="14">
        <f>+Z494*2.87%</f>
        <v>631.4</v>
      </c>
      <c r="AD494" s="14">
        <f>Z494*7.1%</f>
        <v>1561.9999999999998</v>
      </c>
      <c r="AE494" s="14">
        <f>Z494*1.15%</f>
        <v>253</v>
      </c>
      <c r="AF494" s="14">
        <f>Z494*3.04%</f>
        <v>668.8</v>
      </c>
      <c r="AG494" s="14">
        <f>Z494*7.09%</f>
        <v>1559.8000000000002</v>
      </c>
      <c r="AH494" s="14">
        <v>0</v>
      </c>
      <c r="AI494" s="14">
        <f>AC494+AD494+AE494+AF494+AG494</f>
        <v>4675</v>
      </c>
      <c r="AJ494" s="15">
        <v>10787.05</v>
      </c>
      <c r="AK494" s="14">
        <f>+AC494+AF494+AH494+AJ494+AA494+AB494</f>
        <v>12087.25</v>
      </c>
      <c r="AL494" s="14">
        <f>+AG494+AE494+AD494</f>
        <v>3374.8</v>
      </c>
      <c r="AM494" s="14">
        <f>+Z494-AK494</f>
        <v>9912.75</v>
      </c>
    </row>
    <row r="495" spans="1:39" s="7" customFormat="1" ht="15.95" customHeight="1" x14ac:dyDescent="0.25">
      <c r="A495" s="11">
        <f t="shared" si="11"/>
        <v>476</v>
      </c>
      <c r="B495" s="12" t="s">
        <v>213</v>
      </c>
      <c r="C495" s="13" t="s">
        <v>609</v>
      </c>
      <c r="D495" s="13" t="s">
        <v>37</v>
      </c>
      <c r="E495" s="13" t="s">
        <v>29</v>
      </c>
      <c r="F495" s="13" t="s">
        <v>35</v>
      </c>
      <c r="G495" s="14">
        <v>34000</v>
      </c>
      <c r="H495" s="14">
        <v>0</v>
      </c>
      <c r="I495" s="14">
        <v>0</v>
      </c>
      <c r="J495" s="14">
        <f>+G495*2.87%</f>
        <v>975.8</v>
      </c>
      <c r="K495" s="14">
        <f>G495*7.1%</f>
        <v>2414</v>
      </c>
      <c r="L495" s="14">
        <f>G495*1.15%</f>
        <v>391</v>
      </c>
      <c r="M495" s="14">
        <f>G495*3.04%</f>
        <v>1033.5999999999999</v>
      </c>
      <c r="N495" s="14">
        <f>G495*7.09%</f>
        <v>2410.6000000000004</v>
      </c>
      <c r="O495" s="14">
        <v>0</v>
      </c>
      <c r="P495" s="14">
        <f>J495+K495+L495+M495+N495</f>
        <v>7225</v>
      </c>
      <c r="Q495" s="15">
        <v>22856.29</v>
      </c>
      <c r="R495" s="14">
        <f>+J495+M495+O495+Q495+H495+I495</f>
        <v>24865.690000000002</v>
      </c>
      <c r="S495" s="14">
        <f>+N495+L495+K495</f>
        <v>5215.6000000000004</v>
      </c>
      <c r="T495" s="14">
        <f>+G495-R495</f>
        <v>9134.3099999999977</v>
      </c>
      <c r="U495" t="b">
        <f>+V495=C495</f>
        <v>1</v>
      </c>
      <c r="V495" s="13" t="s">
        <v>609</v>
      </c>
      <c r="W495" s="13" t="s">
        <v>37</v>
      </c>
      <c r="X495" s="13" t="s">
        <v>29</v>
      </c>
      <c r="Y495" s="13" t="s">
        <v>35</v>
      </c>
      <c r="Z495" s="14">
        <v>34000</v>
      </c>
      <c r="AA495" s="14">
        <v>0</v>
      </c>
      <c r="AB495" s="14">
        <v>0</v>
      </c>
      <c r="AC495" s="14">
        <f>+Z495*2.87%</f>
        <v>975.8</v>
      </c>
      <c r="AD495" s="14">
        <f>Z495*7.1%</f>
        <v>2414</v>
      </c>
      <c r="AE495" s="14">
        <f>Z495*1.15%</f>
        <v>391</v>
      </c>
      <c r="AF495" s="14">
        <f>Z495*3.04%</f>
        <v>1033.5999999999999</v>
      </c>
      <c r="AG495" s="14">
        <f>Z495*7.09%</f>
        <v>2410.6000000000004</v>
      </c>
      <c r="AH495" s="14">
        <v>0</v>
      </c>
      <c r="AI495" s="14">
        <f>AC495+AD495+AE495+AF495+AG495</f>
        <v>7225</v>
      </c>
      <c r="AJ495" s="15">
        <v>3663.06</v>
      </c>
      <c r="AK495" s="14">
        <f>+AC495+AF495+AH495+AJ495+AA495+AB495</f>
        <v>5672.46</v>
      </c>
      <c r="AL495" s="14">
        <f>+AG495+AE495+AD495</f>
        <v>5215.6000000000004</v>
      </c>
      <c r="AM495" s="14">
        <f>+Z495-AK495</f>
        <v>28327.54</v>
      </c>
    </row>
    <row r="496" spans="1:39" s="7" customFormat="1" ht="15.95" customHeight="1" x14ac:dyDescent="0.25">
      <c r="A496" s="11">
        <f t="shared" si="11"/>
        <v>477</v>
      </c>
      <c r="B496" s="12" t="s">
        <v>213</v>
      </c>
      <c r="C496" s="13" t="s">
        <v>610</v>
      </c>
      <c r="D496" s="13" t="s">
        <v>509</v>
      </c>
      <c r="E496" s="13" t="s">
        <v>29</v>
      </c>
      <c r="F496" s="13" t="s">
        <v>35</v>
      </c>
      <c r="G496" s="14">
        <v>22000</v>
      </c>
      <c r="H496" s="14">
        <v>0</v>
      </c>
      <c r="I496" s="14">
        <v>0</v>
      </c>
      <c r="J496" s="14">
        <f>+G496*2.87%</f>
        <v>631.4</v>
      </c>
      <c r="K496" s="14">
        <f>G496*7.1%</f>
        <v>1561.9999999999998</v>
      </c>
      <c r="L496" s="14">
        <f>G496*1.15%</f>
        <v>253</v>
      </c>
      <c r="M496" s="14">
        <f>G496*3.04%</f>
        <v>668.8</v>
      </c>
      <c r="N496" s="14">
        <f>G496*7.09%</f>
        <v>1559.8000000000002</v>
      </c>
      <c r="O496" s="14">
        <v>0</v>
      </c>
      <c r="P496" s="14">
        <f>J496+K496+L496+M496+N496</f>
        <v>4675</v>
      </c>
      <c r="Q496" s="15">
        <v>10176.700000000001</v>
      </c>
      <c r="R496" s="14">
        <f>+J496+M496+O496+Q496+H496+I496</f>
        <v>11476.900000000001</v>
      </c>
      <c r="S496" s="14">
        <f>+N496+L496+K496</f>
        <v>3374.8</v>
      </c>
      <c r="T496" s="14">
        <f>+G496-R496</f>
        <v>10523.099999999999</v>
      </c>
      <c r="U496" t="b">
        <f>+V496=C496</f>
        <v>1</v>
      </c>
      <c r="V496" s="13" t="s">
        <v>610</v>
      </c>
      <c r="W496" s="13" t="s">
        <v>509</v>
      </c>
      <c r="X496" s="13" t="s">
        <v>29</v>
      </c>
      <c r="Y496" s="13" t="s">
        <v>35</v>
      </c>
      <c r="Z496" s="14">
        <v>22000</v>
      </c>
      <c r="AA496" s="14">
        <v>0</v>
      </c>
      <c r="AB496" s="14">
        <v>0</v>
      </c>
      <c r="AC496" s="14">
        <f>+Z496*2.87%</f>
        <v>631.4</v>
      </c>
      <c r="AD496" s="14">
        <f>Z496*7.1%</f>
        <v>1561.9999999999998</v>
      </c>
      <c r="AE496" s="14">
        <f>Z496*1.15%</f>
        <v>253</v>
      </c>
      <c r="AF496" s="14">
        <f>Z496*3.04%</f>
        <v>668.8</v>
      </c>
      <c r="AG496" s="14">
        <f>Z496*7.09%</f>
        <v>1559.8000000000002</v>
      </c>
      <c r="AH496" s="14">
        <v>0</v>
      </c>
      <c r="AI496" s="14">
        <f>AC496+AD496+AE496+AF496+AG496</f>
        <v>4675</v>
      </c>
      <c r="AJ496" s="15">
        <v>10176.700000000001</v>
      </c>
      <c r="AK496" s="14">
        <f>+AC496+AF496+AH496+AJ496+AA496+AB496</f>
        <v>11476.900000000001</v>
      </c>
      <c r="AL496" s="14">
        <f>+AG496+AE496+AD496</f>
        <v>3374.8</v>
      </c>
      <c r="AM496" s="14">
        <f>+Z496-AK496</f>
        <v>10523.099999999999</v>
      </c>
    </row>
    <row r="497" spans="1:39" s="7" customFormat="1" ht="15.95" customHeight="1" x14ac:dyDescent="0.25">
      <c r="A497" s="11">
        <f t="shared" si="11"/>
        <v>478</v>
      </c>
      <c r="B497" s="12" t="s">
        <v>213</v>
      </c>
      <c r="C497" s="13" t="s">
        <v>611</v>
      </c>
      <c r="D497" s="13" t="s">
        <v>509</v>
      </c>
      <c r="E497" s="13" t="s">
        <v>29</v>
      </c>
      <c r="F497" s="13" t="s">
        <v>30</v>
      </c>
      <c r="G497" s="14">
        <v>28690.2</v>
      </c>
      <c r="H497" s="14">
        <v>0</v>
      </c>
      <c r="I497" s="14">
        <v>0</v>
      </c>
      <c r="J497" s="14">
        <f>+G497*2.87%</f>
        <v>823.40873999999997</v>
      </c>
      <c r="K497" s="14">
        <f>G497*7.1%</f>
        <v>2037.0041999999999</v>
      </c>
      <c r="L497" s="14">
        <f>G497*1.15%</f>
        <v>329.93729999999999</v>
      </c>
      <c r="M497" s="14">
        <f>G497*3.04%</f>
        <v>872.18208000000004</v>
      </c>
      <c r="N497" s="14">
        <f>G497*7.09%</f>
        <v>2034.1351800000002</v>
      </c>
      <c r="O497" s="14">
        <v>0</v>
      </c>
      <c r="P497" s="14">
        <f>J497+K497+L497+M497+N497</f>
        <v>6096.6674999999996</v>
      </c>
      <c r="Q497" s="15">
        <v>10874.27</v>
      </c>
      <c r="R497" s="14">
        <f>+J497+M497+O497+Q497+H497+I497</f>
        <v>12569.86082</v>
      </c>
      <c r="S497" s="14">
        <f>+N497+L497+K497</f>
        <v>4401.0766800000001</v>
      </c>
      <c r="T497" s="14">
        <f>+G497-R497</f>
        <v>16120.339180000001</v>
      </c>
      <c r="U497" t="b">
        <f>+V497=C497</f>
        <v>1</v>
      </c>
      <c r="V497" s="13" t="s">
        <v>611</v>
      </c>
      <c r="W497" s="13" t="s">
        <v>509</v>
      </c>
      <c r="X497" s="13" t="s">
        <v>29</v>
      </c>
      <c r="Y497" s="13" t="s">
        <v>30</v>
      </c>
      <c r="Z497" s="14">
        <v>28690.2</v>
      </c>
      <c r="AA497" s="14">
        <v>0</v>
      </c>
      <c r="AB497" s="14">
        <v>0</v>
      </c>
      <c r="AC497" s="14">
        <f>+Z497*2.87%</f>
        <v>823.40873999999997</v>
      </c>
      <c r="AD497" s="14">
        <f>Z497*7.1%</f>
        <v>2037.0041999999999</v>
      </c>
      <c r="AE497" s="14">
        <f>Z497*1.15%</f>
        <v>329.93729999999999</v>
      </c>
      <c r="AF497" s="14">
        <f>Z497*3.04%</f>
        <v>872.18208000000004</v>
      </c>
      <c r="AG497" s="14">
        <f>Z497*7.09%</f>
        <v>2034.1351800000002</v>
      </c>
      <c r="AH497" s="14">
        <v>0</v>
      </c>
      <c r="AI497" s="14">
        <f>AC497+AD497+AE497+AF497+AG497</f>
        <v>6096.6674999999996</v>
      </c>
      <c r="AJ497" s="15">
        <v>10874.27</v>
      </c>
      <c r="AK497" s="14">
        <f>+AC497+AF497+AH497+AJ497+AA497+AB497</f>
        <v>12569.86082</v>
      </c>
      <c r="AL497" s="14">
        <f>+AG497+AE497+AD497</f>
        <v>4401.0766800000001</v>
      </c>
      <c r="AM497" s="14">
        <f>+Z497-AK497</f>
        <v>16120.339180000001</v>
      </c>
    </row>
    <row r="498" spans="1:39" s="7" customFormat="1" ht="15.95" customHeight="1" x14ac:dyDescent="0.25">
      <c r="A498" s="11">
        <f t="shared" si="11"/>
        <v>479</v>
      </c>
      <c r="B498" s="12" t="s">
        <v>213</v>
      </c>
      <c r="C498" s="13" t="s">
        <v>612</v>
      </c>
      <c r="D498" s="13" t="s">
        <v>166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G498*7.1%</f>
        <v>1561.9999999999998</v>
      </c>
      <c r="L498" s="14">
        <f>G498*1.15%</f>
        <v>253</v>
      </c>
      <c r="M498" s="14">
        <f>G498*3.04%</f>
        <v>668.8</v>
      </c>
      <c r="N498" s="14">
        <f>G498*7.09%</f>
        <v>1559.8000000000002</v>
      </c>
      <c r="O498" s="14">
        <v>0</v>
      </c>
      <c r="P498" s="14">
        <f>J498+K498+L498+M498+N498</f>
        <v>4675</v>
      </c>
      <c r="Q498" s="15">
        <v>7296.11</v>
      </c>
      <c r="R498" s="14">
        <f>+J498+M498+O498+Q498+H498+I498</f>
        <v>8596.31</v>
      </c>
      <c r="S498" s="14">
        <f>+N498+L498+K498</f>
        <v>3374.8</v>
      </c>
      <c r="T498" s="14">
        <f>+G498-R498</f>
        <v>13403.69</v>
      </c>
      <c r="U498" t="b">
        <f>+V498=C498</f>
        <v>1</v>
      </c>
      <c r="V498" s="13" t="s">
        <v>612</v>
      </c>
      <c r="W498" s="13" t="s">
        <v>166</v>
      </c>
      <c r="X498" s="13" t="s">
        <v>29</v>
      </c>
      <c r="Y498" s="13" t="s">
        <v>30</v>
      </c>
      <c r="Z498" s="14">
        <v>22000</v>
      </c>
      <c r="AA498" s="14">
        <v>0</v>
      </c>
      <c r="AB498" s="14">
        <v>0</v>
      </c>
      <c r="AC498" s="14">
        <f>+Z498*2.87%</f>
        <v>631.4</v>
      </c>
      <c r="AD498" s="14">
        <f>Z498*7.1%</f>
        <v>1561.9999999999998</v>
      </c>
      <c r="AE498" s="14">
        <f>Z498*1.15%</f>
        <v>253</v>
      </c>
      <c r="AF498" s="14">
        <f>Z498*3.04%</f>
        <v>668.8</v>
      </c>
      <c r="AG498" s="14">
        <f>Z498*7.09%</f>
        <v>1559.8000000000002</v>
      </c>
      <c r="AH498" s="14">
        <v>0</v>
      </c>
      <c r="AI498" s="14">
        <f>AC498+AD498+AE498+AF498+AG498</f>
        <v>4675</v>
      </c>
      <c r="AJ498" s="15">
        <v>7296.11</v>
      </c>
      <c r="AK498" s="14">
        <f>+AC498+AF498+AH498+AJ498+AA498+AB498</f>
        <v>8596.31</v>
      </c>
      <c r="AL498" s="14">
        <f>+AG498+AE498+AD498</f>
        <v>3374.8</v>
      </c>
      <c r="AM498" s="14">
        <f>+Z498-AK498</f>
        <v>13403.69</v>
      </c>
    </row>
    <row r="499" spans="1:39" s="7" customFormat="1" ht="15.95" customHeight="1" x14ac:dyDescent="0.25">
      <c r="A499" s="11">
        <f t="shared" si="11"/>
        <v>480</v>
      </c>
      <c r="B499" s="12" t="s">
        <v>213</v>
      </c>
      <c r="C499" s="13" t="s">
        <v>614</v>
      </c>
      <c r="D499" s="13" t="s">
        <v>509</v>
      </c>
      <c r="E499" s="13" t="s">
        <v>29</v>
      </c>
      <c r="F499" s="13" t="s">
        <v>35</v>
      </c>
      <c r="G499" s="14">
        <v>22000</v>
      </c>
      <c r="H499" s="14">
        <v>0</v>
      </c>
      <c r="I499" s="14">
        <v>0</v>
      </c>
      <c r="J499" s="14">
        <f>+G499*2.87%</f>
        <v>631.4</v>
      </c>
      <c r="K499" s="14">
        <f>G499*7.1%</f>
        <v>1561.9999999999998</v>
      </c>
      <c r="L499" s="14">
        <f>G499*1.15%</f>
        <v>253</v>
      </c>
      <c r="M499" s="14">
        <f>G499*3.04%</f>
        <v>668.8</v>
      </c>
      <c r="N499" s="14">
        <f>G499*7.09%</f>
        <v>1559.8000000000002</v>
      </c>
      <c r="O499" s="14">
        <v>0</v>
      </c>
      <c r="P499" s="14">
        <f>J499+K499+L499+M499+N499</f>
        <v>4675</v>
      </c>
      <c r="Q499" s="15">
        <v>0</v>
      </c>
      <c r="R499" s="14">
        <f>+J499+M499+O499+Q499+H499+I499</f>
        <v>1300.1999999999998</v>
      </c>
      <c r="S499" s="14">
        <f>+N499+L499+K499</f>
        <v>3374.8</v>
      </c>
      <c r="T499" s="14">
        <f>+G499-R499</f>
        <v>20699.8</v>
      </c>
      <c r="U499" t="b">
        <f>+V499=C499</f>
        <v>1</v>
      </c>
      <c r="V499" s="13" t="s">
        <v>614</v>
      </c>
      <c r="W499" s="13" t="s">
        <v>509</v>
      </c>
      <c r="X499" s="13" t="s">
        <v>29</v>
      </c>
      <c r="Y499" s="13" t="s">
        <v>35</v>
      </c>
      <c r="Z499" s="14">
        <v>22000</v>
      </c>
      <c r="AA499" s="14">
        <v>0</v>
      </c>
      <c r="AB499" s="14">
        <v>0</v>
      </c>
      <c r="AC499" s="14">
        <f>+Z499*2.87%</f>
        <v>631.4</v>
      </c>
      <c r="AD499" s="14">
        <f>Z499*7.1%</f>
        <v>1561.9999999999998</v>
      </c>
      <c r="AE499" s="14">
        <f>Z499*1.15%</f>
        <v>253</v>
      </c>
      <c r="AF499" s="14">
        <f>Z499*3.04%</f>
        <v>668.8</v>
      </c>
      <c r="AG499" s="14">
        <f>Z499*7.09%</f>
        <v>1559.8000000000002</v>
      </c>
      <c r="AH499" s="14">
        <v>0</v>
      </c>
      <c r="AI499" s="14">
        <f>AC499+AD499+AE499+AF499+AG499</f>
        <v>4675</v>
      </c>
      <c r="AJ499" s="15">
        <v>0</v>
      </c>
      <c r="AK499" s="14">
        <f>+AC499+AF499+AH499+AJ499+AA499+AB499</f>
        <v>1300.1999999999998</v>
      </c>
      <c r="AL499" s="14">
        <f>+AG499+AE499+AD499</f>
        <v>3374.8</v>
      </c>
      <c r="AM499" s="14">
        <f>+Z499-AK499</f>
        <v>20699.8</v>
      </c>
    </row>
    <row r="500" spans="1:39" s="7" customFormat="1" ht="15.95" customHeight="1" x14ac:dyDescent="0.25">
      <c r="A500" s="11">
        <f t="shared" si="11"/>
        <v>481</v>
      </c>
      <c r="B500" s="12" t="s">
        <v>213</v>
      </c>
      <c r="C500" s="13" t="s">
        <v>615</v>
      </c>
      <c r="D500" s="13" t="s">
        <v>509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G500*7.1%</f>
        <v>1561.9999999999998</v>
      </c>
      <c r="L500" s="14">
        <f>G500*1.15%</f>
        <v>253</v>
      </c>
      <c r="M500" s="14">
        <f>G500*3.04%</f>
        <v>668.8</v>
      </c>
      <c r="N500" s="14">
        <f>G500*7.09%</f>
        <v>1559.8000000000002</v>
      </c>
      <c r="O500" s="14">
        <v>0</v>
      </c>
      <c r="P500" s="14">
        <f>J500+K500+L500+M500+N500</f>
        <v>4675</v>
      </c>
      <c r="Q500" s="15">
        <v>12512.96</v>
      </c>
      <c r="R500" s="14">
        <f>+J500+M500+O500+Q500+H500+I500</f>
        <v>13813.16</v>
      </c>
      <c r="S500" s="14">
        <f>+N500+L500+K500</f>
        <v>3374.8</v>
      </c>
      <c r="T500" s="14">
        <f>+G500-R500</f>
        <v>8186.84</v>
      </c>
      <c r="U500" t="b">
        <f>+V500=C500</f>
        <v>1</v>
      </c>
      <c r="V500" s="13" t="s">
        <v>615</v>
      </c>
      <c r="W500" s="13" t="s">
        <v>509</v>
      </c>
      <c r="X500" s="13" t="s">
        <v>29</v>
      </c>
      <c r="Y500" s="13" t="s">
        <v>35</v>
      </c>
      <c r="Z500" s="14">
        <v>22000</v>
      </c>
      <c r="AA500" s="14">
        <v>0</v>
      </c>
      <c r="AB500" s="14">
        <v>0</v>
      </c>
      <c r="AC500" s="14">
        <f>+Z500*2.87%</f>
        <v>631.4</v>
      </c>
      <c r="AD500" s="14">
        <f>Z500*7.1%</f>
        <v>1561.9999999999998</v>
      </c>
      <c r="AE500" s="14">
        <f>Z500*1.15%</f>
        <v>253</v>
      </c>
      <c r="AF500" s="14">
        <f>Z500*3.04%</f>
        <v>668.8</v>
      </c>
      <c r="AG500" s="14">
        <f>Z500*7.09%</f>
        <v>1559.8000000000002</v>
      </c>
      <c r="AH500" s="14">
        <v>0</v>
      </c>
      <c r="AI500" s="14">
        <f>AC500+AD500+AE500+AF500+AG500</f>
        <v>4675</v>
      </c>
      <c r="AJ500" s="15">
        <v>12512.96</v>
      </c>
      <c r="AK500" s="14">
        <f>+AC500+AF500+AH500+AJ500+AA500+AB500</f>
        <v>13813.16</v>
      </c>
      <c r="AL500" s="14">
        <f>+AG500+AE500+AD500</f>
        <v>3374.8</v>
      </c>
      <c r="AM500" s="14">
        <f>+Z500-AK500</f>
        <v>8186.84</v>
      </c>
    </row>
    <row r="501" spans="1:39" s="7" customFormat="1" ht="15.95" customHeight="1" x14ac:dyDescent="0.25">
      <c r="A501" s="11">
        <f t="shared" si="11"/>
        <v>482</v>
      </c>
      <c r="B501" s="12" t="s">
        <v>213</v>
      </c>
      <c r="C501" s="13" t="s">
        <v>616</v>
      </c>
      <c r="D501" s="13" t="s">
        <v>166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>+G501*2.87%</f>
        <v>631.4</v>
      </c>
      <c r="K501" s="14">
        <f>G501*7.1%</f>
        <v>1561.9999999999998</v>
      </c>
      <c r="L501" s="14">
        <f>G501*1.15%</f>
        <v>253</v>
      </c>
      <c r="M501" s="14">
        <f>G501*3.04%</f>
        <v>668.8</v>
      </c>
      <c r="N501" s="14">
        <f>G501*7.09%</f>
        <v>1559.8000000000002</v>
      </c>
      <c r="O501" s="14">
        <v>0</v>
      </c>
      <c r="P501" s="14">
        <f>J501+K501+L501+M501+N501</f>
        <v>4675</v>
      </c>
      <c r="Q501" s="15">
        <v>11144.12</v>
      </c>
      <c r="R501" s="14">
        <f>+J501+M501+O501+Q501+H501+I501</f>
        <v>12444.32</v>
      </c>
      <c r="S501" s="14">
        <f>+N501+L501+K501</f>
        <v>3374.8</v>
      </c>
      <c r="T501" s="14">
        <f>+G501-R501</f>
        <v>9555.68</v>
      </c>
      <c r="U501" t="b">
        <f>+V501=C501</f>
        <v>1</v>
      </c>
      <c r="V501" s="13" t="s">
        <v>616</v>
      </c>
      <c r="W501" s="13" t="s">
        <v>166</v>
      </c>
      <c r="X501" s="13" t="s">
        <v>29</v>
      </c>
      <c r="Y501" s="13" t="s">
        <v>35</v>
      </c>
      <c r="Z501" s="14">
        <v>22000</v>
      </c>
      <c r="AA501" s="14">
        <v>0</v>
      </c>
      <c r="AB501" s="14">
        <v>0</v>
      </c>
      <c r="AC501" s="14">
        <f>+Z501*2.87%</f>
        <v>631.4</v>
      </c>
      <c r="AD501" s="14">
        <f>Z501*7.1%</f>
        <v>1561.9999999999998</v>
      </c>
      <c r="AE501" s="14">
        <f>Z501*1.15%</f>
        <v>253</v>
      </c>
      <c r="AF501" s="14">
        <f>Z501*3.04%</f>
        <v>668.8</v>
      </c>
      <c r="AG501" s="14">
        <f>Z501*7.09%</f>
        <v>1559.8000000000002</v>
      </c>
      <c r="AH501" s="14">
        <v>0</v>
      </c>
      <c r="AI501" s="14">
        <f>AC501+AD501+AE501+AF501+AG501</f>
        <v>4675</v>
      </c>
      <c r="AJ501" s="15">
        <v>11144.12</v>
      </c>
      <c r="AK501" s="14">
        <f>+AC501+AF501+AH501+AJ501+AA501+AB501</f>
        <v>12444.32</v>
      </c>
      <c r="AL501" s="14">
        <f>+AG501+AE501+AD501</f>
        <v>3374.8</v>
      </c>
      <c r="AM501" s="14">
        <f>+Z501-AK501</f>
        <v>9555.68</v>
      </c>
    </row>
    <row r="502" spans="1:39" s="7" customFormat="1" ht="15.95" customHeight="1" x14ac:dyDescent="0.25">
      <c r="A502" s="11">
        <f t="shared" si="11"/>
        <v>483</v>
      </c>
      <c r="B502" s="12" t="s">
        <v>213</v>
      </c>
      <c r="C502" s="13" t="s">
        <v>617</v>
      </c>
      <c r="D502" s="13" t="s">
        <v>166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>+G502*2.87%</f>
        <v>631.4</v>
      </c>
      <c r="K502" s="14">
        <f>G502*7.1%</f>
        <v>1561.9999999999998</v>
      </c>
      <c r="L502" s="14">
        <f>G502*1.15%</f>
        <v>253</v>
      </c>
      <c r="M502" s="14">
        <f>G502*3.04%</f>
        <v>668.8</v>
      </c>
      <c r="N502" s="14">
        <f>G502*7.09%</f>
        <v>1559.8000000000002</v>
      </c>
      <c r="O502" s="14">
        <v>0</v>
      </c>
      <c r="P502" s="14">
        <f>J502+K502+L502+M502+N502</f>
        <v>4675</v>
      </c>
      <c r="Q502" s="15">
        <v>2659</v>
      </c>
      <c r="R502" s="14">
        <f>+J502+M502+O502+Q502+H502+I502</f>
        <v>3959.2</v>
      </c>
      <c r="S502" s="14">
        <f>+N502+L502+K502</f>
        <v>3374.8</v>
      </c>
      <c r="T502" s="14">
        <f>+G502-R502</f>
        <v>18040.8</v>
      </c>
      <c r="U502" t="b">
        <f>+V502=C502</f>
        <v>1</v>
      </c>
      <c r="V502" s="13" t="s">
        <v>617</v>
      </c>
      <c r="W502" s="13" t="s">
        <v>166</v>
      </c>
      <c r="X502" s="13" t="s">
        <v>29</v>
      </c>
      <c r="Y502" s="13" t="s">
        <v>30</v>
      </c>
      <c r="Z502" s="14">
        <v>22000</v>
      </c>
      <c r="AA502" s="14">
        <v>0</v>
      </c>
      <c r="AB502" s="14">
        <v>0</v>
      </c>
      <c r="AC502" s="14">
        <f>+Z502*2.87%</f>
        <v>631.4</v>
      </c>
      <c r="AD502" s="14">
        <f>Z502*7.1%</f>
        <v>1561.9999999999998</v>
      </c>
      <c r="AE502" s="14">
        <f>Z502*1.15%</f>
        <v>253</v>
      </c>
      <c r="AF502" s="14">
        <f>Z502*3.04%</f>
        <v>668.8</v>
      </c>
      <c r="AG502" s="14">
        <f>Z502*7.09%</f>
        <v>1559.8000000000002</v>
      </c>
      <c r="AH502" s="14">
        <v>0</v>
      </c>
      <c r="AI502" s="14">
        <f>AC502+AD502+AE502+AF502+AG502</f>
        <v>4675</v>
      </c>
      <c r="AJ502" s="15">
        <v>2659</v>
      </c>
      <c r="AK502" s="14">
        <f>+AC502+AF502+AH502+AJ502+AA502+AB502</f>
        <v>3959.2</v>
      </c>
      <c r="AL502" s="14">
        <f>+AG502+AE502+AD502</f>
        <v>3374.8</v>
      </c>
      <c r="AM502" s="14">
        <f>+Z502-AK502</f>
        <v>18040.8</v>
      </c>
    </row>
    <row r="503" spans="1:39" s="7" customFormat="1" ht="15.95" customHeight="1" x14ac:dyDescent="0.25">
      <c r="A503" s="11">
        <f t="shared" si="11"/>
        <v>484</v>
      </c>
      <c r="B503" s="12" t="s">
        <v>213</v>
      </c>
      <c r="C503" s="13" t="s">
        <v>618</v>
      </c>
      <c r="D503" s="13" t="s">
        <v>579</v>
      </c>
      <c r="E503" s="13" t="s">
        <v>29</v>
      </c>
      <c r="F503" s="13" t="s">
        <v>30</v>
      </c>
      <c r="G503" s="14">
        <v>28600</v>
      </c>
      <c r="H503" s="14">
        <v>0</v>
      </c>
      <c r="I503" s="14">
        <v>0</v>
      </c>
      <c r="J503" s="14">
        <f>+G503*2.87%</f>
        <v>820.82</v>
      </c>
      <c r="K503" s="14">
        <f>G503*7.1%</f>
        <v>2030.6</v>
      </c>
      <c r="L503" s="14">
        <f>G503*1.15%</f>
        <v>328.9</v>
      </c>
      <c r="M503" s="14">
        <f>G503*3.04%</f>
        <v>869.44</v>
      </c>
      <c r="N503" s="14">
        <f>G503*7.09%</f>
        <v>2027.7400000000002</v>
      </c>
      <c r="O503" s="14">
        <v>0</v>
      </c>
      <c r="P503" s="14">
        <f>J503+K503+L503+M503+N503</f>
        <v>6077.5</v>
      </c>
      <c r="Q503" s="15">
        <v>2546</v>
      </c>
      <c r="R503" s="14">
        <f>+J503+M503+O503+Q503+H503+I503</f>
        <v>4236.26</v>
      </c>
      <c r="S503" s="14">
        <f>+N503+L503+K503</f>
        <v>4387.24</v>
      </c>
      <c r="T503" s="14">
        <f>+G503-R503</f>
        <v>24363.739999999998</v>
      </c>
      <c r="U503" t="b">
        <f>+V503=C503</f>
        <v>1</v>
      </c>
      <c r="V503" s="13" t="s">
        <v>618</v>
      </c>
      <c r="W503" s="13" t="s">
        <v>579</v>
      </c>
      <c r="X503" s="13" t="s">
        <v>29</v>
      </c>
      <c r="Y503" s="13" t="s">
        <v>30</v>
      </c>
      <c r="Z503" s="14">
        <v>28600</v>
      </c>
      <c r="AA503" s="14">
        <v>0</v>
      </c>
      <c r="AB503" s="14">
        <v>0</v>
      </c>
      <c r="AC503" s="14">
        <f>+Z503*2.87%</f>
        <v>820.82</v>
      </c>
      <c r="AD503" s="14">
        <f>Z503*7.1%</f>
        <v>2030.6</v>
      </c>
      <c r="AE503" s="14">
        <f>Z503*1.15%</f>
        <v>328.9</v>
      </c>
      <c r="AF503" s="14">
        <f>Z503*3.04%</f>
        <v>869.44</v>
      </c>
      <c r="AG503" s="14">
        <f>Z503*7.09%</f>
        <v>2027.7400000000002</v>
      </c>
      <c r="AH503" s="14">
        <v>0</v>
      </c>
      <c r="AI503" s="14">
        <f>AC503+AD503+AE503+AF503+AG503</f>
        <v>6077.5</v>
      </c>
      <c r="AJ503" s="15">
        <v>2546</v>
      </c>
      <c r="AK503" s="14">
        <f>+AC503+AF503+AH503+AJ503+AA503+AB503</f>
        <v>4236.26</v>
      </c>
      <c r="AL503" s="14">
        <f>+AG503+AE503+AD503</f>
        <v>4387.24</v>
      </c>
      <c r="AM503" s="14">
        <f>+Z503-AK503</f>
        <v>24363.739999999998</v>
      </c>
    </row>
    <row r="504" spans="1:39" s="7" customFormat="1" ht="15.95" customHeight="1" x14ac:dyDescent="0.25">
      <c r="A504" s="11">
        <f t="shared" si="11"/>
        <v>485</v>
      </c>
      <c r="B504" s="12" t="s">
        <v>213</v>
      </c>
      <c r="C504" s="13" t="s">
        <v>619</v>
      </c>
      <c r="D504" s="13" t="s">
        <v>166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G504*7.1%</f>
        <v>1561.9999999999998</v>
      </c>
      <c r="L504" s="14">
        <f>G504*1.15%</f>
        <v>253</v>
      </c>
      <c r="M504" s="14">
        <f>G504*3.04%</f>
        <v>668.8</v>
      </c>
      <c r="N504" s="14">
        <f>G504*7.09%</f>
        <v>1559.8000000000002</v>
      </c>
      <c r="O504" s="14">
        <v>0</v>
      </c>
      <c r="P504" s="14">
        <f>J504+K504+L504+M504+N504</f>
        <v>4675</v>
      </c>
      <c r="Q504" s="15">
        <v>12514.3</v>
      </c>
      <c r="R504" s="14">
        <f>+J504+M504+O504+Q504+H504+I504</f>
        <v>13814.5</v>
      </c>
      <c r="S504" s="14">
        <f>+N504+L504+K504</f>
        <v>3374.8</v>
      </c>
      <c r="T504" s="14">
        <f>+G504-R504</f>
        <v>8185.5</v>
      </c>
      <c r="U504" t="b">
        <f>+V504=C504</f>
        <v>1</v>
      </c>
      <c r="V504" s="13" t="s">
        <v>619</v>
      </c>
      <c r="W504" s="13" t="s">
        <v>166</v>
      </c>
      <c r="X504" s="13" t="s">
        <v>29</v>
      </c>
      <c r="Y504" s="13" t="s">
        <v>35</v>
      </c>
      <c r="Z504" s="14">
        <v>22000</v>
      </c>
      <c r="AA504" s="14">
        <v>0</v>
      </c>
      <c r="AB504" s="14">
        <v>0</v>
      </c>
      <c r="AC504" s="14">
        <f>+Z504*2.87%</f>
        <v>631.4</v>
      </c>
      <c r="AD504" s="14">
        <f>Z504*7.1%</f>
        <v>1561.9999999999998</v>
      </c>
      <c r="AE504" s="14">
        <f>Z504*1.15%</f>
        <v>253</v>
      </c>
      <c r="AF504" s="14">
        <f>Z504*3.04%</f>
        <v>668.8</v>
      </c>
      <c r="AG504" s="14">
        <f>Z504*7.09%</f>
        <v>1559.8000000000002</v>
      </c>
      <c r="AH504" s="14">
        <v>0</v>
      </c>
      <c r="AI504" s="14">
        <f>AC504+AD504+AE504+AF504+AG504</f>
        <v>4675</v>
      </c>
      <c r="AJ504" s="15">
        <v>12404.32</v>
      </c>
      <c r="AK504" s="14">
        <f>+AC504+AF504+AH504+AJ504+AA504+AB504</f>
        <v>13704.52</v>
      </c>
      <c r="AL504" s="14">
        <f>+AG504+AE504+AD504</f>
        <v>3374.8</v>
      </c>
      <c r="AM504" s="14">
        <f>+Z504-AK504</f>
        <v>8295.48</v>
      </c>
    </row>
    <row r="505" spans="1:39" s="7" customFormat="1" ht="15.95" customHeight="1" x14ac:dyDescent="0.25">
      <c r="A505" s="11">
        <f t="shared" si="11"/>
        <v>486</v>
      </c>
      <c r="B505" s="12" t="s">
        <v>213</v>
      </c>
      <c r="C505" s="13" t="s">
        <v>620</v>
      </c>
      <c r="D505" s="13" t="s">
        <v>166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>+G505*2.87%</f>
        <v>631.4</v>
      </c>
      <c r="K505" s="14">
        <f>G505*7.1%</f>
        <v>1561.9999999999998</v>
      </c>
      <c r="L505" s="14">
        <f>G505*1.15%</f>
        <v>253</v>
      </c>
      <c r="M505" s="14">
        <f>G505*3.04%</f>
        <v>668.8</v>
      </c>
      <c r="N505" s="14">
        <f>G505*7.09%</f>
        <v>1559.8000000000002</v>
      </c>
      <c r="O505" s="14">
        <v>0</v>
      </c>
      <c r="P505" s="14">
        <f>J505+K505+L505+M505+N505</f>
        <v>4675</v>
      </c>
      <c r="Q505" s="15">
        <v>16677.11</v>
      </c>
      <c r="R505" s="14">
        <f>+J505+M505+O505+Q505+H505+I505</f>
        <v>17977.310000000001</v>
      </c>
      <c r="S505" s="14">
        <f>+N505+L505+K505</f>
        <v>3374.8</v>
      </c>
      <c r="T505" s="14">
        <f>+G505-R505</f>
        <v>4022.6899999999987</v>
      </c>
      <c r="U505" t="b">
        <f>+V505=C505</f>
        <v>1</v>
      </c>
      <c r="V505" s="13" t="s">
        <v>620</v>
      </c>
      <c r="W505" s="13" t="s">
        <v>166</v>
      </c>
      <c r="X505" s="13" t="s">
        <v>29</v>
      </c>
      <c r="Y505" s="13" t="s">
        <v>35</v>
      </c>
      <c r="Z505" s="14">
        <v>22000</v>
      </c>
      <c r="AA505" s="14">
        <v>0</v>
      </c>
      <c r="AB505" s="14">
        <v>0</v>
      </c>
      <c r="AC505" s="14">
        <f>+Z505*2.87%</f>
        <v>631.4</v>
      </c>
      <c r="AD505" s="14">
        <f>Z505*7.1%</f>
        <v>1561.9999999999998</v>
      </c>
      <c r="AE505" s="14">
        <f>Z505*1.15%</f>
        <v>253</v>
      </c>
      <c r="AF505" s="14">
        <f>Z505*3.04%</f>
        <v>668.8</v>
      </c>
      <c r="AG505" s="14">
        <f>Z505*7.09%</f>
        <v>1559.8000000000002</v>
      </c>
      <c r="AH505" s="14">
        <v>0</v>
      </c>
      <c r="AI505" s="14">
        <f>AC505+AD505+AE505+AF505+AG505</f>
        <v>4675</v>
      </c>
      <c r="AJ505" s="15">
        <v>16718.11</v>
      </c>
      <c r="AK505" s="14">
        <f>+AC505+AF505+AH505+AJ505+AA505+AB505</f>
        <v>18018.310000000001</v>
      </c>
      <c r="AL505" s="14">
        <f>+AG505+AE505+AD505</f>
        <v>3374.8</v>
      </c>
      <c r="AM505" s="14">
        <f>+Z505-AK505</f>
        <v>3981.6899999999987</v>
      </c>
    </row>
    <row r="506" spans="1:39" s="7" customFormat="1" ht="15.95" customHeight="1" x14ac:dyDescent="0.25">
      <c r="A506" s="11">
        <f t="shared" si="11"/>
        <v>487</v>
      </c>
      <c r="B506" s="12" t="s">
        <v>213</v>
      </c>
      <c r="C506" s="13" t="s">
        <v>621</v>
      </c>
      <c r="D506" s="13" t="s">
        <v>579</v>
      </c>
      <c r="E506" s="13" t="s">
        <v>29</v>
      </c>
      <c r="F506" s="13" t="s">
        <v>30</v>
      </c>
      <c r="G506" s="14">
        <v>28000</v>
      </c>
      <c r="H506" s="14">
        <v>0</v>
      </c>
      <c r="I506" s="14">
        <v>0</v>
      </c>
      <c r="J506" s="14">
        <f>+G506*2.87%</f>
        <v>803.6</v>
      </c>
      <c r="K506" s="14">
        <f>G506*7.1%</f>
        <v>1987.9999999999998</v>
      </c>
      <c r="L506" s="14">
        <f>G506*1.15%</f>
        <v>322</v>
      </c>
      <c r="M506" s="14">
        <f>G506*3.04%</f>
        <v>851.2</v>
      </c>
      <c r="N506" s="14">
        <f>G506*7.09%</f>
        <v>1985.2</v>
      </c>
      <c r="O506" s="14">
        <v>0</v>
      </c>
      <c r="P506" s="14">
        <f>J506+K506+L506+M506+N506</f>
        <v>5950</v>
      </c>
      <c r="Q506" s="15">
        <v>0</v>
      </c>
      <c r="R506" s="14">
        <f>+J506+M506+O506+Q506+H506+I506</f>
        <v>1654.8000000000002</v>
      </c>
      <c r="S506" s="14">
        <f>+N506+L506+K506</f>
        <v>4295.2</v>
      </c>
      <c r="T506" s="14">
        <f>+G506-R506</f>
        <v>26345.200000000001</v>
      </c>
      <c r="U506" t="b">
        <f>+V506=C506</f>
        <v>1</v>
      </c>
      <c r="V506" s="13" t="s">
        <v>621</v>
      </c>
      <c r="W506" s="13" t="s">
        <v>579</v>
      </c>
      <c r="X506" s="13" t="s">
        <v>29</v>
      </c>
      <c r="Y506" s="13" t="s">
        <v>30</v>
      </c>
      <c r="Z506" s="14">
        <v>28000</v>
      </c>
      <c r="AA506" s="14">
        <v>0</v>
      </c>
      <c r="AB506" s="14">
        <v>0</v>
      </c>
      <c r="AC506" s="14">
        <f>+Z506*2.87%</f>
        <v>803.6</v>
      </c>
      <c r="AD506" s="14">
        <f>Z506*7.1%</f>
        <v>1987.9999999999998</v>
      </c>
      <c r="AE506" s="14">
        <f>Z506*1.15%</f>
        <v>322</v>
      </c>
      <c r="AF506" s="14">
        <f>Z506*3.04%</f>
        <v>851.2</v>
      </c>
      <c r="AG506" s="14">
        <f>Z506*7.09%</f>
        <v>1985.2</v>
      </c>
      <c r="AH506" s="14">
        <v>0</v>
      </c>
      <c r="AI506" s="14">
        <f>AC506+AD506+AE506+AF506+AG506</f>
        <v>5950</v>
      </c>
      <c r="AJ506" s="15">
        <v>0</v>
      </c>
      <c r="AK506" s="14">
        <f>+AC506+AF506+AH506+AJ506+AA506+AB506</f>
        <v>1654.8000000000002</v>
      </c>
      <c r="AL506" s="14">
        <f>+AG506+AE506+AD506</f>
        <v>4295.2</v>
      </c>
      <c r="AM506" s="14">
        <f>+Z506-AK506</f>
        <v>26345.200000000001</v>
      </c>
    </row>
    <row r="507" spans="1:39" s="7" customFormat="1" ht="15.95" customHeight="1" x14ac:dyDescent="0.25">
      <c r="A507" s="11">
        <f t="shared" si="11"/>
        <v>488</v>
      </c>
      <c r="B507" s="12" t="s">
        <v>213</v>
      </c>
      <c r="C507" s="13" t="s">
        <v>622</v>
      </c>
      <c r="D507" s="13" t="s">
        <v>166</v>
      </c>
      <c r="E507" s="13" t="s">
        <v>29</v>
      </c>
      <c r="F507" s="13" t="s">
        <v>30</v>
      </c>
      <c r="G507" s="14">
        <v>22000</v>
      </c>
      <c r="H507" s="14">
        <v>0</v>
      </c>
      <c r="I507" s="14">
        <v>0</v>
      </c>
      <c r="J507" s="14">
        <f>+G507*2.87%</f>
        <v>631.4</v>
      </c>
      <c r="K507" s="14">
        <f>G507*7.1%</f>
        <v>1561.9999999999998</v>
      </c>
      <c r="L507" s="14">
        <f>G507*1.15%</f>
        <v>253</v>
      </c>
      <c r="M507" s="14">
        <f>G507*3.04%</f>
        <v>668.8</v>
      </c>
      <c r="N507" s="14">
        <f>G507*7.09%</f>
        <v>1559.8000000000002</v>
      </c>
      <c r="O507" s="14">
        <v>0</v>
      </c>
      <c r="P507" s="14">
        <f>J507+K507+L507+M507+N507</f>
        <v>4675</v>
      </c>
      <c r="Q507" s="15">
        <v>12987.12</v>
      </c>
      <c r="R507" s="14">
        <f>+J507+M507+O507+Q507+H507+I507</f>
        <v>14287.32</v>
      </c>
      <c r="S507" s="14">
        <f>+N507+L507+K507</f>
        <v>3374.8</v>
      </c>
      <c r="T507" s="14">
        <f>+G507-R507</f>
        <v>7712.68</v>
      </c>
      <c r="U507" t="b">
        <f>+V507=C507</f>
        <v>1</v>
      </c>
      <c r="V507" s="13" t="s">
        <v>622</v>
      </c>
      <c r="W507" s="13" t="s">
        <v>166</v>
      </c>
      <c r="X507" s="13" t="s">
        <v>29</v>
      </c>
      <c r="Y507" s="13" t="s">
        <v>30</v>
      </c>
      <c r="Z507" s="14">
        <v>22000</v>
      </c>
      <c r="AA507" s="14">
        <v>0</v>
      </c>
      <c r="AB507" s="14">
        <v>0</v>
      </c>
      <c r="AC507" s="14">
        <f>+Z507*2.87%</f>
        <v>631.4</v>
      </c>
      <c r="AD507" s="14">
        <f>Z507*7.1%</f>
        <v>1561.9999999999998</v>
      </c>
      <c r="AE507" s="14">
        <f>Z507*1.15%</f>
        <v>253</v>
      </c>
      <c r="AF507" s="14">
        <f>Z507*3.04%</f>
        <v>668.8</v>
      </c>
      <c r="AG507" s="14">
        <f>Z507*7.09%</f>
        <v>1559.8000000000002</v>
      </c>
      <c r="AH507" s="14">
        <v>0</v>
      </c>
      <c r="AI507" s="14">
        <f>AC507+AD507+AE507+AF507+AG507</f>
        <v>4675</v>
      </c>
      <c r="AJ507" s="15">
        <v>12987.12</v>
      </c>
      <c r="AK507" s="14">
        <f>+AC507+AF507+AH507+AJ507+AA507+AB507</f>
        <v>14287.32</v>
      </c>
      <c r="AL507" s="14">
        <f>+AG507+AE507+AD507</f>
        <v>3374.8</v>
      </c>
      <c r="AM507" s="14">
        <f>+Z507-AK507</f>
        <v>7712.68</v>
      </c>
    </row>
    <row r="508" spans="1:39" s="7" customFormat="1" ht="15.95" customHeight="1" x14ac:dyDescent="0.25">
      <c r="A508" s="11">
        <f t="shared" si="11"/>
        <v>489</v>
      </c>
      <c r="B508" s="12" t="s">
        <v>213</v>
      </c>
      <c r="C508" s="13" t="s">
        <v>1012</v>
      </c>
      <c r="D508" s="13" t="s">
        <v>166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>+G508*2.87%</f>
        <v>631.4</v>
      </c>
      <c r="K508" s="14">
        <f>G508*7.1%</f>
        <v>1561.9999999999998</v>
      </c>
      <c r="L508" s="14">
        <f>G508*1.15%</f>
        <v>253</v>
      </c>
      <c r="M508" s="14">
        <f>G508*3.04%</f>
        <v>668.8</v>
      </c>
      <c r="N508" s="14">
        <f>G508*7.09%</f>
        <v>1559.8000000000002</v>
      </c>
      <c r="O508" s="14">
        <v>0</v>
      </c>
      <c r="P508" s="14">
        <f>J508+K508+L508+M508+N508</f>
        <v>4675</v>
      </c>
      <c r="Q508" s="15">
        <v>2366</v>
      </c>
      <c r="R508" s="14">
        <f>+J508+M508+O508+Q508+H508+I508</f>
        <v>3666.2</v>
      </c>
      <c r="S508" s="14">
        <f>+N508+L508+K508</f>
        <v>3374.8</v>
      </c>
      <c r="T508" s="14">
        <f>+G508-R508</f>
        <v>18333.8</v>
      </c>
      <c r="U508" t="b">
        <f>+V508=C508</f>
        <v>1</v>
      </c>
      <c r="V508" s="13" t="s">
        <v>1012</v>
      </c>
      <c r="W508" s="13" t="s">
        <v>166</v>
      </c>
      <c r="X508" s="13" t="s">
        <v>29</v>
      </c>
      <c r="Y508" s="13" t="s">
        <v>30</v>
      </c>
      <c r="Z508" s="14">
        <v>22000</v>
      </c>
      <c r="AA508" s="14">
        <v>0</v>
      </c>
      <c r="AB508" s="14">
        <v>0</v>
      </c>
      <c r="AC508" s="14">
        <f>+Z508*2.87%</f>
        <v>631.4</v>
      </c>
      <c r="AD508" s="14">
        <f>Z508*7.1%</f>
        <v>1561.9999999999998</v>
      </c>
      <c r="AE508" s="14">
        <f>Z508*1.15%</f>
        <v>253</v>
      </c>
      <c r="AF508" s="14">
        <f>Z508*3.04%</f>
        <v>668.8</v>
      </c>
      <c r="AG508" s="14">
        <f>Z508*7.09%</f>
        <v>1559.8000000000002</v>
      </c>
      <c r="AH508" s="14">
        <v>0</v>
      </c>
      <c r="AI508" s="14">
        <f>AC508+AD508+AE508+AF508+AG508</f>
        <v>4675</v>
      </c>
      <c r="AJ508" s="15">
        <v>2366</v>
      </c>
      <c r="AK508" s="14">
        <f>+AC508+AF508+AH508+AJ508+AA508+AB508</f>
        <v>3666.2</v>
      </c>
      <c r="AL508" s="14">
        <f>+AG508+AE508+AD508</f>
        <v>3374.8</v>
      </c>
      <c r="AM508" s="14">
        <f>+Z508-AK508</f>
        <v>18333.8</v>
      </c>
    </row>
    <row r="509" spans="1:39" s="7" customFormat="1" ht="15.95" customHeight="1" x14ac:dyDescent="0.25">
      <c r="A509" s="11">
        <f t="shared" si="11"/>
        <v>490</v>
      </c>
      <c r="B509" s="12" t="s">
        <v>213</v>
      </c>
      <c r="C509" s="13" t="s">
        <v>1011</v>
      </c>
      <c r="D509" s="13" t="s">
        <v>37</v>
      </c>
      <c r="E509" s="13" t="s">
        <v>29</v>
      </c>
      <c r="F509" s="13" t="s">
        <v>35</v>
      </c>
      <c r="G509" s="14">
        <v>34000</v>
      </c>
      <c r="H509" s="14">
        <v>0</v>
      </c>
      <c r="I509" s="14">
        <v>0</v>
      </c>
      <c r="J509" s="14">
        <f>+G509*2.87%</f>
        <v>975.8</v>
      </c>
      <c r="K509" s="14">
        <f>G509*7.1%</f>
        <v>2414</v>
      </c>
      <c r="L509" s="14">
        <f>G509*1.15%</f>
        <v>391</v>
      </c>
      <c r="M509" s="14">
        <f>G509*3.04%</f>
        <v>1033.5999999999999</v>
      </c>
      <c r="N509" s="14">
        <f>G509*7.09%</f>
        <v>2410.6000000000004</v>
      </c>
      <c r="O509" s="14">
        <v>0</v>
      </c>
      <c r="P509" s="14">
        <f>J509+K509+L509+M509+N509</f>
        <v>7225</v>
      </c>
      <c r="Q509" s="15">
        <v>0</v>
      </c>
      <c r="R509" s="14">
        <f>+J509+M509+O509+Q509+H509+I509</f>
        <v>2009.3999999999999</v>
      </c>
      <c r="S509" s="14">
        <f>+N509+L509+K509</f>
        <v>5215.6000000000004</v>
      </c>
      <c r="T509" s="14">
        <f>+G509-R509</f>
        <v>31990.6</v>
      </c>
      <c r="U509" t="b">
        <f>+V509=C509</f>
        <v>1</v>
      </c>
      <c r="V509" s="13" t="s">
        <v>1011</v>
      </c>
      <c r="W509" s="13" t="s">
        <v>37</v>
      </c>
      <c r="X509" s="13" t="s">
        <v>29</v>
      </c>
      <c r="Y509" s="13" t="s">
        <v>35</v>
      </c>
      <c r="Z509" s="14">
        <v>34000</v>
      </c>
      <c r="AA509" s="14">
        <v>0</v>
      </c>
      <c r="AB509" s="14">
        <v>0</v>
      </c>
      <c r="AC509" s="14">
        <f>+Z509*2.87%</f>
        <v>975.8</v>
      </c>
      <c r="AD509" s="14">
        <f>Z509*7.1%</f>
        <v>2414</v>
      </c>
      <c r="AE509" s="14">
        <f>Z509*1.15%</f>
        <v>391</v>
      </c>
      <c r="AF509" s="14">
        <f>Z509*3.04%</f>
        <v>1033.5999999999999</v>
      </c>
      <c r="AG509" s="14">
        <f>Z509*7.09%</f>
        <v>2410.6000000000004</v>
      </c>
      <c r="AH509" s="14">
        <v>0</v>
      </c>
      <c r="AI509" s="14">
        <f>AC509+AD509+AE509+AF509+AG509</f>
        <v>7225</v>
      </c>
      <c r="AJ509" s="15">
        <v>0</v>
      </c>
      <c r="AK509" s="14">
        <f>+AC509+AF509+AH509+AJ509+AA509+AB509</f>
        <v>2009.3999999999999</v>
      </c>
      <c r="AL509" s="14">
        <f>+AG509+AE509+AD509</f>
        <v>5215.6000000000004</v>
      </c>
      <c r="AM509" s="14">
        <f>+Z509-AK509</f>
        <v>31990.6</v>
      </c>
    </row>
    <row r="510" spans="1:39" s="7" customFormat="1" ht="15.95" customHeight="1" x14ac:dyDescent="0.25">
      <c r="A510" s="11">
        <f t="shared" si="11"/>
        <v>491</v>
      </c>
      <c r="B510" s="12" t="s">
        <v>213</v>
      </c>
      <c r="C510" s="13" t="s">
        <v>1023</v>
      </c>
      <c r="D510" s="13" t="s">
        <v>366</v>
      </c>
      <c r="E510" s="13" t="s">
        <v>29</v>
      </c>
      <c r="F510" s="13" t="s">
        <v>30</v>
      </c>
      <c r="G510" s="14">
        <v>28600</v>
      </c>
      <c r="H510" s="14">
        <v>0</v>
      </c>
      <c r="I510" s="14">
        <v>0</v>
      </c>
      <c r="J510" s="14">
        <f>+G510*2.87%</f>
        <v>820.82</v>
      </c>
      <c r="K510" s="14">
        <f>G510*7.1%</f>
        <v>2030.6</v>
      </c>
      <c r="L510" s="14">
        <f>G510*1.15%</f>
        <v>328.9</v>
      </c>
      <c r="M510" s="14">
        <f>G510*3.04%</f>
        <v>869.44</v>
      </c>
      <c r="N510" s="14">
        <f>G510*7.09%</f>
        <v>2027.7400000000002</v>
      </c>
      <c r="O510" s="14">
        <v>0</v>
      </c>
      <c r="P510" s="14">
        <f>J510+K510+L510+M510+N510</f>
        <v>6077.5</v>
      </c>
      <c r="Q510" s="15">
        <v>0</v>
      </c>
      <c r="R510" s="14">
        <f>+J510+M510+O510+Q510+H510+I510</f>
        <v>1690.2600000000002</v>
      </c>
      <c r="S510" s="14">
        <f>+N510+L510+K510</f>
        <v>4387.24</v>
      </c>
      <c r="T510" s="14">
        <f>+G510-R510</f>
        <v>26909.739999999998</v>
      </c>
      <c r="U510" t="b">
        <f>+V510=C510</f>
        <v>1</v>
      </c>
      <c r="V510" s="13" t="s">
        <v>1023</v>
      </c>
      <c r="W510" s="13" t="s">
        <v>366</v>
      </c>
      <c r="X510" s="13" t="s">
        <v>29</v>
      </c>
      <c r="Y510" s="13" t="s">
        <v>30</v>
      </c>
      <c r="Z510" s="14">
        <v>28600</v>
      </c>
      <c r="AA510" s="14">
        <v>0</v>
      </c>
      <c r="AB510" s="14">
        <v>0</v>
      </c>
      <c r="AC510" s="14">
        <f>+Z510*2.87%</f>
        <v>820.82</v>
      </c>
      <c r="AD510" s="14">
        <f>Z510*7.1%</f>
        <v>2030.6</v>
      </c>
      <c r="AE510" s="14">
        <f>Z510*1.15%</f>
        <v>328.9</v>
      </c>
      <c r="AF510" s="14">
        <f>Z510*3.04%</f>
        <v>869.44</v>
      </c>
      <c r="AG510" s="14">
        <f>Z510*7.09%</f>
        <v>2027.7400000000002</v>
      </c>
      <c r="AH510" s="14">
        <v>0</v>
      </c>
      <c r="AI510" s="14">
        <f>AC510+AD510+AE510+AF510+AG510</f>
        <v>6077.5</v>
      </c>
      <c r="AJ510" s="15">
        <v>0</v>
      </c>
      <c r="AK510" s="14">
        <f>+AC510+AF510+AH510+AJ510+AA510+AB510</f>
        <v>1690.2600000000002</v>
      </c>
      <c r="AL510" s="14">
        <f>+AG510+AE510+AD510</f>
        <v>4387.24</v>
      </c>
      <c r="AM510" s="14">
        <f>+Z510-AK510</f>
        <v>26909.739999999998</v>
      </c>
    </row>
    <row r="511" spans="1:39" s="7" customFormat="1" ht="15.95" customHeight="1" x14ac:dyDescent="0.25">
      <c r="A511" s="11">
        <f t="shared" si="11"/>
        <v>492</v>
      </c>
      <c r="B511" s="12" t="s">
        <v>213</v>
      </c>
      <c r="C511" s="13" t="s">
        <v>1040</v>
      </c>
      <c r="D511" s="13" t="s">
        <v>166</v>
      </c>
      <c r="E511" s="13" t="s">
        <v>29</v>
      </c>
      <c r="F511" s="13" t="s">
        <v>35</v>
      </c>
      <c r="G511" s="14">
        <v>22000</v>
      </c>
      <c r="H511" s="14">
        <v>0</v>
      </c>
      <c r="I511" s="14">
        <v>0</v>
      </c>
      <c r="J511" s="14">
        <f>+G511*2.87%</f>
        <v>631.4</v>
      </c>
      <c r="K511" s="14">
        <f>G511*7.1%</f>
        <v>1561.9999999999998</v>
      </c>
      <c r="L511" s="14">
        <f>G511*1.15%</f>
        <v>253</v>
      </c>
      <c r="M511" s="14">
        <f>G511*3.04%</f>
        <v>668.8</v>
      </c>
      <c r="N511" s="14">
        <f>G511*7.09%</f>
        <v>1559.8000000000002</v>
      </c>
      <c r="O511" s="14">
        <v>0</v>
      </c>
      <c r="P511" s="14">
        <f>J511+K511+L511+M511+N511</f>
        <v>4675</v>
      </c>
      <c r="Q511" s="15">
        <v>0</v>
      </c>
      <c r="R511" s="14">
        <f>+J511+M511+O511+Q511+H511+I511</f>
        <v>1300.1999999999998</v>
      </c>
      <c r="S511" s="14">
        <f>+N511+L511+K511</f>
        <v>3374.8</v>
      </c>
      <c r="T511" s="14">
        <f>+G511-R511</f>
        <v>20699.8</v>
      </c>
      <c r="U511" t="b">
        <f>+V511=C511</f>
        <v>1</v>
      </c>
      <c r="V511" s="13" t="s">
        <v>1040</v>
      </c>
      <c r="W511" s="13" t="s">
        <v>166</v>
      </c>
      <c r="X511" s="13" t="s">
        <v>29</v>
      </c>
      <c r="Y511" s="13" t="s">
        <v>35</v>
      </c>
      <c r="Z511" s="14">
        <v>22000</v>
      </c>
      <c r="AA511" s="14">
        <v>0</v>
      </c>
      <c r="AB511" s="14">
        <v>0</v>
      </c>
      <c r="AC511" s="14">
        <f>+Z511*2.87%</f>
        <v>631.4</v>
      </c>
      <c r="AD511" s="14">
        <f>Z511*7.1%</f>
        <v>1561.9999999999998</v>
      </c>
      <c r="AE511" s="14">
        <f>Z511*1.15%</f>
        <v>253</v>
      </c>
      <c r="AF511" s="14">
        <f>Z511*3.04%</f>
        <v>668.8</v>
      </c>
      <c r="AG511" s="14">
        <f>Z511*7.09%</f>
        <v>1559.8000000000002</v>
      </c>
      <c r="AH511" s="14">
        <v>0</v>
      </c>
      <c r="AI511" s="14">
        <f>AC511+AD511+AE511+AF511+AG511</f>
        <v>4675</v>
      </c>
      <c r="AJ511" s="15">
        <v>0</v>
      </c>
      <c r="AK511" s="14">
        <f>+AC511+AF511+AH511+AJ511+AA511+AB511</f>
        <v>1300.1999999999998</v>
      </c>
      <c r="AL511" s="14">
        <f>+AG511+AE511+AD511</f>
        <v>3374.8</v>
      </c>
      <c r="AM511" s="14">
        <f>+Z511-AK511</f>
        <v>20699.8</v>
      </c>
    </row>
    <row r="512" spans="1:39" s="7" customFormat="1" ht="15.95" customHeight="1" x14ac:dyDescent="0.25">
      <c r="A512" s="11">
        <f t="shared" si="11"/>
        <v>493</v>
      </c>
      <c r="B512" s="12" t="s">
        <v>213</v>
      </c>
      <c r="C512" s="13" t="s">
        <v>1038</v>
      </c>
      <c r="D512" s="13" t="s">
        <v>166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>+G512*2.87%</f>
        <v>631.4</v>
      </c>
      <c r="K512" s="14">
        <f>G512*7.1%</f>
        <v>1561.9999999999998</v>
      </c>
      <c r="L512" s="14">
        <f>G512*1.15%</f>
        <v>253</v>
      </c>
      <c r="M512" s="14">
        <f>G512*3.04%</f>
        <v>668.8</v>
      </c>
      <c r="N512" s="14">
        <f>G512*7.09%</f>
        <v>1559.8000000000002</v>
      </c>
      <c r="O512" s="14">
        <v>0</v>
      </c>
      <c r="P512" s="14">
        <f>J512+K512+L512+M512+N512</f>
        <v>4675</v>
      </c>
      <c r="Q512" s="15">
        <v>0</v>
      </c>
      <c r="R512" s="14">
        <f>+J512+M512+O512+Q512+H512+I512</f>
        <v>1300.1999999999998</v>
      </c>
      <c r="S512" s="14">
        <f>+N512+L512+K512</f>
        <v>3374.8</v>
      </c>
      <c r="T512" s="14">
        <f>+G512-R512</f>
        <v>20699.8</v>
      </c>
      <c r="U512" t="b">
        <f>+V512=C512</f>
        <v>1</v>
      </c>
      <c r="V512" s="13" t="s">
        <v>1038</v>
      </c>
      <c r="W512" s="13" t="s">
        <v>166</v>
      </c>
      <c r="X512" s="13" t="s">
        <v>29</v>
      </c>
      <c r="Y512" s="13" t="s">
        <v>30</v>
      </c>
      <c r="Z512" s="14">
        <v>22000</v>
      </c>
      <c r="AA512" s="14">
        <v>0</v>
      </c>
      <c r="AB512" s="14">
        <v>0</v>
      </c>
      <c r="AC512" s="14">
        <f>+Z512*2.87%</f>
        <v>631.4</v>
      </c>
      <c r="AD512" s="14">
        <f>Z512*7.1%</f>
        <v>1561.9999999999998</v>
      </c>
      <c r="AE512" s="14">
        <f>Z512*1.15%</f>
        <v>253</v>
      </c>
      <c r="AF512" s="14">
        <f>Z512*3.04%</f>
        <v>668.8</v>
      </c>
      <c r="AG512" s="14">
        <f>Z512*7.09%</f>
        <v>1559.8000000000002</v>
      </c>
      <c r="AH512" s="14">
        <v>0</v>
      </c>
      <c r="AI512" s="14">
        <f>AC512+AD512+AE512+AF512+AG512</f>
        <v>4675</v>
      </c>
      <c r="AJ512" s="15">
        <v>4046</v>
      </c>
      <c r="AK512" s="14">
        <f>+AC512+AF512+AH512+AJ512+AA512+AB512</f>
        <v>5346.2</v>
      </c>
      <c r="AL512" s="14">
        <f>+AG512+AE512+AD512</f>
        <v>3374.8</v>
      </c>
      <c r="AM512" s="14">
        <f>+Z512-AK512</f>
        <v>16653.8</v>
      </c>
    </row>
    <row r="513" spans="1:39" s="7" customFormat="1" ht="15.95" customHeight="1" x14ac:dyDescent="0.25">
      <c r="A513" s="11">
        <f t="shared" si="11"/>
        <v>494</v>
      </c>
      <c r="B513" s="12" t="s">
        <v>213</v>
      </c>
      <c r="C513" s="13" t="s">
        <v>1037</v>
      </c>
      <c r="D513" s="13" t="s">
        <v>37</v>
      </c>
      <c r="E513" s="13" t="s">
        <v>29</v>
      </c>
      <c r="F513" s="13" t="s">
        <v>35</v>
      </c>
      <c r="G513" s="14">
        <v>34000</v>
      </c>
      <c r="H513" s="14">
        <v>0</v>
      </c>
      <c r="I513" s="14">
        <v>0</v>
      </c>
      <c r="J513" s="14">
        <f>+G513*2.87%</f>
        <v>975.8</v>
      </c>
      <c r="K513" s="14">
        <f>G513*7.1%</f>
        <v>2414</v>
      </c>
      <c r="L513" s="14">
        <f>G513*1.15%</f>
        <v>391</v>
      </c>
      <c r="M513" s="14">
        <f>G513*3.04%</f>
        <v>1033.5999999999999</v>
      </c>
      <c r="N513" s="14">
        <f>G513*7.09%</f>
        <v>2410.6000000000004</v>
      </c>
      <c r="O513" s="14">
        <v>0</v>
      </c>
      <c r="P513" s="14">
        <f>J513+K513+L513+M513+N513</f>
        <v>7225</v>
      </c>
      <c r="Q513" s="15">
        <v>0</v>
      </c>
      <c r="R513" s="14">
        <f>+J513+M513+O513+Q513+H513+I513</f>
        <v>2009.3999999999999</v>
      </c>
      <c r="S513" s="14">
        <f>+N513+L513+K513</f>
        <v>5215.6000000000004</v>
      </c>
      <c r="T513" s="14">
        <f>+G513-R513</f>
        <v>31990.6</v>
      </c>
      <c r="U513" t="b">
        <f>+V513=C513</f>
        <v>1</v>
      </c>
      <c r="V513" s="13" t="s">
        <v>1037</v>
      </c>
      <c r="W513" s="13" t="s">
        <v>37</v>
      </c>
      <c r="X513" s="13" t="s">
        <v>29</v>
      </c>
      <c r="Y513" s="13" t="s">
        <v>35</v>
      </c>
      <c r="Z513" s="14">
        <v>34000</v>
      </c>
      <c r="AA513" s="14">
        <v>0</v>
      </c>
      <c r="AB513" s="14">
        <v>0</v>
      </c>
      <c r="AC513" s="14">
        <f>+Z513*2.87%</f>
        <v>975.8</v>
      </c>
      <c r="AD513" s="14">
        <f>Z513*7.1%</f>
        <v>2414</v>
      </c>
      <c r="AE513" s="14">
        <f>Z513*1.15%</f>
        <v>391</v>
      </c>
      <c r="AF513" s="14">
        <f>Z513*3.04%</f>
        <v>1033.5999999999999</v>
      </c>
      <c r="AG513" s="14">
        <f>Z513*7.09%</f>
        <v>2410.6000000000004</v>
      </c>
      <c r="AH513" s="14">
        <v>0</v>
      </c>
      <c r="AI513" s="14">
        <f>AC513+AD513+AE513+AF513+AG513</f>
        <v>7225</v>
      </c>
      <c r="AJ513" s="15">
        <v>0</v>
      </c>
      <c r="AK513" s="14">
        <f>+AC513+AF513+AH513+AJ513+AA513+AB513</f>
        <v>2009.3999999999999</v>
      </c>
      <c r="AL513" s="14">
        <f>+AG513+AE513+AD513</f>
        <v>5215.6000000000004</v>
      </c>
      <c r="AM513" s="14">
        <f>+Z513-AK513</f>
        <v>31990.6</v>
      </c>
    </row>
    <row r="514" spans="1:39" s="7" customFormat="1" ht="15.95" customHeight="1" x14ac:dyDescent="0.25">
      <c r="A514" s="11">
        <f t="shared" si="11"/>
        <v>495</v>
      </c>
      <c r="B514" s="12" t="s">
        <v>213</v>
      </c>
      <c r="C514" s="13" t="s">
        <v>1035</v>
      </c>
      <c r="D514" s="13" t="s">
        <v>579</v>
      </c>
      <c r="E514" s="13" t="s">
        <v>29</v>
      </c>
      <c r="F514" s="13" t="s">
        <v>30</v>
      </c>
      <c r="G514" s="14">
        <v>22000</v>
      </c>
      <c r="H514" s="14">
        <v>0</v>
      </c>
      <c r="I514" s="14">
        <v>0</v>
      </c>
      <c r="J514" s="14">
        <f>+G514*2.87%</f>
        <v>631.4</v>
      </c>
      <c r="K514" s="14">
        <f>G514*7.1%</f>
        <v>1561.9999999999998</v>
      </c>
      <c r="L514" s="14">
        <f>G514*1.15%</f>
        <v>253</v>
      </c>
      <c r="M514" s="14">
        <f>G514*3.04%</f>
        <v>668.8</v>
      </c>
      <c r="N514" s="14">
        <f>G514*7.09%</f>
        <v>1559.8000000000002</v>
      </c>
      <c r="O514" s="14">
        <v>0</v>
      </c>
      <c r="P514" s="14">
        <f>J514+K514+L514+M514+N514</f>
        <v>4675</v>
      </c>
      <c r="Q514" s="15">
        <v>0</v>
      </c>
      <c r="R514" s="14">
        <f>+J514+M514+O514+Q514+H514+I514</f>
        <v>1300.1999999999998</v>
      </c>
      <c r="S514" s="14">
        <f>+N514+L514+K514</f>
        <v>3374.8</v>
      </c>
      <c r="T514" s="14">
        <f>+G514-R514</f>
        <v>20699.8</v>
      </c>
      <c r="U514" t="b">
        <f>+V514=C514</f>
        <v>1</v>
      </c>
      <c r="V514" s="13" t="s">
        <v>1035</v>
      </c>
      <c r="W514" s="13" t="s">
        <v>579</v>
      </c>
      <c r="X514" s="13" t="s">
        <v>29</v>
      </c>
      <c r="Y514" s="13" t="s">
        <v>30</v>
      </c>
      <c r="Z514" s="14">
        <v>22000</v>
      </c>
      <c r="AA514" s="14">
        <v>0</v>
      </c>
      <c r="AB514" s="14">
        <v>0</v>
      </c>
      <c r="AC514" s="14">
        <f>+Z514*2.87%</f>
        <v>631.4</v>
      </c>
      <c r="AD514" s="14">
        <f>Z514*7.1%</f>
        <v>1561.9999999999998</v>
      </c>
      <c r="AE514" s="14">
        <f>Z514*1.15%</f>
        <v>253</v>
      </c>
      <c r="AF514" s="14">
        <f>Z514*3.04%</f>
        <v>668.8</v>
      </c>
      <c r="AG514" s="14">
        <f>Z514*7.09%</f>
        <v>1559.8000000000002</v>
      </c>
      <c r="AH514" s="14">
        <v>0</v>
      </c>
      <c r="AI514" s="14">
        <f>AC514+AD514+AE514+AF514+AG514</f>
        <v>4675</v>
      </c>
      <c r="AJ514" s="15">
        <v>0</v>
      </c>
      <c r="AK514" s="14">
        <f>+AC514+AF514+AH514+AJ514+AA514+AB514</f>
        <v>1300.1999999999998</v>
      </c>
      <c r="AL514" s="14">
        <f>+AG514+AE514+AD514</f>
        <v>3374.8</v>
      </c>
      <c r="AM514" s="14">
        <f>+Z514-AK514</f>
        <v>20699.8</v>
      </c>
    </row>
    <row r="515" spans="1:39" s="7" customFormat="1" ht="15.95" customHeight="1" x14ac:dyDescent="0.25">
      <c r="A515" s="11">
        <f t="shared" si="11"/>
        <v>496</v>
      </c>
      <c r="B515" s="12" t="s">
        <v>213</v>
      </c>
      <c r="C515" s="13" t="s">
        <v>1056</v>
      </c>
      <c r="D515" s="13" t="s">
        <v>222</v>
      </c>
      <c r="E515" s="13" t="s">
        <v>29</v>
      </c>
      <c r="F515" s="13" t="s">
        <v>35</v>
      </c>
      <c r="G515" s="14">
        <v>20000</v>
      </c>
      <c r="H515" s="14">
        <v>0</v>
      </c>
      <c r="I515" s="14">
        <v>0</v>
      </c>
      <c r="J515" s="14">
        <f>+G515*2.87%</f>
        <v>574</v>
      </c>
      <c r="K515" s="14">
        <f>G515*7.1%</f>
        <v>1419.9999999999998</v>
      </c>
      <c r="L515" s="14">
        <f>G515*1.15%</f>
        <v>230</v>
      </c>
      <c r="M515" s="14">
        <f>G515*3.04%</f>
        <v>608</v>
      </c>
      <c r="N515" s="14">
        <f>G515*7.09%</f>
        <v>1418</v>
      </c>
      <c r="O515" s="14">
        <v>0</v>
      </c>
      <c r="P515" s="14">
        <f>J515+K515+L515+M515+N515</f>
        <v>4250</v>
      </c>
      <c r="Q515" s="14">
        <v>0</v>
      </c>
      <c r="R515" s="14">
        <f>+J515+M515+O515+Q515+H515+I515</f>
        <v>1182</v>
      </c>
      <c r="S515" s="14">
        <f>+N515+L515+K515</f>
        <v>3068</v>
      </c>
      <c r="T515" s="14">
        <f>+G515-R515</f>
        <v>18818</v>
      </c>
      <c r="U515" t="b">
        <f>+V515=C515</f>
        <v>1</v>
      </c>
      <c r="V515" s="13" t="s">
        <v>1056</v>
      </c>
      <c r="W515" s="13" t="s">
        <v>222</v>
      </c>
      <c r="X515" s="13" t="s">
        <v>29</v>
      </c>
      <c r="Y515" s="13" t="s">
        <v>35</v>
      </c>
      <c r="Z515" s="14">
        <v>20000</v>
      </c>
      <c r="AA515" s="14">
        <v>0</v>
      </c>
      <c r="AB515" s="14">
        <v>0</v>
      </c>
      <c r="AC515" s="14">
        <f>+Z515*2.87%</f>
        <v>574</v>
      </c>
      <c r="AD515" s="14">
        <f>Z515*7.1%</f>
        <v>1419.9999999999998</v>
      </c>
      <c r="AE515" s="14">
        <f>Z515*1.15%</f>
        <v>230</v>
      </c>
      <c r="AF515" s="14">
        <f>Z515*3.04%</f>
        <v>608</v>
      </c>
      <c r="AG515" s="14">
        <f>Z515*7.09%</f>
        <v>1418</v>
      </c>
      <c r="AH515" s="14">
        <v>0</v>
      </c>
      <c r="AI515" s="14">
        <f>AC515+AD515+AE515+AF515+AG515</f>
        <v>4250</v>
      </c>
      <c r="AJ515" s="14">
        <v>0</v>
      </c>
      <c r="AK515" s="14">
        <f>+AC515+AF515+AH515+AJ515+AA515+AB515</f>
        <v>1182</v>
      </c>
      <c r="AL515" s="14">
        <f>+AG515+AE515+AD515</f>
        <v>3068</v>
      </c>
      <c r="AM515" s="14">
        <f>+Z515-AK515</f>
        <v>18818</v>
      </c>
    </row>
    <row r="516" spans="1:39" s="7" customFormat="1" ht="15.95" customHeight="1" x14ac:dyDescent="0.25">
      <c r="A516" s="11">
        <f t="shared" si="11"/>
        <v>497</v>
      </c>
      <c r="B516" s="12" t="s">
        <v>406</v>
      </c>
      <c r="C516" s="13" t="s">
        <v>583</v>
      </c>
      <c r="D516" s="13" t="s">
        <v>303</v>
      </c>
      <c r="E516" s="13" t="s">
        <v>29</v>
      </c>
      <c r="F516" s="13" t="s">
        <v>30</v>
      </c>
      <c r="G516" s="14">
        <v>34500</v>
      </c>
      <c r="H516" s="14">
        <v>0</v>
      </c>
      <c r="I516" s="14">
        <v>0</v>
      </c>
      <c r="J516" s="14">
        <f>+G516*2.87%</f>
        <v>990.15</v>
      </c>
      <c r="K516" s="14">
        <f>G516*7.1%</f>
        <v>2449.5</v>
      </c>
      <c r="L516" s="14">
        <f>G516*1.15%</f>
        <v>396.75</v>
      </c>
      <c r="M516" s="14">
        <f>G516*3.04%</f>
        <v>1048.8</v>
      </c>
      <c r="N516" s="14">
        <f>G516*7.09%</f>
        <v>2446.0500000000002</v>
      </c>
      <c r="O516" s="14">
        <v>0</v>
      </c>
      <c r="P516" s="14">
        <f>J516+K516+L516+M516+N516</f>
        <v>7331.25</v>
      </c>
      <c r="Q516" s="15">
        <v>16401.87</v>
      </c>
      <c r="R516" s="14">
        <f>+J516+M516+O516+Q516+H516+I516</f>
        <v>18440.82</v>
      </c>
      <c r="S516" s="14">
        <f>+N516+L516+K516</f>
        <v>5292.3</v>
      </c>
      <c r="T516" s="14">
        <f>+G516-R516</f>
        <v>16059.18</v>
      </c>
      <c r="U516" t="b">
        <f>+V516=C516</f>
        <v>1</v>
      </c>
      <c r="V516" s="13" t="s">
        <v>583</v>
      </c>
      <c r="W516" s="13" t="s">
        <v>303</v>
      </c>
      <c r="X516" s="13" t="s">
        <v>29</v>
      </c>
      <c r="Y516" s="13" t="s">
        <v>30</v>
      </c>
      <c r="Z516" s="14">
        <v>34500</v>
      </c>
      <c r="AA516" s="14">
        <v>0</v>
      </c>
      <c r="AB516" s="14">
        <v>0</v>
      </c>
      <c r="AC516" s="14">
        <f>+Z516*2.87%</f>
        <v>990.15</v>
      </c>
      <c r="AD516" s="14">
        <f>Z516*7.1%</f>
        <v>2449.5</v>
      </c>
      <c r="AE516" s="14">
        <f>Z516*1.15%</f>
        <v>396.75</v>
      </c>
      <c r="AF516" s="14">
        <f>Z516*3.04%</f>
        <v>1048.8</v>
      </c>
      <c r="AG516" s="14">
        <f>Z516*7.09%</f>
        <v>2446.0500000000002</v>
      </c>
      <c r="AH516" s="14">
        <v>0</v>
      </c>
      <c r="AI516" s="14">
        <f>AC516+AD516+AE516+AF516+AG516</f>
        <v>7331.25</v>
      </c>
      <c r="AJ516" s="15">
        <v>16401.87</v>
      </c>
      <c r="AK516" s="14">
        <f>+AC516+AF516+AH516+AJ516+AA516+AB516</f>
        <v>18440.82</v>
      </c>
      <c r="AL516" s="14">
        <f>+AG516+AE516+AD516</f>
        <v>5292.3</v>
      </c>
      <c r="AM516" s="14">
        <f>+Z516-AK516</f>
        <v>16059.18</v>
      </c>
    </row>
    <row r="517" spans="1:39" s="7" customFormat="1" ht="15.95" customHeight="1" x14ac:dyDescent="0.25">
      <c r="A517" s="11">
        <f t="shared" si="11"/>
        <v>498</v>
      </c>
      <c r="B517" s="12" t="s">
        <v>408</v>
      </c>
      <c r="C517" s="13" t="s">
        <v>623</v>
      </c>
      <c r="D517" s="13" t="s">
        <v>32</v>
      </c>
      <c r="E517" s="13" t="s">
        <v>29</v>
      </c>
      <c r="F517" s="13" t="s">
        <v>30</v>
      </c>
      <c r="G517" s="14">
        <v>32774.019999999997</v>
      </c>
      <c r="H517" s="14">
        <v>0</v>
      </c>
      <c r="I517" s="14">
        <v>0</v>
      </c>
      <c r="J517" s="14">
        <f>+G517*2.87%</f>
        <v>940.61437399999988</v>
      </c>
      <c r="K517" s="14">
        <f>G517*7.1%</f>
        <v>2326.9554199999998</v>
      </c>
      <c r="L517" s="14">
        <f>G517*1.15%</f>
        <v>376.90122999999994</v>
      </c>
      <c r="M517" s="14">
        <f>G517*3.04%</f>
        <v>996.33020799999986</v>
      </c>
      <c r="N517" s="14">
        <f>G517*7.09%</f>
        <v>2323.6780180000001</v>
      </c>
      <c r="O517" s="14">
        <v>0</v>
      </c>
      <c r="P517" s="14">
        <f>J517+K517+L517+M517+N517</f>
        <v>6964.4792500000003</v>
      </c>
      <c r="Q517" s="15">
        <v>2046</v>
      </c>
      <c r="R517" s="14">
        <f>+J517+M517+O517+Q517+H517+I517</f>
        <v>3982.9445819999996</v>
      </c>
      <c r="S517" s="14">
        <f>+N517+L517+K517</f>
        <v>5027.5346680000002</v>
      </c>
      <c r="T517" s="14">
        <f>+G517-R517</f>
        <v>28791.075417999997</v>
      </c>
      <c r="U517" t="b">
        <f>+V517=C517</f>
        <v>1</v>
      </c>
      <c r="V517" s="13" t="s">
        <v>623</v>
      </c>
      <c r="W517" s="13" t="s">
        <v>32</v>
      </c>
      <c r="X517" s="13" t="s">
        <v>29</v>
      </c>
      <c r="Y517" s="13" t="s">
        <v>30</v>
      </c>
      <c r="Z517" s="14">
        <v>32774.019999999997</v>
      </c>
      <c r="AA517" s="14">
        <v>0</v>
      </c>
      <c r="AB517" s="14">
        <v>0</v>
      </c>
      <c r="AC517" s="14">
        <f>+Z517*2.87%</f>
        <v>940.61437399999988</v>
      </c>
      <c r="AD517" s="14">
        <f>Z517*7.1%</f>
        <v>2326.9554199999998</v>
      </c>
      <c r="AE517" s="14">
        <f>Z517*1.15%</f>
        <v>376.90122999999994</v>
      </c>
      <c r="AF517" s="14">
        <f>Z517*3.04%</f>
        <v>996.33020799999986</v>
      </c>
      <c r="AG517" s="14">
        <f>Z517*7.09%</f>
        <v>2323.6780180000001</v>
      </c>
      <c r="AH517" s="14">
        <v>0</v>
      </c>
      <c r="AI517" s="14">
        <f>AC517+AD517+AE517+AF517+AG517</f>
        <v>6964.4792500000003</v>
      </c>
      <c r="AJ517" s="15">
        <v>2046</v>
      </c>
      <c r="AK517" s="14">
        <f>+AC517+AF517+AH517+AJ517+AA517+AB517</f>
        <v>3982.9445819999996</v>
      </c>
      <c r="AL517" s="14">
        <f>+AG517+AE517+AD517</f>
        <v>5027.5346680000002</v>
      </c>
      <c r="AM517" s="14">
        <f>+Z517-AK517</f>
        <v>28791.075417999997</v>
      </c>
    </row>
    <row r="518" spans="1:39" s="7" customFormat="1" ht="15.95" customHeight="1" x14ac:dyDescent="0.25">
      <c r="A518" s="11">
        <f t="shared" si="11"/>
        <v>499</v>
      </c>
      <c r="B518" s="12" t="s">
        <v>408</v>
      </c>
      <c r="C518" s="13" t="s">
        <v>624</v>
      </c>
      <c r="D518" s="13" t="s">
        <v>321</v>
      </c>
      <c r="E518" s="13" t="s">
        <v>29</v>
      </c>
      <c r="F518" s="13" t="s">
        <v>35</v>
      </c>
      <c r="G518" s="14">
        <v>140403.47</v>
      </c>
      <c r="H518" s="14">
        <v>30500.78</v>
      </c>
      <c r="I518" s="14">
        <v>0</v>
      </c>
      <c r="J518" s="14">
        <f>+G518*2.87%</f>
        <v>4029.5795889999999</v>
      </c>
      <c r="K518" s="14">
        <f>G518*7.1%</f>
        <v>9968.6463699999986</v>
      </c>
      <c r="L518" s="14">
        <f>G518*1.15%</f>
        <v>1614.639905</v>
      </c>
      <c r="M518" s="14">
        <f>G518*3.04%</f>
        <v>4268.265488</v>
      </c>
      <c r="N518" s="14">
        <f>G518*7.09%</f>
        <v>9954.6060230000003</v>
      </c>
      <c r="O518" s="14">
        <v>0</v>
      </c>
      <c r="P518" s="14">
        <f>J518+K518+L518+M518+N518</f>
        <v>29835.737375000001</v>
      </c>
      <c r="Q518" s="15">
        <v>7646.96</v>
      </c>
      <c r="R518" s="14">
        <f>+J518+M518+O518+Q518+H518+I518</f>
        <v>46445.585076999996</v>
      </c>
      <c r="S518" s="14">
        <f>+N518+L518+K518</f>
        <v>21537.892297999999</v>
      </c>
      <c r="T518" s="14">
        <f>+G518-R518</f>
        <v>93957.884923000005</v>
      </c>
      <c r="U518" t="b">
        <f>+V518=C518</f>
        <v>1</v>
      </c>
      <c r="V518" s="13" t="s">
        <v>624</v>
      </c>
      <c r="W518" s="13" t="s">
        <v>321</v>
      </c>
      <c r="X518" s="13" t="s">
        <v>29</v>
      </c>
      <c r="Y518" s="13" t="s">
        <v>35</v>
      </c>
      <c r="Z518" s="14">
        <v>140403.47</v>
      </c>
      <c r="AA518" s="14">
        <v>30500.78</v>
      </c>
      <c r="AB518" s="14">
        <v>0</v>
      </c>
      <c r="AC518" s="14">
        <f>+Z518*2.87%</f>
        <v>4029.5795889999999</v>
      </c>
      <c r="AD518" s="14">
        <f>Z518*7.1%</f>
        <v>9968.6463699999986</v>
      </c>
      <c r="AE518" s="14">
        <f>Z518*1.15%</f>
        <v>1614.639905</v>
      </c>
      <c r="AF518" s="14">
        <f>Z518*3.04%</f>
        <v>4268.265488</v>
      </c>
      <c r="AG518" s="14">
        <f>Z518*7.09%</f>
        <v>9954.6060230000003</v>
      </c>
      <c r="AH518" s="14">
        <v>0</v>
      </c>
      <c r="AI518" s="14">
        <f>AC518+AD518+AE518+AF518+AG518</f>
        <v>29835.737375000001</v>
      </c>
      <c r="AJ518" s="15">
        <v>7646.96</v>
      </c>
      <c r="AK518" s="14">
        <f>+AC518+AF518+AH518+AJ518+AA518+AB518</f>
        <v>46445.585076999996</v>
      </c>
      <c r="AL518" s="14">
        <f>+AG518+AE518+AD518</f>
        <v>21537.892297999999</v>
      </c>
      <c r="AM518" s="14">
        <f>+Z518-AK518</f>
        <v>93957.884923000005</v>
      </c>
    </row>
    <row r="519" spans="1:39" s="7" customFormat="1" ht="15.95" customHeight="1" x14ac:dyDescent="0.25">
      <c r="A519" s="11">
        <f t="shared" si="11"/>
        <v>500</v>
      </c>
      <c r="B519" s="12" t="s">
        <v>408</v>
      </c>
      <c r="C519" s="13" t="s">
        <v>625</v>
      </c>
      <c r="D519" s="13" t="s">
        <v>363</v>
      </c>
      <c r="E519" s="13" t="s">
        <v>29</v>
      </c>
      <c r="F519" s="13" t="s">
        <v>30</v>
      </c>
      <c r="G519" s="14">
        <v>30000</v>
      </c>
      <c r="H519" s="14">
        <v>0</v>
      </c>
      <c r="I519" s="14">
        <v>0</v>
      </c>
      <c r="J519" s="14">
        <f>+G519*2.87%</f>
        <v>861</v>
      </c>
      <c r="K519" s="14">
        <f>G519*7.1%</f>
        <v>2130</v>
      </c>
      <c r="L519" s="14">
        <f>G519*1.15%</f>
        <v>345</v>
      </c>
      <c r="M519" s="14">
        <f>G519*3.04%</f>
        <v>912</v>
      </c>
      <c r="N519" s="14">
        <f>G519*7.09%</f>
        <v>2127</v>
      </c>
      <c r="O519" s="14">
        <v>0</v>
      </c>
      <c r="P519" s="14">
        <f>J519+K519+L519+M519+N519</f>
        <v>6375</v>
      </c>
      <c r="Q519" s="15">
        <v>1046</v>
      </c>
      <c r="R519" s="14">
        <f>+J519+M519+O519+Q519+H519+I519</f>
        <v>2819</v>
      </c>
      <c r="S519" s="14">
        <f>+N519+L519+K519</f>
        <v>4602</v>
      </c>
      <c r="T519" s="14">
        <f>+G519-R519</f>
        <v>27181</v>
      </c>
      <c r="U519" t="b">
        <f>+V519=C519</f>
        <v>1</v>
      </c>
      <c r="V519" s="13" t="s">
        <v>625</v>
      </c>
      <c r="W519" s="13" t="s">
        <v>363</v>
      </c>
      <c r="X519" s="13" t="s">
        <v>29</v>
      </c>
      <c r="Y519" s="13" t="s">
        <v>30</v>
      </c>
      <c r="Z519" s="14">
        <v>30000</v>
      </c>
      <c r="AA519" s="14">
        <v>0</v>
      </c>
      <c r="AB519" s="14">
        <v>0</v>
      </c>
      <c r="AC519" s="14">
        <f>+Z519*2.87%</f>
        <v>861</v>
      </c>
      <c r="AD519" s="14">
        <f>Z519*7.1%</f>
        <v>2130</v>
      </c>
      <c r="AE519" s="14">
        <f>Z519*1.15%</f>
        <v>345</v>
      </c>
      <c r="AF519" s="14">
        <f>Z519*3.04%</f>
        <v>912</v>
      </c>
      <c r="AG519" s="14">
        <f>Z519*7.09%</f>
        <v>2127</v>
      </c>
      <c r="AH519" s="14">
        <v>0</v>
      </c>
      <c r="AI519" s="14">
        <f>AC519+AD519+AE519+AF519+AG519</f>
        <v>6375</v>
      </c>
      <c r="AJ519" s="15">
        <v>1046</v>
      </c>
      <c r="AK519" s="14">
        <f>+AC519+AF519+AH519+AJ519+AA519+AB519</f>
        <v>2819</v>
      </c>
      <c r="AL519" s="14">
        <f>+AG519+AE519+AD519</f>
        <v>4602</v>
      </c>
      <c r="AM519" s="14">
        <f>+Z519-AK519</f>
        <v>27181</v>
      </c>
    </row>
    <row r="520" spans="1:39" ht="15" x14ac:dyDescent="0.25">
      <c r="A520" s="11">
        <f t="shared" si="11"/>
        <v>501</v>
      </c>
      <c r="B520" s="12" t="s">
        <v>408</v>
      </c>
      <c r="C520" s="13" t="s">
        <v>626</v>
      </c>
      <c r="D520" s="13" t="s">
        <v>303</v>
      </c>
      <c r="E520" s="13" t="s">
        <v>44</v>
      </c>
      <c r="F520" s="13" t="s">
        <v>30</v>
      </c>
      <c r="G520" s="14">
        <v>43234.53</v>
      </c>
      <c r="H520" s="14">
        <v>899.16</v>
      </c>
      <c r="I520" s="14">
        <v>0</v>
      </c>
      <c r="J520" s="14">
        <f>+G520*2.87%</f>
        <v>1240.831011</v>
      </c>
      <c r="K520" s="14">
        <f>G520*7.1%</f>
        <v>3069.6516299999998</v>
      </c>
      <c r="L520" s="14">
        <f>G520*1.15%</f>
        <v>497.19709499999999</v>
      </c>
      <c r="M520" s="14">
        <f>G520*3.04%</f>
        <v>1314.329712</v>
      </c>
      <c r="N520" s="14">
        <f>G520*7.09%</f>
        <v>3065.3281770000003</v>
      </c>
      <c r="O520" s="14">
        <v>0</v>
      </c>
      <c r="P520" s="14">
        <f>J520+K520+L520+M520+N520</f>
        <v>9187.3376250000001</v>
      </c>
      <c r="Q520" s="15">
        <v>2246</v>
      </c>
      <c r="R520" s="14">
        <f>+J520+M520+O520+Q520+H520+I520</f>
        <v>5700.3207229999998</v>
      </c>
      <c r="S520" s="14">
        <f>+N520+L520+K520</f>
        <v>6632.1769020000002</v>
      </c>
      <c r="T520" s="14">
        <f>+G520-R520</f>
        <v>37534.209277000002</v>
      </c>
      <c r="U520" t="b">
        <f>+V520=C520</f>
        <v>1</v>
      </c>
      <c r="V520" s="13" t="s">
        <v>626</v>
      </c>
      <c r="W520" s="13" t="s">
        <v>303</v>
      </c>
      <c r="X520" s="13" t="s">
        <v>44</v>
      </c>
      <c r="Y520" s="13" t="s">
        <v>30</v>
      </c>
      <c r="Z520" s="14">
        <v>43234.53</v>
      </c>
      <c r="AA520" s="14">
        <v>899.16</v>
      </c>
      <c r="AB520" s="14">
        <v>0</v>
      </c>
      <c r="AC520" s="14">
        <f>+Z520*2.87%</f>
        <v>1240.831011</v>
      </c>
      <c r="AD520" s="14">
        <f>Z520*7.1%</f>
        <v>3069.6516299999998</v>
      </c>
      <c r="AE520" s="14">
        <f>Z520*1.15%</f>
        <v>497.19709499999999</v>
      </c>
      <c r="AF520" s="14">
        <f>Z520*3.04%</f>
        <v>1314.329712</v>
      </c>
      <c r="AG520" s="14">
        <f>Z520*7.09%</f>
        <v>3065.3281770000003</v>
      </c>
      <c r="AH520" s="14">
        <v>0</v>
      </c>
      <c r="AI520" s="14">
        <f>AC520+AD520+AE520+AF520+AG520</f>
        <v>9187.3376250000001</v>
      </c>
      <c r="AJ520" s="15">
        <v>2246</v>
      </c>
      <c r="AK520" s="14">
        <f>+AC520+AF520+AH520+AJ520+AA520+AB520</f>
        <v>5700.3207229999998</v>
      </c>
      <c r="AL520" s="14">
        <f>+AG520+AE520+AD520</f>
        <v>6632.1769020000002</v>
      </c>
      <c r="AM520" s="14">
        <f>+Z520-AK520</f>
        <v>37534.209277000002</v>
      </c>
    </row>
    <row r="521" spans="1:39" ht="15" x14ac:dyDescent="0.25">
      <c r="A521" s="11">
        <f t="shared" si="11"/>
        <v>502</v>
      </c>
      <c r="B521" s="12" t="s">
        <v>408</v>
      </c>
      <c r="C521" s="13" t="s">
        <v>627</v>
      </c>
      <c r="D521" s="13" t="s">
        <v>32</v>
      </c>
      <c r="E521" s="13" t="s">
        <v>29</v>
      </c>
      <c r="F521" s="13" t="s">
        <v>35</v>
      </c>
      <c r="G521" s="14">
        <v>36300</v>
      </c>
      <c r="H521" s="14">
        <v>0</v>
      </c>
      <c r="I521" s="14">
        <v>0</v>
      </c>
      <c r="J521" s="14">
        <f>+G521*2.87%</f>
        <v>1041.81</v>
      </c>
      <c r="K521" s="14">
        <f>G521*7.1%</f>
        <v>2577.2999999999997</v>
      </c>
      <c r="L521" s="14">
        <f>G521*1.15%</f>
        <v>417.45</v>
      </c>
      <c r="M521" s="14">
        <f>G521*3.04%</f>
        <v>1103.52</v>
      </c>
      <c r="N521" s="14">
        <f>G521*7.09%</f>
        <v>2573.67</v>
      </c>
      <c r="O521" s="14">
        <v>0</v>
      </c>
      <c r="P521" s="14">
        <f>J521+K521+L521+M521+N521</f>
        <v>7713.75</v>
      </c>
      <c r="Q521" s="15">
        <v>9703.39</v>
      </c>
      <c r="R521" s="14">
        <f>+J521+M521+O521+Q521+H521+I521</f>
        <v>11848.72</v>
      </c>
      <c r="S521" s="14">
        <f>+N521+L521+K521</f>
        <v>5568.42</v>
      </c>
      <c r="T521" s="14">
        <f>+G521-R521</f>
        <v>24451.279999999999</v>
      </c>
      <c r="U521" t="b">
        <f>+V521=C521</f>
        <v>1</v>
      </c>
      <c r="V521" s="13" t="s">
        <v>627</v>
      </c>
      <c r="W521" s="13" t="s">
        <v>32</v>
      </c>
      <c r="X521" s="13" t="s">
        <v>29</v>
      </c>
      <c r="Y521" s="13" t="s">
        <v>35</v>
      </c>
      <c r="Z521" s="14">
        <v>36300</v>
      </c>
      <c r="AA521" s="14">
        <v>0</v>
      </c>
      <c r="AB521" s="14">
        <v>0</v>
      </c>
      <c r="AC521" s="14">
        <f>+Z521*2.87%</f>
        <v>1041.81</v>
      </c>
      <c r="AD521" s="14">
        <f>Z521*7.1%</f>
        <v>2577.2999999999997</v>
      </c>
      <c r="AE521" s="14">
        <f>Z521*1.15%</f>
        <v>417.45</v>
      </c>
      <c r="AF521" s="14">
        <f>Z521*3.04%</f>
        <v>1103.52</v>
      </c>
      <c r="AG521" s="14">
        <f>Z521*7.09%</f>
        <v>2573.67</v>
      </c>
      <c r="AH521" s="14">
        <v>0</v>
      </c>
      <c r="AI521" s="14">
        <f>AC521+AD521+AE521+AF521+AG521</f>
        <v>7713.75</v>
      </c>
      <c r="AJ521" s="15">
        <v>9703.39</v>
      </c>
      <c r="AK521" s="14">
        <f>+AC521+AF521+AH521+AJ521+AA521+AB521</f>
        <v>11848.72</v>
      </c>
      <c r="AL521" s="14">
        <f>+AG521+AE521+AD521</f>
        <v>5568.42</v>
      </c>
      <c r="AM521" s="14">
        <f>+Z521-AK521</f>
        <v>24451.279999999999</v>
      </c>
    </row>
    <row r="522" spans="1:39" ht="15" x14ac:dyDescent="0.25">
      <c r="A522" s="11">
        <f t="shared" si="11"/>
        <v>503</v>
      </c>
      <c r="B522" s="12" t="s">
        <v>408</v>
      </c>
      <c r="C522" s="13" t="s">
        <v>628</v>
      </c>
      <c r="D522" s="13" t="s">
        <v>1081</v>
      </c>
      <c r="E522" s="13" t="s">
        <v>29</v>
      </c>
      <c r="F522" s="13" t="s">
        <v>30</v>
      </c>
      <c r="G522" s="14">
        <v>90000</v>
      </c>
      <c r="H522" s="14">
        <v>10345.89</v>
      </c>
      <c r="I522" s="14">
        <v>0</v>
      </c>
      <c r="J522" s="14">
        <f>+G522*2.87%</f>
        <v>2583</v>
      </c>
      <c r="K522" s="14">
        <f>G522*7.1%</f>
        <v>6389.9999999999991</v>
      </c>
      <c r="L522" s="14">
        <f>G522*1.15%</f>
        <v>1035</v>
      </c>
      <c r="M522" s="14">
        <f>G522*3.04%</f>
        <v>2736</v>
      </c>
      <c r="N522" s="14">
        <f>G522*7.09%</f>
        <v>6381</v>
      </c>
      <c r="O522" s="14">
        <v>0</v>
      </c>
      <c r="P522" s="14">
        <f>J522+K522+L522+M522+N522</f>
        <v>19125</v>
      </c>
      <c r="Q522" s="15">
        <v>1500.01</v>
      </c>
      <c r="R522" s="14">
        <f>+J522+M522+O522+Q522+H522+I522</f>
        <v>17164.900000000001</v>
      </c>
      <c r="S522" s="14">
        <f>+N522+L522+K522</f>
        <v>13806</v>
      </c>
      <c r="T522" s="14">
        <f>+G522-R522</f>
        <v>72835.100000000006</v>
      </c>
      <c r="U522" t="b">
        <f>+V522=C522</f>
        <v>1</v>
      </c>
      <c r="V522" s="13" t="s">
        <v>628</v>
      </c>
      <c r="W522" s="13" t="s">
        <v>1081</v>
      </c>
      <c r="X522" s="13" t="s">
        <v>29</v>
      </c>
      <c r="Y522" s="13" t="s">
        <v>30</v>
      </c>
      <c r="Z522" s="14">
        <v>90000</v>
      </c>
      <c r="AA522" s="14">
        <v>10345.89</v>
      </c>
      <c r="AB522" s="14">
        <v>0</v>
      </c>
      <c r="AC522" s="14">
        <f>+Z522*2.87%</f>
        <v>2583</v>
      </c>
      <c r="AD522" s="14">
        <f>Z522*7.1%</f>
        <v>6389.9999999999991</v>
      </c>
      <c r="AE522" s="14">
        <f>Z522*1.15%</f>
        <v>1035</v>
      </c>
      <c r="AF522" s="14">
        <f>Z522*3.04%</f>
        <v>2736</v>
      </c>
      <c r="AG522" s="14">
        <f>Z522*7.09%</f>
        <v>6381</v>
      </c>
      <c r="AH522" s="14">
        <v>0</v>
      </c>
      <c r="AI522" s="14">
        <f>AC522+AD522+AE522+AF522+AG522</f>
        <v>19125</v>
      </c>
      <c r="AJ522" s="15">
        <v>1500.01</v>
      </c>
      <c r="AK522" s="14">
        <f>+AC522+AF522+AH522+AJ522+AA522+AB522</f>
        <v>17164.900000000001</v>
      </c>
      <c r="AL522" s="14">
        <f>+AG522+AE522+AD522</f>
        <v>13806</v>
      </c>
      <c r="AM522" s="14">
        <f>+Z522-AK522</f>
        <v>72835.100000000006</v>
      </c>
    </row>
    <row r="523" spans="1:39" s="7" customFormat="1" ht="15.95" customHeight="1" x14ac:dyDescent="0.25">
      <c r="A523" s="11">
        <f t="shared" si="11"/>
        <v>504</v>
      </c>
      <c r="B523" s="12" t="s">
        <v>408</v>
      </c>
      <c r="C523" s="13" t="s">
        <v>629</v>
      </c>
      <c r="D523" s="13" t="s">
        <v>303</v>
      </c>
      <c r="E523" s="13" t="s">
        <v>29</v>
      </c>
      <c r="F523" s="13" t="s">
        <v>30</v>
      </c>
      <c r="G523" s="14">
        <v>30000</v>
      </c>
      <c r="H523" s="14">
        <v>1052.8399999999999</v>
      </c>
      <c r="I523" s="14">
        <v>0</v>
      </c>
      <c r="J523" s="14">
        <f>+G523*2.87%</f>
        <v>861</v>
      </c>
      <c r="K523" s="14">
        <f>G523*7.1%</f>
        <v>2130</v>
      </c>
      <c r="L523" s="14">
        <f>G523*1.15%</f>
        <v>345</v>
      </c>
      <c r="M523" s="14">
        <f>G523*3.04%</f>
        <v>912</v>
      </c>
      <c r="N523" s="14">
        <f>G523*7.09%</f>
        <v>2127</v>
      </c>
      <c r="O523" s="14">
        <v>1577.4509</v>
      </c>
      <c r="P523" s="14">
        <f>J523+K523+L523+M523+N523</f>
        <v>6375</v>
      </c>
      <c r="Q523" s="15">
        <v>15882.339100000001</v>
      </c>
      <c r="R523" s="14">
        <f>+J523+M523+O523+Q523+H523+I523</f>
        <v>20285.63</v>
      </c>
      <c r="S523" s="14">
        <f>+N523+L523+K523</f>
        <v>4602</v>
      </c>
      <c r="T523" s="14">
        <f>+G523-R523</f>
        <v>9714.369999999999</v>
      </c>
      <c r="U523" t="b">
        <f>+V523=C523</f>
        <v>1</v>
      </c>
      <c r="V523" s="13" t="s">
        <v>629</v>
      </c>
      <c r="W523" s="13" t="s">
        <v>303</v>
      </c>
      <c r="X523" s="13" t="s">
        <v>29</v>
      </c>
      <c r="Y523" s="13" t="s">
        <v>30</v>
      </c>
      <c r="Z523" s="14">
        <v>30000</v>
      </c>
      <c r="AA523" s="14">
        <v>1052.8399999999999</v>
      </c>
      <c r="AB523" s="14">
        <v>0</v>
      </c>
      <c r="AC523" s="14">
        <f>+Z523*2.87%</f>
        <v>861</v>
      </c>
      <c r="AD523" s="14">
        <f>Z523*7.1%</f>
        <v>2130</v>
      </c>
      <c r="AE523" s="14">
        <f>Z523*1.15%</f>
        <v>345</v>
      </c>
      <c r="AF523" s="14">
        <f>Z523*3.04%</f>
        <v>912</v>
      </c>
      <c r="AG523" s="14">
        <f>Z523*7.09%</f>
        <v>2127</v>
      </c>
      <c r="AH523" s="14">
        <v>1577.4509</v>
      </c>
      <c r="AI523" s="14">
        <f>AC523+AD523+AE523+AF523+AG523</f>
        <v>6375</v>
      </c>
      <c r="AJ523" s="15">
        <v>15882.339100000001</v>
      </c>
      <c r="AK523" s="14">
        <f>+AC523+AF523+AH523+AJ523+AA523+AB523</f>
        <v>20285.63</v>
      </c>
      <c r="AL523" s="14">
        <f>+AG523+AE523+AD523</f>
        <v>4602</v>
      </c>
      <c r="AM523" s="14">
        <f>+Z523-AK523</f>
        <v>9714.369999999999</v>
      </c>
    </row>
    <row r="524" spans="1:39" s="7" customFormat="1" ht="15.95" customHeight="1" x14ac:dyDescent="0.25">
      <c r="A524" s="11">
        <f t="shared" si="11"/>
        <v>505</v>
      </c>
      <c r="B524" s="12" t="s">
        <v>408</v>
      </c>
      <c r="C524" s="13" t="s">
        <v>630</v>
      </c>
      <c r="D524" s="13" t="s">
        <v>1081</v>
      </c>
      <c r="E524" s="13" t="s">
        <v>29</v>
      </c>
      <c r="F524" s="13" t="s">
        <v>30</v>
      </c>
      <c r="G524" s="14">
        <v>90000</v>
      </c>
      <c r="H524" s="14">
        <v>9753.1200000000008</v>
      </c>
      <c r="I524" s="14">
        <v>0</v>
      </c>
      <c r="J524" s="14">
        <f>+G524*2.87%</f>
        <v>2583</v>
      </c>
      <c r="K524" s="14">
        <f>G524*7.1%</f>
        <v>6389.9999999999991</v>
      </c>
      <c r="L524" s="14">
        <f>G524*1.15%</f>
        <v>1035</v>
      </c>
      <c r="M524" s="14">
        <f>G524*3.04%</f>
        <v>2736</v>
      </c>
      <c r="N524" s="14">
        <f>G524*7.09%</f>
        <v>6381</v>
      </c>
      <c r="O524" s="14">
        <v>0</v>
      </c>
      <c r="P524" s="14">
        <f>J524+K524+L524+M524+N524</f>
        <v>19125</v>
      </c>
      <c r="Q524" s="15">
        <v>1380.01</v>
      </c>
      <c r="R524" s="14">
        <f>+J524+M524+O524+Q524+H524+I524</f>
        <v>16452.13</v>
      </c>
      <c r="S524" s="14">
        <f>+N524+L524+K524</f>
        <v>13806</v>
      </c>
      <c r="T524" s="14">
        <f>+G524-R524</f>
        <v>73547.87</v>
      </c>
      <c r="U524" t="b">
        <f>+V524=C524</f>
        <v>1</v>
      </c>
      <c r="V524" s="13" t="s">
        <v>630</v>
      </c>
      <c r="W524" s="13" t="s">
        <v>1081</v>
      </c>
      <c r="X524" s="13" t="s">
        <v>29</v>
      </c>
      <c r="Y524" s="13" t="s">
        <v>30</v>
      </c>
      <c r="Z524" s="14">
        <v>90000</v>
      </c>
      <c r="AA524" s="14">
        <v>9753.1200000000008</v>
      </c>
      <c r="AB524" s="14">
        <v>0</v>
      </c>
      <c r="AC524" s="14">
        <f>+Z524*2.87%</f>
        <v>2583</v>
      </c>
      <c r="AD524" s="14">
        <f>Z524*7.1%</f>
        <v>6389.9999999999991</v>
      </c>
      <c r="AE524" s="14">
        <f>Z524*1.15%</f>
        <v>1035</v>
      </c>
      <c r="AF524" s="14">
        <f>Z524*3.04%</f>
        <v>2736</v>
      </c>
      <c r="AG524" s="14">
        <f>Z524*7.09%</f>
        <v>6381</v>
      </c>
      <c r="AH524" s="14">
        <v>0</v>
      </c>
      <c r="AI524" s="14">
        <f>AC524+AD524+AE524+AF524+AG524</f>
        <v>19125</v>
      </c>
      <c r="AJ524" s="15">
        <v>1380.01</v>
      </c>
      <c r="AK524" s="14">
        <f>+AC524+AF524+AH524+AJ524+AA524+AB524</f>
        <v>16452.13</v>
      </c>
      <c r="AL524" s="14">
        <f>+AG524+AE524+AD524</f>
        <v>13806</v>
      </c>
      <c r="AM524" s="14">
        <f>+Z524-AK524</f>
        <v>73547.87</v>
      </c>
    </row>
    <row r="525" spans="1:39" s="7" customFormat="1" ht="15.95" customHeight="1" x14ac:dyDescent="0.25">
      <c r="A525" s="11">
        <f t="shared" si="11"/>
        <v>506</v>
      </c>
      <c r="B525" s="12" t="s">
        <v>408</v>
      </c>
      <c r="C525" s="13" t="s">
        <v>631</v>
      </c>
      <c r="D525" s="13" t="s">
        <v>303</v>
      </c>
      <c r="E525" s="13" t="s">
        <v>44</v>
      </c>
      <c r="F525" s="13" t="s">
        <v>30</v>
      </c>
      <c r="G525" s="14">
        <v>35557.730000000003</v>
      </c>
      <c r="H525" s="14">
        <v>0</v>
      </c>
      <c r="I525" s="14">
        <v>0</v>
      </c>
      <c r="J525" s="14">
        <f>+G525*2.87%</f>
        <v>1020.5068510000001</v>
      </c>
      <c r="K525" s="14">
        <f>G525*7.1%</f>
        <v>2524.5988299999999</v>
      </c>
      <c r="L525" s="14">
        <f>G525*1.15%</f>
        <v>408.91389500000002</v>
      </c>
      <c r="M525" s="14">
        <f>G525*3.04%</f>
        <v>1080.9549920000002</v>
      </c>
      <c r="N525" s="14">
        <f>G525*7.09%</f>
        <v>2521.0430570000003</v>
      </c>
      <c r="O525" s="14"/>
      <c r="P525" s="14">
        <f>J525+K525+L525+M525+N525</f>
        <v>7556.0176250000004</v>
      </c>
      <c r="Q525" s="15">
        <v>15075.84</v>
      </c>
      <c r="R525" s="14">
        <f>+J525+M525+O525+Q525+H525+I525</f>
        <v>17177.301843000001</v>
      </c>
      <c r="S525" s="14">
        <f>+N525+L525+K525</f>
        <v>5454.5557820000004</v>
      </c>
      <c r="T525" s="14">
        <f>+G525-R525</f>
        <v>18380.428157000002</v>
      </c>
      <c r="U525" t="b">
        <f>+V525=C525</f>
        <v>1</v>
      </c>
      <c r="V525" s="13" t="s">
        <v>631</v>
      </c>
      <c r="W525" s="13" t="s">
        <v>303</v>
      </c>
      <c r="X525" s="13" t="s">
        <v>44</v>
      </c>
      <c r="Y525" s="13" t="s">
        <v>30</v>
      </c>
      <c r="Z525" s="14">
        <v>35557.730000000003</v>
      </c>
      <c r="AA525" s="14">
        <v>0</v>
      </c>
      <c r="AB525" s="14">
        <v>0</v>
      </c>
      <c r="AC525" s="14">
        <f>+Z525*2.87%</f>
        <v>1020.5068510000001</v>
      </c>
      <c r="AD525" s="14">
        <f>Z525*7.1%</f>
        <v>2524.5988299999999</v>
      </c>
      <c r="AE525" s="14">
        <f>Z525*1.15%</f>
        <v>408.91389500000002</v>
      </c>
      <c r="AF525" s="14">
        <f>Z525*3.04%</f>
        <v>1080.9549920000002</v>
      </c>
      <c r="AG525" s="14">
        <f>Z525*7.09%</f>
        <v>2521.0430570000003</v>
      </c>
      <c r="AH525" s="14"/>
      <c r="AI525" s="14">
        <f>AC525+AD525+AE525+AF525+AG525</f>
        <v>7556.0176250000004</v>
      </c>
      <c r="AJ525" s="15">
        <v>15075.84</v>
      </c>
      <c r="AK525" s="14">
        <f>+AC525+AF525+AH525+AJ525+AA525+AB525</f>
        <v>17177.301843000001</v>
      </c>
      <c r="AL525" s="14">
        <f>+AG525+AE525+AD525</f>
        <v>5454.5557820000004</v>
      </c>
      <c r="AM525" s="14">
        <f>+Z525-AK525</f>
        <v>18380.428157000002</v>
      </c>
    </row>
    <row r="526" spans="1:39" s="7" customFormat="1" ht="15.95" customHeight="1" x14ac:dyDescent="0.25">
      <c r="A526" s="11">
        <f t="shared" si="11"/>
        <v>507</v>
      </c>
      <c r="B526" s="12" t="s">
        <v>408</v>
      </c>
      <c r="C526" s="13" t="s">
        <v>632</v>
      </c>
      <c r="D526" s="13" t="s">
        <v>1081</v>
      </c>
      <c r="E526" s="13" t="s">
        <v>29</v>
      </c>
      <c r="F526" s="13" t="s">
        <v>35</v>
      </c>
      <c r="G526" s="14">
        <v>90000</v>
      </c>
      <c r="H526" s="14">
        <v>17938.95</v>
      </c>
      <c r="I526" s="14">
        <v>0</v>
      </c>
      <c r="J526" s="14">
        <f>+G526*2.87%</f>
        <v>2583</v>
      </c>
      <c r="K526" s="14">
        <f>G526*7.1%</f>
        <v>6389.9999999999991</v>
      </c>
      <c r="L526" s="14">
        <f>G526*1.15%</f>
        <v>1035</v>
      </c>
      <c r="M526" s="14">
        <f>G526*3.04%</f>
        <v>2736</v>
      </c>
      <c r="N526" s="14">
        <f>G526*7.09%</f>
        <v>6381</v>
      </c>
      <c r="O526" s="14">
        <v>0</v>
      </c>
      <c r="P526" s="14">
        <f>J526+K526+L526+M526+N526</f>
        <v>19125</v>
      </c>
      <c r="Q526" s="15">
        <v>57049.01</v>
      </c>
      <c r="R526" s="14">
        <f>+J526+M526+O526+Q526+H526+I526</f>
        <v>80306.960000000006</v>
      </c>
      <c r="S526" s="14">
        <f>+N526+L526+K526</f>
        <v>13806</v>
      </c>
      <c r="T526" s="14">
        <f>+G526-R526</f>
        <v>9693.0399999999936</v>
      </c>
      <c r="U526" t="b">
        <f>+V526=C526</f>
        <v>1</v>
      </c>
      <c r="V526" s="13" t="s">
        <v>632</v>
      </c>
      <c r="W526" s="13" t="s">
        <v>1081</v>
      </c>
      <c r="X526" s="13" t="s">
        <v>29</v>
      </c>
      <c r="Y526" s="13" t="s">
        <v>35</v>
      </c>
      <c r="Z526" s="14">
        <v>90000</v>
      </c>
      <c r="AA526" s="14">
        <v>17938.95</v>
      </c>
      <c r="AB526" s="14">
        <v>0</v>
      </c>
      <c r="AC526" s="14">
        <f>+Z526*2.87%</f>
        <v>2583</v>
      </c>
      <c r="AD526" s="14">
        <f>Z526*7.1%</f>
        <v>6389.9999999999991</v>
      </c>
      <c r="AE526" s="14">
        <f>Z526*1.15%</f>
        <v>1035</v>
      </c>
      <c r="AF526" s="14">
        <f>Z526*3.04%</f>
        <v>2736</v>
      </c>
      <c r="AG526" s="14">
        <f>Z526*7.09%</f>
        <v>6381</v>
      </c>
      <c r="AH526" s="14">
        <v>0</v>
      </c>
      <c r="AI526" s="14">
        <f>AC526+AD526+AE526+AF526+AG526</f>
        <v>19125</v>
      </c>
      <c r="AJ526" s="15">
        <v>57049.01</v>
      </c>
      <c r="AK526" s="14">
        <f>+AC526+AF526+AH526+AJ526+AA526+AB526</f>
        <v>80306.960000000006</v>
      </c>
      <c r="AL526" s="14">
        <f>+AG526+AE526+AD526</f>
        <v>13806</v>
      </c>
      <c r="AM526" s="14">
        <f>+Z526-AK526</f>
        <v>9693.0399999999936</v>
      </c>
    </row>
    <row r="527" spans="1:39" s="7" customFormat="1" ht="15.95" customHeight="1" x14ac:dyDescent="0.25">
      <c r="A527" s="11">
        <f t="shared" si="11"/>
        <v>508</v>
      </c>
      <c r="B527" s="12" t="s">
        <v>408</v>
      </c>
      <c r="C527" s="13" t="s">
        <v>633</v>
      </c>
      <c r="D527" s="13" t="s">
        <v>104</v>
      </c>
      <c r="E527" s="13" t="s">
        <v>29</v>
      </c>
      <c r="F527" s="13" t="s">
        <v>30</v>
      </c>
      <c r="G527" s="14">
        <v>30000</v>
      </c>
      <c r="H527" s="14">
        <v>0</v>
      </c>
      <c r="I527" s="14">
        <v>0</v>
      </c>
      <c r="J527" s="14">
        <f>+G527*2.87%</f>
        <v>861</v>
      </c>
      <c r="K527" s="14">
        <f>G527*7.1%</f>
        <v>2130</v>
      </c>
      <c r="L527" s="14">
        <f>G527*1.15%</f>
        <v>345</v>
      </c>
      <c r="M527" s="14">
        <f>G527*3.04%</f>
        <v>912</v>
      </c>
      <c r="N527" s="14">
        <f>G527*7.09%</f>
        <v>2127</v>
      </c>
      <c r="O527" s="14">
        <v>0</v>
      </c>
      <c r="P527" s="14">
        <f>J527+K527+L527+M527+N527</f>
        <v>6375</v>
      </c>
      <c r="Q527" s="15">
        <v>8288.93</v>
      </c>
      <c r="R527" s="14">
        <f>+J527+M527+O527+Q527+H527+I527</f>
        <v>10061.93</v>
      </c>
      <c r="S527" s="14">
        <f>+N527+L527+K527</f>
        <v>4602</v>
      </c>
      <c r="T527" s="14">
        <f>+G527-R527</f>
        <v>19938.07</v>
      </c>
      <c r="U527" t="b">
        <f>+V527=C527</f>
        <v>1</v>
      </c>
      <c r="V527" s="13" t="s">
        <v>633</v>
      </c>
      <c r="W527" s="13" t="s">
        <v>104</v>
      </c>
      <c r="X527" s="13" t="s">
        <v>29</v>
      </c>
      <c r="Y527" s="13" t="s">
        <v>30</v>
      </c>
      <c r="Z527" s="14">
        <v>30000</v>
      </c>
      <c r="AA527" s="14">
        <v>0</v>
      </c>
      <c r="AB527" s="14">
        <v>0</v>
      </c>
      <c r="AC527" s="14">
        <f>+Z527*2.87%</f>
        <v>861</v>
      </c>
      <c r="AD527" s="14">
        <f>Z527*7.1%</f>
        <v>2130</v>
      </c>
      <c r="AE527" s="14">
        <f>Z527*1.15%</f>
        <v>345</v>
      </c>
      <c r="AF527" s="14">
        <f>Z527*3.04%</f>
        <v>912</v>
      </c>
      <c r="AG527" s="14">
        <f>Z527*7.09%</f>
        <v>2127</v>
      </c>
      <c r="AH527" s="14">
        <v>0</v>
      </c>
      <c r="AI527" s="14">
        <f>AC527+AD527+AE527+AF527+AG527</f>
        <v>6375</v>
      </c>
      <c r="AJ527" s="15">
        <v>8288.93</v>
      </c>
      <c r="AK527" s="14">
        <f>+AC527+AF527+AH527+AJ527+AA527+AB527</f>
        <v>10061.93</v>
      </c>
      <c r="AL527" s="14">
        <f>+AG527+AE527+AD527</f>
        <v>4602</v>
      </c>
      <c r="AM527" s="14">
        <f>+Z527-AK527</f>
        <v>19938.07</v>
      </c>
    </row>
    <row r="528" spans="1:39" s="7" customFormat="1" ht="15.95" customHeight="1" x14ac:dyDescent="0.25">
      <c r="A528" s="11">
        <f t="shared" si="11"/>
        <v>509</v>
      </c>
      <c r="B528" s="12" t="s">
        <v>408</v>
      </c>
      <c r="C528" s="13" t="s">
        <v>634</v>
      </c>
      <c r="D528" s="13" t="s">
        <v>1081</v>
      </c>
      <c r="E528" s="13" t="s">
        <v>29</v>
      </c>
      <c r="F528" s="13" t="s">
        <v>30</v>
      </c>
      <c r="G528" s="14">
        <v>90000</v>
      </c>
      <c r="H528" s="14">
        <v>14270.25</v>
      </c>
      <c r="I528" s="14">
        <v>0</v>
      </c>
      <c r="J528" s="14">
        <f>+G528*2.87%</f>
        <v>2583</v>
      </c>
      <c r="K528" s="14">
        <f>G528*7.1%</f>
        <v>6389.9999999999991</v>
      </c>
      <c r="L528" s="14">
        <f>G528*1.15%</f>
        <v>1035</v>
      </c>
      <c r="M528" s="14">
        <f>G528*3.04%</f>
        <v>2736</v>
      </c>
      <c r="N528" s="14">
        <f>G528*7.09%</f>
        <v>6381</v>
      </c>
      <c r="O528" s="14">
        <v>1577.4509</v>
      </c>
      <c r="P528" s="14">
        <f>J528+K528+L528+M528+N528</f>
        <v>19125</v>
      </c>
      <c r="Q528" s="15">
        <v>1380.01</v>
      </c>
      <c r="R528" s="14">
        <f>+J528+M528+O528+Q528+H528+I528</f>
        <v>22546.710899999998</v>
      </c>
      <c r="S528" s="14">
        <f>+N528+L528+K528</f>
        <v>13806</v>
      </c>
      <c r="T528" s="14">
        <f>+G528-R528</f>
        <v>67453.289099999995</v>
      </c>
      <c r="U528" t="b">
        <f>+V528=C528</f>
        <v>1</v>
      </c>
      <c r="V528" s="13" t="s">
        <v>634</v>
      </c>
      <c r="W528" s="13" t="s">
        <v>1081</v>
      </c>
      <c r="X528" s="13" t="s">
        <v>29</v>
      </c>
      <c r="Y528" s="13" t="s">
        <v>30</v>
      </c>
      <c r="Z528" s="14">
        <v>90000</v>
      </c>
      <c r="AA528" s="14">
        <v>14270.25</v>
      </c>
      <c r="AB528" s="14">
        <v>0</v>
      </c>
      <c r="AC528" s="14">
        <f>+Z528*2.87%</f>
        <v>2583</v>
      </c>
      <c r="AD528" s="14">
        <f>Z528*7.1%</f>
        <v>6389.9999999999991</v>
      </c>
      <c r="AE528" s="14">
        <f>Z528*1.15%</f>
        <v>1035</v>
      </c>
      <c r="AF528" s="14">
        <f>Z528*3.04%</f>
        <v>2736</v>
      </c>
      <c r="AG528" s="14">
        <f>Z528*7.09%</f>
        <v>6381</v>
      </c>
      <c r="AH528" s="14">
        <v>1577.4509</v>
      </c>
      <c r="AI528" s="14">
        <f>AC528+AD528+AE528+AF528+AG528</f>
        <v>19125</v>
      </c>
      <c r="AJ528" s="15">
        <v>1380.01</v>
      </c>
      <c r="AK528" s="14">
        <f>+AC528+AF528+AH528+AJ528+AA528+AB528</f>
        <v>22546.710899999998</v>
      </c>
      <c r="AL528" s="14">
        <f>+AG528+AE528+AD528</f>
        <v>13806</v>
      </c>
      <c r="AM528" s="14">
        <f>+Z528-AK528</f>
        <v>67453.289099999995</v>
      </c>
    </row>
    <row r="529" spans="1:39" ht="15.95" customHeight="1" x14ac:dyDescent="0.25">
      <c r="A529" s="11">
        <f t="shared" si="11"/>
        <v>510</v>
      </c>
      <c r="B529" s="12" t="s">
        <v>408</v>
      </c>
      <c r="C529" s="13" t="s">
        <v>635</v>
      </c>
      <c r="D529" s="13" t="s">
        <v>1081</v>
      </c>
      <c r="E529" s="13" t="s">
        <v>29</v>
      </c>
      <c r="F529" s="13" t="s">
        <v>30</v>
      </c>
      <c r="G529" s="14">
        <v>90000</v>
      </c>
      <c r="H529" s="14">
        <v>13027.45</v>
      </c>
      <c r="I529" s="14">
        <v>0</v>
      </c>
      <c r="J529" s="14">
        <f>+G529*2.87%</f>
        <v>2583</v>
      </c>
      <c r="K529" s="14">
        <f>G529*7.1%</f>
        <v>6389.9999999999991</v>
      </c>
      <c r="L529" s="14">
        <f>G529*1.15%</f>
        <v>1035</v>
      </c>
      <c r="M529" s="14">
        <f>G529*3.04%</f>
        <v>2736</v>
      </c>
      <c r="N529" s="14">
        <f>G529*7.09%</f>
        <v>6381</v>
      </c>
      <c r="O529" s="14">
        <v>0</v>
      </c>
      <c r="P529" s="14">
        <f>J529+K529+L529+M529+N529</f>
        <v>19125</v>
      </c>
      <c r="Q529" s="15">
        <v>15909.01</v>
      </c>
      <c r="R529" s="14">
        <f>+J529+M529+O529+Q529+H529+I529</f>
        <v>34255.460000000006</v>
      </c>
      <c r="S529" s="14">
        <f>+N529+L529+K529</f>
        <v>13806</v>
      </c>
      <c r="T529" s="14">
        <f>+G529-R529</f>
        <v>55744.539999999994</v>
      </c>
      <c r="U529" t="b">
        <f>+V529=C529</f>
        <v>1</v>
      </c>
      <c r="V529" s="13" t="s">
        <v>635</v>
      </c>
      <c r="W529" s="13" t="s">
        <v>1081</v>
      </c>
      <c r="X529" s="13" t="s">
        <v>29</v>
      </c>
      <c r="Y529" s="13" t="s">
        <v>30</v>
      </c>
      <c r="Z529" s="14">
        <v>90000</v>
      </c>
      <c r="AA529" s="14">
        <v>13027.45</v>
      </c>
      <c r="AB529" s="14">
        <v>0</v>
      </c>
      <c r="AC529" s="14">
        <f>+Z529*2.87%</f>
        <v>2583</v>
      </c>
      <c r="AD529" s="14">
        <f>Z529*7.1%</f>
        <v>6389.9999999999991</v>
      </c>
      <c r="AE529" s="14">
        <f>Z529*1.15%</f>
        <v>1035</v>
      </c>
      <c r="AF529" s="14">
        <f>Z529*3.04%</f>
        <v>2736</v>
      </c>
      <c r="AG529" s="14">
        <f>Z529*7.09%</f>
        <v>6381</v>
      </c>
      <c r="AH529" s="14">
        <v>0</v>
      </c>
      <c r="AI529" s="14">
        <f>AC529+AD529+AE529+AF529+AG529</f>
        <v>19125</v>
      </c>
      <c r="AJ529" s="15">
        <v>15909.01</v>
      </c>
      <c r="AK529" s="14">
        <f>+AC529+AF529+AH529+AJ529+AA529+AB529</f>
        <v>34255.460000000006</v>
      </c>
      <c r="AL529" s="14">
        <f>+AG529+AE529+AD529</f>
        <v>13806</v>
      </c>
      <c r="AM529" s="14">
        <f>+Z529-AK529</f>
        <v>55744.539999999994</v>
      </c>
    </row>
    <row r="530" spans="1:39" ht="12.75" customHeight="1" x14ac:dyDescent="0.25">
      <c r="A530" s="11">
        <f t="shared" si="11"/>
        <v>511</v>
      </c>
      <c r="B530" s="12" t="s">
        <v>408</v>
      </c>
      <c r="C530" s="13" t="s">
        <v>636</v>
      </c>
      <c r="D530" s="13" t="s">
        <v>1081</v>
      </c>
      <c r="E530" s="13" t="s">
        <v>29</v>
      </c>
      <c r="F530" s="13" t="s">
        <v>35</v>
      </c>
      <c r="G530" s="14">
        <v>90000</v>
      </c>
      <c r="H530" s="14">
        <v>17544.59</v>
      </c>
      <c r="I530" s="14">
        <v>0</v>
      </c>
      <c r="J530" s="14">
        <f>+G530*2.87%</f>
        <v>2583</v>
      </c>
      <c r="K530" s="14">
        <f>G530*7.1%</f>
        <v>6389.9999999999991</v>
      </c>
      <c r="L530" s="14">
        <f>G530*1.15%</f>
        <v>1035</v>
      </c>
      <c r="M530" s="14">
        <f>G530*3.04%</f>
        <v>2736</v>
      </c>
      <c r="N530" s="14">
        <f>G530*7.09%</f>
        <v>6381</v>
      </c>
      <c r="O530" s="14">
        <v>1577.4509</v>
      </c>
      <c r="P530" s="14">
        <f>J530+K530+L530+M530+N530</f>
        <v>19125</v>
      </c>
      <c r="Q530" s="15">
        <v>39175.509099999996</v>
      </c>
      <c r="R530" s="14">
        <f>+J530+M530+O530+Q530+H530+I530</f>
        <v>63616.549999999988</v>
      </c>
      <c r="S530" s="14">
        <f>+N530+L530+K530</f>
        <v>13806</v>
      </c>
      <c r="T530" s="14">
        <f>+G530-R530</f>
        <v>26383.450000000012</v>
      </c>
      <c r="U530" t="b">
        <f>+V530=C530</f>
        <v>1</v>
      </c>
      <c r="V530" s="13" t="s">
        <v>636</v>
      </c>
      <c r="W530" s="13" t="s">
        <v>1081</v>
      </c>
      <c r="X530" s="13" t="s">
        <v>29</v>
      </c>
      <c r="Y530" s="13" t="s">
        <v>35</v>
      </c>
      <c r="Z530" s="14">
        <v>90000</v>
      </c>
      <c r="AA530" s="14">
        <v>17544.59</v>
      </c>
      <c r="AB530" s="14">
        <v>0</v>
      </c>
      <c r="AC530" s="14">
        <f>+Z530*2.87%</f>
        <v>2583</v>
      </c>
      <c r="AD530" s="14">
        <f>Z530*7.1%</f>
        <v>6389.9999999999991</v>
      </c>
      <c r="AE530" s="14">
        <f>Z530*1.15%</f>
        <v>1035</v>
      </c>
      <c r="AF530" s="14">
        <f>Z530*3.04%</f>
        <v>2736</v>
      </c>
      <c r="AG530" s="14">
        <f>Z530*7.09%</f>
        <v>6381</v>
      </c>
      <c r="AH530" s="14">
        <v>1577.4509</v>
      </c>
      <c r="AI530" s="14">
        <f>AC530+AD530+AE530+AF530+AG530</f>
        <v>19125</v>
      </c>
      <c r="AJ530" s="15">
        <v>52839.979099999997</v>
      </c>
      <c r="AK530" s="14">
        <f>+AC530+AF530+AH530+AJ530+AA530+AB530</f>
        <v>77281.01999999999</v>
      </c>
      <c r="AL530" s="14">
        <f>+AG530+AE530+AD530</f>
        <v>13806</v>
      </c>
      <c r="AM530" s="14">
        <f>+Z530-AK530</f>
        <v>12718.98000000001</v>
      </c>
    </row>
    <row r="531" spans="1:39" s="7" customFormat="1" ht="15.95" customHeight="1" x14ac:dyDescent="0.25">
      <c r="A531" s="11">
        <f t="shared" ref="A531:A594" si="12">1+A530</f>
        <v>512</v>
      </c>
      <c r="B531" s="12" t="s">
        <v>408</v>
      </c>
      <c r="C531" s="13" t="s">
        <v>637</v>
      </c>
      <c r="D531" s="13" t="s">
        <v>1081</v>
      </c>
      <c r="E531" s="13" t="s">
        <v>29</v>
      </c>
      <c r="F531" s="13" t="s">
        <v>30</v>
      </c>
      <c r="G531" s="14">
        <v>77293.41</v>
      </c>
      <c r="H531" s="14">
        <v>6764.21</v>
      </c>
      <c r="I531" s="14">
        <v>0</v>
      </c>
      <c r="J531" s="14">
        <f>+G531*2.87%</f>
        <v>2218.3208669999999</v>
      </c>
      <c r="K531" s="14">
        <f>G531*7.1%</f>
        <v>5487.8321099999994</v>
      </c>
      <c r="L531" s="14">
        <f>G531*1.15%</f>
        <v>888.87421500000005</v>
      </c>
      <c r="M531" s="14">
        <f>G531*3.04%</f>
        <v>2349.7196640000002</v>
      </c>
      <c r="N531" s="14">
        <f>G531*7.09%</f>
        <v>5480.102769000001</v>
      </c>
      <c r="O531" s="14">
        <v>0</v>
      </c>
      <c r="P531" s="14">
        <f>J531+K531+L531+M531+N531</f>
        <v>16424.849625000003</v>
      </c>
      <c r="Q531" s="15">
        <v>46435.5</v>
      </c>
      <c r="R531" s="14">
        <f>+J531+M531+O531+Q531+H531+I531</f>
        <v>57767.750530999998</v>
      </c>
      <c r="S531" s="14">
        <f>+N531+L531+K531</f>
        <v>11856.809094</v>
      </c>
      <c r="T531" s="14">
        <f>+G531-R531</f>
        <v>19525.659469000006</v>
      </c>
      <c r="U531" t="b">
        <f>+V531=C531</f>
        <v>1</v>
      </c>
      <c r="V531" s="13" t="s">
        <v>637</v>
      </c>
      <c r="W531" s="13" t="s">
        <v>1081</v>
      </c>
      <c r="X531" s="13" t="s">
        <v>29</v>
      </c>
      <c r="Y531" s="13" t="s">
        <v>30</v>
      </c>
      <c r="Z531" s="14">
        <v>77293.41</v>
      </c>
      <c r="AA531" s="14">
        <v>6764.21</v>
      </c>
      <c r="AB531" s="14">
        <v>0</v>
      </c>
      <c r="AC531" s="14">
        <f>+Z531*2.87%</f>
        <v>2218.3208669999999</v>
      </c>
      <c r="AD531" s="14">
        <f>Z531*7.1%</f>
        <v>5487.8321099999994</v>
      </c>
      <c r="AE531" s="14">
        <f>Z531*1.15%</f>
        <v>888.87421500000005</v>
      </c>
      <c r="AF531" s="14">
        <f>Z531*3.04%</f>
        <v>2349.7196640000002</v>
      </c>
      <c r="AG531" s="14">
        <f>Z531*7.09%</f>
        <v>5480.102769000001</v>
      </c>
      <c r="AH531" s="14">
        <v>0</v>
      </c>
      <c r="AI531" s="14">
        <f>AC531+AD531+AE531+AF531+AG531</f>
        <v>16424.849625000003</v>
      </c>
      <c r="AJ531" s="15">
        <v>46435.5</v>
      </c>
      <c r="AK531" s="14">
        <f>+AC531+AF531+AH531+AJ531+AA531+AB531</f>
        <v>57767.750530999998</v>
      </c>
      <c r="AL531" s="14">
        <f>+AG531+AE531+AD531</f>
        <v>11856.809094</v>
      </c>
      <c r="AM531" s="14">
        <f>+Z531-AK531</f>
        <v>19525.659469000006</v>
      </c>
    </row>
    <row r="532" spans="1:39" s="7" customFormat="1" ht="15.95" customHeight="1" x14ac:dyDescent="0.25">
      <c r="A532" s="11">
        <f t="shared" si="12"/>
        <v>513</v>
      </c>
      <c r="B532" s="12" t="s">
        <v>408</v>
      </c>
      <c r="C532" s="13" t="s">
        <v>638</v>
      </c>
      <c r="D532" s="13" t="s">
        <v>363</v>
      </c>
      <c r="E532" s="13" t="s">
        <v>29</v>
      </c>
      <c r="F532" s="13" t="s">
        <v>35</v>
      </c>
      <c r="G532" s="14">
        <v>30000</v>
      </c>
      <c r="H532" s="14">
        <v>0</v>
      </c>
      <c r="I532" s="14">
        <v>0</v>
      </c>
      <c r="J532" s="14">
        <f>+G532*2.87%</f>
        <v>861</v>
      </c>
      <c r="K532" s="14">
        <f>G532*7.1%</f>
        <v>2130</v>
      </c>
      <c r="L532" s="14">
        <f>G532*1.15%</f>
        <v>345</v>
      </c>
      <c r="M532" s="14">
        <f>G532*3.04%</f>
        <v>912</v>
      </c>
      <c r="N532" s="14">
        <f>G532*7.09%</f>
        <v>2127</v>
      </c>
      <c r="O532" s="14">
        <v>0</v>
      </c>
      <c r="P532" s="14">
        <f>J532+K532+L532+M532+N532</f>
        <v>6375</v>
      </c>
      <c r="Q532" s="15">
        <v>12978.32</v>
      </c>
      <c r="R532" s="14">
        <f>+J532+M532+O532+Q532+H532+I532</f>
        <v>14751.32</v>
      </c>
      <c r="S532" s="14">
        <f>+N532+L532+K532</f>
        <v>4602</v>
      </c>
      <c r="T532" s="14">
        <f>+G532-R532</f>
        <v>15248.68</v>
      </c>
      <c r="U532" t="b">
        <f>+V532=C532</f>
        <v>1</v>
      </c>
      <c r="V532" s="13" t="s">
        <v>638</v>
      </c>
      <c r="W532" s="13" t="s">
        <v>363</v>
      </c>
      <c r="X532" s="13" t="s">
        <v>29</v>
      </c>
      <c r="Y532" s="13" t="s">
        <v>35</v>
      </c>
      <c r="Z532" s="14">
        <v>30000</v>
      </c>
      <c r="AA532" s="14">
        <v>0</v>
      </c>
      <c r="AB532" s="14">
        <v>0</v>
      </c>
      <c r="AC532" s="14">
        <f>+Z532*2.87%</f>
        <v>861</v>
      </c>
      <c r="AD532" s="14">
        <f>Z532*7.1%</f>
        <v>2130</v>
      </c>
      <c r="AE532" s="14">
        <f>Z532*1.15%</f>
        <v>345</v>
      </c>
      <c r="AF532" s="14">
        <f>Z532*3.04%</f>
        <v>912</v>
      </c>
      <c r="AG532" s="14">
        <f>Z532*7.09%</f>
        <v>2127</v>
      </c>
      <c r="AH532" s="14">
        <v>0</v>
      </c>
      <c r="AI532" s="14">
        <f>AC532+AD532+AE532+AF532+AG532</f>
        <v>6375</v>
      </c>
      <c r="AJ532" s="15">
        <v>9322</v>
      </c>
      <c r="AK532" s="14">
        <f>+AC532+AF532+AH532+AJ532+AA532+AB532</f>
        <v>11095</v>
      </c>
      <c r="AL532" s="14">
        <f>+AG532+AE532+AD532</f>
        <v>4602</v>
      </c>
      <c r="AM532" s="14">
        <f>+Z532-AK532</f>
        <v>18905</v>
      </c>
    </row>
    <row r="533" spans="1:39" s="7" customFormat="1" ht="15.95" customHeight="1" x14ac:dyDescent="0.25">
      <c r="A533" s="11">
        <f t="shared" si="12"/>
        <v>514</v>
      </c>
      <c r="B533" s="12" t="s">
        <v>408</v>
      </c>
      <c r="C533" s="13" t="s">
        <v>639</v>
      </c>
      <c r="D533" s="13" t="s">
        <v>1081</v>
      </c>
      <c r="E533" s="13" t="s">
        <v>29</v>
      </c>
      <c r="F533" s="13" t="s">
        <v>35</v>
      </c>
      <c r="G533" s="14">
        <v>64189.84</v>
      </c>
      <c r="H533" s="14">
        <v>4275.12</v>
      </c>
      <c r="I533" s="14">
        <v>0</v>
      </c>
      <c r="J533" s="14">
        <f>+G533*2.87%</f>
        <v>1842.2484079999999</v>
      </c>
      <c r="K533" s="14">
        <f>G533*7.1%</f>
        <v>4557.4786399999994</v>
      </c>
      <c r="L533" s="14">
        <f>G533*1.15%</f>
        <v>738.18315999999993</v>
      </c>
      <c r="M533" s="14">
        <f>G533*3.04%</f>
        <v>1951.371136</v>
      </c>
      <c r="N533" s="14">
        <f>G533*7.09%</f>
        <v>4551.0596560000004</v>
      </c>
      <c r="O533" s="14">
        <v>0</v>
      </c>
      <c r="P533" s="14">
        <f>J533+K533+L533+M533+N533</f>
        <v>13640.341</v>
      </c>
      <c r="Q533" s="15">
        <v>25655.200000000001</v>
      </c>
      <c r="R533" s="14">
        <f>+J533+M533+O533+Q533+H533+I533</f>
        <v>33723.939544000001</v>
      </c>
      <c r="S533" s="14">
        <f>+N533+L533+K533</f>
        <v>9846.7214559999993</v>
      </c>
      <c r="T533" s="14">
        <f>+G533-R533</f>
        <v>30465.900455999996</v>
      </c>
      <c r="U533" t="b">
        <f>+V533=C533</f>
        <v>1</v>
      </c>
      <c r="V533" s="13" t="s">
        <v>639</v>
      </c>
      <c r="W533" s="13" t="s">
        <v>1081</v>
      </c>
      <c r="X533" s="13" t="s">
        <v>29</v>
      </c>
      <c r="Y533" s="13" t="s">
        <v>35</v>
      </c>
      <c r="Z533" s="14">
        <v>64189.84</v>
      </c>
      <c r="AA533" s="14">
        <v>4275.12</v>
      </c>
      <c r="AB533" s="14">
        <v>0</v>
      </c>
      <c r="AC533" s="14">
        <f>+Z533*2.87%</f>
        <v>1842.2484079999999</v>
      </c>
      <c r="AD533" s="14">
        <f>Z533*7.1%</f>
        <v>4557.4786399999994</v>
      </c>
      <c r="AE533" s="14">
        <f>Z533*1.15%</f>
        <v>738.18315999999993</v>
      </c>
      <c r="AF533" s="14">
        <f>Z533*3.04%</f>
        <v>1951.371136</v>
      </c>
      <c r="AG533" s="14">
        <f>Z533*7.09%</f>
        <v>4551.0596560000004</v>
      </c>
      <c r="AH533" s="14">
        <v>0</v>
      </c>
      <c r="AI533" s="14">
        <f>AC533+AD533+AE533+AF533+AG533</f>
        <v>13640.341</v>
      </c>
      <c r="AJ533" s="15">
        <v>25655.200000000001</v>
      </c>
      <c r="AK533" s="14">
        <f>+AC533+AF533+AH533+AJ533+AA533+AB533</f>
        <v>33723.939544000001</v>
      </c>
      <c r="AL533" s="14">
        <f>+AG533+AE533+AD533</f>
        <v>9846.7214559999993</v>
      </c>
      <c r="AM533" s="14">
        <f>+Z533-AK533</f>
        <v>30465.900455999996</v>
      </c>
    </row>
    <row r="534" spans="1:39" s="7" customFormat="1" ht="15.95" customHeight="1" x14ac:dyDescent="0.25">
      <c r="A534" s="11">
        <f t="shared" si="12"/>
        <v>515</v>
      </c>
      <c r="B534" s="12" t="s">
        <v>425</v>
      </c>
      <c r="C534" s="13" t="s">
        <v>640</v>
      </c>
      <c r="D534" s="13" t="s">
        <v>303</v>
      </c>
      <c r="E534" s="13" t="s">
        <v>29</v>
      </c>
      <c r="F534" s="13" t="s">
        <v>30</v>
      </c>
      <c r="G534" s="14">
        <v>34500</v>
      </c>
      <c r="H534" s="14">
        <v>0</v>
      </c>
      <c r="I534" s="14">
        <v>0</v>
      </c>
      <c r="J534" s="14">
        <f>+G534*2.87%</f>
        <v>990.15</v>
      </c>
      <c r="K534" s="14">
        <f>G534*7.1%</f>
        <v>2449.5</v>
      </c>
      <c r="L534" s="14">
        <f>G534*1.15%</f>
        <v>396.75</v>
      </c>
      <c r="M534" s="14">
        <f>G534*3.04%</f>
        <v>1048.8</v>
      </c>
      <c r="N534" s="14">
        <f>G534*7.09%</f>
        <v>2446.0500000000002</v>
      </c>
      <c r="O534" s="14">
        <v>0</v>
      </c>
      <c r="P534" s="14">
        <f>J534+K534+L534+M534+N534</f>
        <v>7331.25</v>
      </c>
      <c r="Q534" s="15">
        <v>9808.9500000000007</v>
      </c>
      <c r="R534" s="14">
        <f>+J534+M534+O534+Q534+H534+I534</f>
        <v>11847.900000000001</v>
      </c>
      <c r="S534" s="14">
        <f>+N534+L534+K534</f>
        <v>5292.3</v>
      </c>
      <c r="T534" s="14">
        <f>+G534-R534</f>
        <v>22652.1</v>
      </c>
      <c r="U534" t="b">
        <f>+V534=C534</f>
        <v>1</v>
      </c>
      <c r="V534" s="13" t="s">
        <v>640</v>
      </c>
      <c r="W534" s="13" t="s">
        <v>303</v>
      </c>
      <c r="X534" s="13" t="s">
        <v>29</v>
      </c>
      <c r="Y534" s="13" t="s">
        <v>30</v>
      </c>
      <c r="Z534" s="14">
        <v>34500</v>
      </c>
      <c r="AA534" s="14">
        <v>0</v>
      </c>
      <c r="AB534" s="14">
        <v>0</v>
      </c>
      <c r="AC534" s="14">
        <f>+Z534*2.87%</f>
        <v>990.15</v>
      </c>
      <c r="AD534" s="14">
        <f>Z534*7.1%</f>
        <v>2449.5</v>
      </c>
      <c r="AE534" s="14">
        <f>Z534*1.15%</f>
        <v>396.75</v>
      </c>
      <c r="AF534" s="14">
        <f>Z534*3.04%</f>
        <v>1048.8</v>
      </c>
      <c r="AG534" s="14">
        <f>Z534*7.09%</f>
        <v>2446.0500000000002</v>
      </c>
      <c r="AH534" s="14">
        <v>0</v>
      </c>
      <c r="AI534" s="14">
        <f>AC534+AD534+AE534+AF534+AG534</f>
        <v>7331.25</v>
      </c>
      <c r="AJ534" s="15">
        <v>11773.95</v>
      </c>
      <c r="AK534" s="14">
        <f>+AC534+AF534+AH534+AJ534+AA534+AB534</f>
        <v>13812.900000000001</v>
      </c>
      <c r="AL534" s="14">
        <f>+AG534+AE534+AD534</f>
        <v>5292.3</v>
      </c>
      <c r="AM534" s="14">
        <f>+Z534-AK534</f>
        <v>20687.099999999999</v>
      </c>
    </row>
    <row r="535" spans="1:39" s="7" customFormat="1" ht="15.95" customHeight="1" x14ac:dyDescent="0.25">
      <c r="A535" s="11">
        <f t="shared" si="12"/>
        <v>516</v>
      </c>
      <c r="B535" s="12" t="s">
        <v>425</v>
      </c>
      <c r="C535" s="13" t="s">
        <v>641</v>
      </c>
      <c r="D535" s="13" t="s">
        <v>297</v>
      </c>
      <c r="E535" s="13" t="s">
        <v>44</v>
      </c>
      <c r="F535" s="13" t="s">
        <v>30</v>
      </c>
      <c r="G535" s="14">
        <v>45000</v>
      </c>
      <c r="H535" s="14">
        <v>1148.33</v>
      </c>
      <c r="I535" s="14">
        <v>0</v>
      </c>
      <c r="J535" s="14">
        <f>+G535*2.87%</f>
        <v>1291.5</v>
      </c>
      <c r="K535" s="14">
        <f>G535*7.1%</f>
        <v>3194.9999999999995</v>
      </c>
      <c r="L535" s="14">
        <f>G535*1.15%</f>
        <v>517.5</v>
      </c>
      <c r="M535" s="14">
        <f>G535*3.04%</f>
        <v>1368</v>
      </c>
      <c r="N535" s="14">
        <f>G535*7.09%</f>
        <v>3190.5</v>
      </c>
      <c r="O535" s="14">
        <v>0</v>
      </c>
      <c r="P535" s="14">
        <f>J535+K535+L535+M535+N535</f>
        <v>9562.5</v>
      </c>
      <c r="Q535" s="15">
        <v>4096</v>
      </c>
      <c r="R535" s="14">
        <f>+J535+M535+O535+Q535+H535+I535</f>
        <v>7903.83</v>
      </c>
      <c r="S535" s="14">
        <f>+N535+L535+K535</f>
        <v>6903</v>
      </c>
      <c r="T535" s="14">
        <f>+G535-R535</f>
        <v>37096.17</v>
      </c>
      <c r="U535" t="b">
        <f>+V535=C535</f>
        <v>1</v>
      </c>
      <c r="V535" s="13" t="s">
        <v>641</v>
      </c>
      <c r="W535" s="13" t="s">
        <v>297</v>
      </c>
      <c r="X535" s="13" t="s">
        <v>44</v>
      </c>
      <c r="Y535" s="13" t="s">
        <v>30</v>
      </c>
      <c r="Z535" s="14">
        <v>45000</v>
      </c>
      <c r="AA535" s="14">
        <v>1148.33</v>
      </c>
      <c r="AB535" s="14">
        <v>0</v>
      </c>
      <c r="AC535" s="14">
        <f>+Z535*2.87%</f>
        <v>1291.5</v>
      </c>
      <c r="AD535" s="14">
        <f>Z535*7.1%</f>
        <v>3194.9999999999995</v>
      </c>
      <c r="AE535" s="14">
        <f>Z535*1.15%</f>
        <v>517.5</v>
      </c>
      <c r="AF535" s="14">
        <f>Z535*3.04%</f>
        <v>1368</v>
      </c>
      <c r="AG535" s="14">
        <f>Z535*7.09%</f>
        <v>3190.5</v>
      </c>
      <c r="AH535" s="14">
        <v>0</v>
      </c>
      <c r="AI535" s="14">
        <f>AC535+AD535+AE535+AF535+AG535</f>
        <v>9562.5</v>
      </c>
      <c r="AJ535" s="15">
        <v>4096</v>
      </c>
      <c r="AK535" s="14">
        <f>+AC535+AF535+AH535+AJ535+AA535+AB535</f>
        <v>7903.83</v>
      </c>
      <c r="AL535" s="14">
        <f>+AG535+AE535+AD535</f>
        <v>6903</v>
      </c>
      <c r="AM535" s="14">
        <f>+Z535-AK535</f>
        <v>37096.17</v>
      </c>
    </row>
    <row r="536" spans="1:39" s="7" customFormat="1" ht="15.95" customHeight="1" x14ac:dyDescent="0.25">
      <c r="A536" s="11">
        <f t="shared" si="12"/>
        <v>517</v>
      </c>
      <c r="B536" s="12" t="s">
        <v>425</v>
      </c>
      <c r="C536" s="13" t="s">
        <v>642</v>
      </c>
      <c r="D536" s="13" t="s">
        <v>1086</v>
      </c>
      <c r="E536" s="13" t="s">
        <v>44</v>
      </c>
      <c r="F536" s="13" t="s">
        <v>30</v>
      </c>
      <c r="G536" s="14">
        <v>75000</v>
      </c>
      <c r="H536" s="14">
        <v>6309.38</v>
      </c>
      <c r="I536" s="14">
        <v>0</v>
      </c>
      <c r="J536" s="14">
        <f>+G536*2.87%</f>
        <v>2152.5</v>
      </c>
      <c r="K536" s="14">
        <f>G536*7.1%</f>
        <v>5324.9999999999991</v>
      </c>
      <c r="L536" s="14">
        <f>G536*1.15%</f>
        <v>862.5</v>
      </c>
      <c r="M536" s="14">
        <f>G536*3.04%</f>
        <v>2280</v>
      </c>
      <c r="N536" s="14">
        <f>G536*7.09%</f>
        <v>5317.5</v>
      </c>
      <c r="O536" s="14">
        <v>0</v>
      </c>
      <c r="P536" s="14">
        <f>J536+K536+L536+M536+N536</f>
        <v>15937.5</v>
      </c>
      <c r="Q536" s="15">
        <v>15646</v>
      </c>
      <c r="R536" s="14">
        <f>+J536+M536+O536+Q536+H536+I536</f>
        <v>26387.88</v>
      </c>
      <c r="S536" s="14">
        <f>+N536+L536+K536</f>
        <v>11505</v>
      </c>
      <c r="T536" s="14">
        <f>+G536-R536</f>
        <v>48612.119999999995</v>
      </c>
      <c r="U536" t="b">
        <f>+V536=C536</f>
        <v>1</v>
      </c>
      <c r="V536" s="13" t="s">
        <v>642</v>
      </c>
      <c r="W536" s="13" t="s">
        <v>1086</v>
      </c>
      <c r="X536" s="13" t="s">
        <v>44</v>
      </c>
      <c r="Y536" s="13" t="s">
        <v>30</v>
      </c>
      <c r="Z536" s="14">
        <v>75000</v>
      </c>
      <c r="AA536" s="14">
        <v>6309.38</v>
      </c>
      <c r="AB536" s="14">
        <v>0</v>
      </c>
      <c r="AC536" s="14">
        <f>+Z536*2.87%</f>
        <v>2152.5</v>
      </c>
      <c r="AD536" s="14">
        <f>Z536*7.1%</f>
        <v>5324.9999999999991</v>
      </c>
      <c r="AE536" s="14">
        <f>Z536*1.15%</f>
        <v>862.5</v>
      </c>
      <c r="AF536" s="14">
        <f>Z536*3.04%</f>
        <v>2280</v>
      </c>
      <c r="AG536" s="14">
        <f>Z536*7.09%</f>
        <v>5317.5</v>
      </c>
      <c r="AH536" s="14">
        <v>0</v>
      </c>
      <c r="AI536" s="14">
        <f>AC536+AD536+AE536+AF536+AG536</f>
        <v>15937.5</v>
      </c>
      <c r="AJ536" s="15">
        <v>15646</v>
      </c>
      <c r="AK536" s="14">
        <f>+AC536+AF536+AH536+AJ536+AA536+AB536</f>
        <v>26387.88</v>
      </c>
      <c r="AL536" s="14">
        <f>+AG536+AE536+AD536</f>
        <v>11505</v>
      </c>
      <c r="AM536" s="14">
        <f>+Z536-AK536</f>
        <v>48612.119999999995</v>
      </c>
    </row>
    <row r="537" spans="1:39" s="7" customFormat="1" ht="15.95" customHeight="1" x14ac:dyDescent="0.25">
      <c r="A537" s="11">
        <f t="shared" si="12"/>
        <v>518</v>
      </c>
      <c r="B537" s="12" t="s">
        <v>430</v>
      </c>
      <c r="C537" s="13" t="s">
        <v>643</v>
      </c>
      <c r="D537" s="13" t="s">
        <v>1081</v>
      </c>
      <c r="E537" s="13" t="s">
        <v>29</v>
      </c>
      <c r="F537" s="13" t="s">
        <v>30</v>
      </c>
      <c r="G537" s="14">
        <v>93862.05</v>
      </c>
      <c r="H537" s="14">
        <v>16118.79</v>
      </c>
      <c r="I537" s="14">
        <v>0</v>
      </c>
      <c r="J537" s="14">
        <f>+G537*2.87%</f>
        <v>2693.840835</v>
      </c>
      <c r="K537" s="14">
        <f>G537*7.1%</f>
        <v>6664.2055499999997</v>
      </c>
      <c r="L537" s="14">
        <f>G537*1.15%</f>
        <v>1079.413575</v>
      </c>
      <c r="M537" s="14">
        <f>G537*3.04%</f>
        <v>2853.4063200000001</v>
      </c>
      <c r="N537" s="14">
        <f>G537*7.09%</f>
        <v>6654.8193450000008</v>
      </c>
      <c r="O537" s="14">
        <v>0</v>
      </c>
      <c r="P537" s="14">
        <f>J537+K537+L537+M537+N537</f>
        <v>19945.685625000002</v>
      </c>
      <c r="Q537" s="15">
        <v>54504.46</v>
      </c>
      <c r="R537" s="14">
        <f>+J537+M537+O537+Q537+H537+I537</f>
        <v>76170.49715499999</v>
      </c>
      <c r="S537" s="14">
        <f>+N537+L537+K537</f>
        <v>14398.438470000001</v>
      </c>
      <c r="T537" s="14">
        <f>+G537-R537</f>
        <v>17691.552845000013</v>
      </c>
      <c r="U537" t="b">
        <f>+V537=C537</f>
        <v>1</v>
      </c>
      <c r="V537" s="13" t="s">
        <v>643</v>
      </c>
      <c r="W537" s="13" t="s">
        <v>1081</v>
      </c>
      <c r="X537" s="13" t="s">
        <v>29</v>
      </c>
      <c r="Y537" s="13" t="s">
        <v>30</v>
      </c>
      <c r="Z537" s="14">
        <v>93862.05</v>
      </c>
      <c r="AA537" s="14">
        <v>16118.79</v>
      </c>
      <c r="AB537" s="14">
        <v>0</v>
      </c>
      <c r="AC537" s="14">
        <f>+Z537*2.87%</f>
        <v>2693.840835</v>
      </c>
      <c r="AD537" s="14">
        <f>Z537*7.1%</f>
        <v>6664.2055499999997</v>
      </c>
      <c r="AE537" s="14">
        <f>Z537*1.15%</f>
        <v>1079.413575</v>
      </c>
      <c r="AF537" s="14">
        <f>Z537*3.04%</f>
        <v>2853.4063200000001</v>
      </c>
      <c r="AG537" s="14">
        <f>Z537*7.09%</f>
        <v>6654.8193450000008</v>
      </c>
      <c r="AH537" s="14">
        <v>0</v>
      </c>
      <c r="AI537" s="14">
        <f>AC537+AD537+AE537+AF537+AG537</f>
        <v>19945.685625000002</v>
      </c>
      <c r="AJ537" s="15">
        <v>54504.46</v>
      </c>
      <c r="AK537" s="14">
        <f>+AC537+AF537+AH537+AJ537+AA537+AB537</f>
        <v>76170.49715499999</v>
      </c>
      <c r="AL537" s="14">
        <f>+AG537+AE537+AD537</f>
        <v>14398.438470000001</v>
      </c>
      <c r="AM537" s="14">
        <f>+Z537-AK537</f>
        <v>17691.552845000013</v>
      </c>
    </row>
    <row r="538" spans="1:39" s="7" customFormat="1" ht="15.95" customHeight="1" x14ac:dyDescent="0.25">
      <c r="A538" s="11">
        <f t="shared" si="12"/>
        <v>519</v>
      </c>
      <c r="B538" s="12" t="s">
        <v>430</v>
      </c>
      <c r="C538" s="13" t="s">
        <v>644</v>
      </c>
      <c r="D538" s="13" t="s">
        <v>303</v>
      </c>
      <c r="E538" s="13" t="s">
        <v>44</v>
      </c>
      <c r="F538" s="13" t="s">
        <v>30</v>
      </c>
      <c r="G538" s="14">
        <v>34500</v>
      </c>
      <c r="H538" s="14">
        <v>0</v>
      </c>
      <c r="I538" s="14">
        <v>0</v>
      </c>
      <c r="J538" s="14">
        <f>+G538*2.87%</f>
        <v>990.15</v>
      </c>
      <c r="K538" s="14">
        <f>G538*7.1%</f>
        <v>2449.5</v>
      </c>
      <c r="L538" s="14">
        <f>G538*1.15%</f>
        <v>396.75</v>
      </c>
      <c r="M538" s="14">
        <f>G538*3.04%</f>
        <v>1048.8</v>
      </c>
      <c r="N538" s="14">
        <f>G538*7.09%</f>
        <v>2446.0500000000002</v>
      </c>
      <c r="O538" s="14">
        <v>0</v>
      </c>
      <c r="P538" s="14">
        <f>J538+K538+L538+M538+N538</f>
        <v>7331.25</v>
      </c>
      <c r="Q538" s="15">
        <v>4846</v>
      </c>
      <c r="R538" s="14">
        <f>+J538+M538+O538+Q538+H538+I538</f>
        <v>6884.95</v>
      </c>
      <c r="S538" s="14">
        <f>+N538+L538+K538</f>
        <v>5292.3</v>
      </c>
      <c r="T538" s="14">
        <f>+G538-R538</f>
        <v>27615.05</v>
      </c>
      <c r="U538" t="b">
        <f>+V538=C538</f>
        <v>1</v>
      </c>
      <c r="V538" s="13" t="s">
        <v>644</v>
      </c>
      <c r="W538" s="13" t="s">
        <v>303</v>
      </c>
      <c r="X538" s="13" t="s">
        <v>44</v>
      </c>
      <c r="Y538" s="13" t="s">
        <v>30</v>
      </c>
      <c r="Z538" s="14">
        <v>34500</v>
      </c>
      <c r="AA538" s="14">
        <v>0</v>
      </c>
      <c r="AB538" s="14">
        <v>0</v>
      </c>
      <c r="AC538" s="14">
        <f>+Z538*2.87%</f>
        <v>990.15</v>
      </c>
      <c r="AD538" s="14">
        <f>Z538*7.1%</f>
        <v>2449.5</v>
      </c>
      <c r="AE538" s="14">
        <f>Z538*1.15%</f>
        <v>396.75</v>
      </c>
      <c r="AF538" s="14">
        <f>Z538*3.04%</f>
        <v>1048.8</v>
      </c>
      <c r="AG538" s="14">
        <f>Z538*7.09%</f>
        <v>2446.0500000000002</v>
      </c>
      <c r="AH538" s="14">
        <v>0</v>
      </c>
      <c r="AI538" s="14">
        <f>AC538+AD538+AE538+AF538+AG538</f>
        <v>7331.25</v>
      </c>
      <c r="AJ538" s="15">
        <v>4846</v>
      </c>
      <c r="AK538" s="14">
        <f>+AC538+AF538+AH538+AJ538+AA538+AB538</f>
        <v>6884.95</v>
      </c>
      <c r="AL538" s="14">
        <f>+AG538+AE538+AD538</f>
        <v>5292.3</v>
      </c>
      <c r="AM538" s="14">
        <f>+Z538-AK538</f>
        <v>27615.05</v>
      </c>
    </row>
    <row r="539" spans="1:39" s="7" customFormat="1" ht="15.95" customHeight="1" x14ac:dyDescent="0.25">
      <c r="A539" s="11">
        <f t="shared" si="12"/>
        <v>520</v>
      </c>
      <c r="B539" s="12" t="s">
        <v>430</v>
      </c>
      <c r="C539" s="13" t="s">
        <v>645</v>
      </c>
      <c r="D539" s="13" t="s">
        <v>32</v>
      </c>
      <c r="E539" s="13" t="s">
        <v>29</v>
      </c>
      <c r="F539" s="13" t="s">
        <v>30</v>
      </c>
      <c r="G539" s="14">
        <v>34500</v>
      </c>
      <c r="H539" s="14">
        <v>0</v>
      </c>
      <c r="I539" s="14">
        <v>0</v>
      </c>
      <c r="J539" s="14">
        <f>+G539*2.87%</f>
        <v>990.15</v>
      </c>
      <c r="K539" s="14">
        <f>G539*7.1%</f>
        <v>2449.5</v>
      </c>
      <c r="L539" s="14">
        <f>G539*1.15%</f>
        <v>396.75</v>
      </c>
      <c r="M539" s="14">
        <f>G539*3.04%</f>
        <v>1048.8</v>
      </c>
      <c r="N539" s="14">
        <f>G539*7.09%</f>
        <v>2446.0500000000002</v>
      </c>
      <c r="O539" s="14">
        <v>0</v>
      </c>
      <c r="P539" s="14">
        <f>J539+K539+L539+M539+N539</f>
        <v>7331.25</v>
      </c>
      <c r="Q539" s="15">
        <v>3146</v>
      </c>
      <c r="R539" s="14">
        <f>+J539+M539+O539+Q539+H539+I539</f>
        <v>5184.95</v>
      </c>
      <c r="S539" s="14">
        <f>+N539+L539+K539</f>
        <v>5292.3</v>
      </c>
      <c r="T539" s="14">
        <f>+G539-R539</f>
        <v>29315.05</v>
      </c>
      <c r="U539" t="b">
        <f>+V539=C539</f>
        <v>1</v>
      </c>
      <c r="V539" s="13" t="s">
        <v>645</v>
      </c>
      <c r="W539" s="13" t="s">
        <v>32</v>
      </c>
      <c r="X539" s="13" t="s">
        <v>29</v>
      </c>
      <c r="Y539" s="13" t="s">
        <v>30</v>
      </c>
      <c r="Z539" s="14">
        <v>34500</v>
      </c>
      <c r="AA539" s="14">
        <v>0</v>
      </c>
      <c r="AB539" s="14">
        <v>0</v>
      </c>
      <c r="AC539" s="14">
        <f>+Z539*2.87%</f>
        <v>990.15</v>
      </c>
      <c r="AD539" s="14">
        <f>Z539*7.1%</f>
        <v>2449.5</v>
      </c>
      <c r="AE539" s="14">
        <f>Z539*1.15%</f>
        <v>396.75</v>
      </c>
      <c r="AF539" s="14">
        <f>Z539*3.04%</f>
        <v>1048.8</v>
      </c>
      <c r="AG539" s="14">
        <f>Z539*7.09%</f>
        <v>2446.0500000000002</v>
      </c>
      <c r="AH539" s="14">
        <v>0</v>
      </c>
      <c r="AI539" s="14">
        <f>AC539+AD539+AE539+AF539+AG539</f>
        <v>7331.25</v>
      </c>
      <c r="AJ539" s="15">
        <v>3146</v>
      </c>
      <c r="AK539" s="14">
        <f>+AC539+AF539+AH539+AJ539+AA539+AB539</f>
        <v>5184.95</v>
      </c>
      <c r="AL539" s="14">
        <f>+AG539+AE539+AD539</f>
        <v>5292.3</v>
      </c>
      <c r="AM539" s="14">
        <f>+Z539-AK539</f>
        <v>29315.05</v>
      </c>
    </row>
    <row r="540" spans="1:39" s="7" customFormat="1" ht="15.95" customHeight="1" x14ac:dyDescent="0.25">
      <c r="A540" s="11">
        <f t="shared" si="12"/>
        <v>521</v>
      </c>
      <c r="B540" s="12" t="s">
        <v>430</v>
      </c>
      <c r="C540" s="13" t="s">
        <v>646</v>
      </c>
      <c r="D540" s="13" t="s">
        <v>1081</v>
      </c>
      <c r="E540" s="13" t="s">
        <v>29</v>
      </c>
      <c r="F540" s="13" t="s">
        <v>30</v>
      </c>
      <c r="G540" s="14">
        <v>77219.3</v>
      </c>
      <c r="H540" s="14">
        <v>6411.51</v>
      </c>
      <c r="I540" s="14">
        <v>0</v>
      </c>
      <c r="J540" s="14">
        <f>+G540*2.87%</f>
        <v>2216.19391</v>
      </c>
      <c r="K540" s="14">
        <f>G540*7.1%</f>
        <v>5482.5702999999994</v>
      </c>
      <c r="L540" s="14">
        <f>G540*1.15%</f>
        <v>888.02195000000006</v>
      </c>
      <c r="M540" s="14">
        <f>G540*3.04%</f>
        <v>2347.4667199999999</v>
      </c>
      <c r="N540" s="14">
        <f>G540*7.09%</f>
        <v>5474.8483700000006</v>
      </c>
      <c r="O540" s="14">
        <v>1577.4509</v>
      </c>
      <c r="P540" s="14">
        <f>J540+K540+L540+M540+N540</f>
        <v>16409.10125</v>
      </c>
      <c r="Q540" s="15">
        <v>36551.649099999995</v>
      </c>
      <c r="R540" s="14">
        <f>+J540+M540+O540+Q540+H540+I540</f>
        <v>49104.270629999999</v>
      </c>
      <c r="S540" s="14">
        <f>+N540+L540+K540</f>
        <v>11845.440620000001</v>
      </c>
      <c r="T540" s="14">
        <f>+G540-R540</f>
        <v>28115.029370000004</v>
      </c>
      <c r="U540" t="b">
        <f>+V540=C540</f>
        <v>1</v>
      </c>
      <c r="V540" s="13" t="s">
        <v>646</v>
      </c>
      <c r="W540" s="13" t="s">
        <v>1081</v>
      </c>
      <c r="X540" s="13" t="s">
        <v>29</v>
      </c>
      <c r="Y540" s="13" t="s">
        <v>30</v>
      </c>
      <c r="Z540" s="14">
        <v>77219.3</v>
      </c>
      <c r="AA540" s="14">
        <v>6411.51</v>
      </c>
      <c r="AB540" s="14">
        <v>0</v>
      </c>
      <c r="AC540" s="14">
        <f>+Z540*2.87%</f>
        <v>2216.19391</v>
      </c>
      <c r="AD540" s="14">
        <f>Z540*7.1%</f>
        <v>5482.5702999999994</v>
      </c>
      <c r="AE540" s="14">
        <f>Z540*1.15%</f>
        <v>888.02195000000006</v>
      </c>
      <c r="AF540" s="14">
        <f>Z540*3.04%</f>
        <v>2347.4667199999999</v>
      </c>
      <c r="AG540" s="14">
        <f>Z540*7.09%</f>
        <v>5474.8483700000006</v>
      </c>
      <c r="AH540" s="14">
        <v>1577.4509</v>
      </c>
      <c r="AI540" s="14">
        <f>AC540+AD540+AE540+AF540+AG540</f>
        <v>16409.10125</v>
      </c>
      <c r="AJ540" s="15">
        <v>36551.649099999995</v>
      </c>
      <c r="AK540" s="14">
        <f>+AC540+AF540+AH540+AJ540+AA540+AB540</f>
        <v>49104.270629999999</v>
      </c>
      <c r="AL540" s="14">
        <f>+AG540+AE540+AD540</f>
        <v>11845.440620000001</v>
      </c>
      <c r="AM540" s="14">
        <f>+Z540-AK540</f>
        <v>28115.029370000004</v>
      </c>
    </row>
    <row r="541" spans="1:39" s="7" customFormat="1" ht="15.95" customHeight="1" x14ac:dyDescent="0.25">
      <c r="A541" s="11">
        <f t="shared" si="12"/>
        <v>522</v>
      </c>
      <c r="B541" s="12" t="s">
        <v>647</v>
      </c>
      <c r="C541" s="13" t="s">
        <v>648</v>
      </c>
      <c r="D541" s="13" t="s">
        <v>333</v>
      </c>
      <c r="E541" s="13" t="s">
        <v>29</v>
      </c>
      <c r="F541" s="13" t="s">
        <v>35</v>
      </c>
      <c r="G541" s="14">
        <v>51555.18</v>
      </c>
      <c r="H541" s="14">
        <v>2073.4899999999998</v>
      </c>
      <c r="I541" s="14">
        <v>0</v>
      </c>
      <c r="J541" s="14">
        <f>+G541*2.87%</f>
        <v>1479.6336659999999</v>
      </c>
      <c r="K541" s="14">
        <f>G541*7.1%</f>
        <v>3660.4177799999998</v>
      </c>
      <c r="L541" s="14">
        <f>G541*1.15%</f>
        <v>592.88456999999994</v>
      </c>
      <c r="M541" s="14">
        <f>G541*3.04%</f>
        <v>1567.277472</v>
      </c>
      <c r="N541" s="14">
        <f>G541*7.09%</f>
        <v>3655.2622620000002</v>
      </c>
      <c r="O541" s="14">
        <v>0</v>
      </c>
      <c r="P541" s="14">
        <f>J541+K541+L541+M541+N541</f>
        <v>10955.47575</v>
      </c>
      <c r="Q541" s="15">
        <v>19443.5</v>
      </c>
      <c r="R541" s="14">
        <f>+J541+M541+O541+Q541+H541+I541</f>
        <v>24563.901138000001</v>
      </c>
      <c r="S541" s="14">
        <f>+N541+L541+K541</f>
        <v>7908.5646120000001</v>
      </c>
      <c r="T541" s="14">
        <f>+G541-R541</f>
        <v>26991.278861999999</v>
      </c>
      <c r="U541" t="b">
        <f>+V541=C541</f>
        <v>1</v>
      </c>
      <c r="V541" s="13" t="s">
        <v>648</v>
      </c>
      <c r="W541" s="13" t="s">
        <v>333</v>
      </c>
      <c r="X541" s="13" t="s">
        <v>29</v>
      </c>
      <c r="Y541" s="13" t="s">
        <v>35</v>
      </c>
      <c r="Z541" s="14">
        <v>51555.18</v>
      </c>
      <c r="AA541" s="14">
        <v>2073.4899999999998</v>
      </c>
      <c r="AB541" s="14">
        <v>0</v>
      </c>
      <c r="AC541" s="14">
        <f>+Z541*2.87%</f>
        <v>1479.6336659999999</v>
      </c>
      <c r="AD541" s="14">
        <f>Z541*7.1%</f>
        <v>3660.4177799999998</v>
      </c>
      <c r="AE541" s="14">
        <f>Z541*1.15%</f>
        <v>592.88456999999994</v>
      </c>
      <c r="AF541" s="14">
        <f>Z541*3.04%</f>
        <v>1567.277472</v>
      </c>
      <c r="AG541" s="14">
        <f>Z541*7.09%</f>
        <v>3655.2622620000002</v>
      </c>
      <c r="AH541" s="14">
        <v>0</v>
      </c>
      <c r="AI541" s="14">
        <f>AC541+AD541+AE541+AF541+AG541</f>
        <v>10955.47575</v>
      </c>
      <c r="AJ541" s="15">
        <v>14196</v>
      </c>
      <c r="AK541" s="14">
        <f>+AC541+AF541+AH541+AJ541+AA541+AB541</f>
        <v>19316.401138000001</v>
      </c>
      <c r="AL541" s="14">
        <f>+AG541+AE541+AD541</f>
        <v>7908.5646120000001</v>
      </c>
      <c r="AM541" s="14">
        <f>+Z541-AK541</f>
        <v>32238.778861999999</v>
      </c>
    </row>
    <row r="542" spans="1:39" s="7" customFormat="1" ht="15.95" customHeight="1" x14ac:dyDescent="0.25">
      <c r="A542" s="11">
        <f t="shared" si="12"/>
        <v>523</v>
      </c>
      <c r="B542" s="12" t="s">
        <v>647</v>
      </c>
      <c r="C542" s="13" t="s">
        <v>649</v>
      </c>
      <c r="D542" s="13" t="s">
        <v>303</v>
      </c>
      <c r="E542" s="13" t="s">
        <v>44</v>
      </c>
      <c r="F542" s="13" t="s">
        <v>30</v>
      </c>
      <c r="G542" s="14">
        <v>42966</v>
      </c>
      <c r="H542" s="14">
        <v>861.26</v>
      </c>
      <c r="I542" s="14">
        <v>0</v>
      </c>
      <c r="J542" s="14">
        <f>+G542*2.87%</f>
        <v>1233.1242</v>
      </c>
      <c r="K542" s="14">
        <f>G542*7.1%</f>
        <v>3050.5859999999998</v>
      </c>
      <c r="L542" s="14">
        <f>G542*1.15%</f>
        <v>494.10899999999998</v>
      </c>
      <c r="M542" s="14">
        <f>G542*3.04%</f>
        <v>1306.1664000000001</v>
      </c>
      <c r="N542" s="14">
        <f>G542*7.09%</f>
        <v>3046.2894000000001</v>
      </c>
      <c r="O542" s="14">
        <v>0</v>
      </c>
      <c r="P542" s="14">
        <f>J542+K542+L542+M542+N542</f>
        <v>9130.2749999999996</v>
      </c>
      <c r="Q542" s="15">
        <v>12971.68</v>
      </c>
      <c r="R542" s="14">
        <f>+J542+M542+O542+Q542+H542+I542</f>
        <v>16372.230600000001</v>
      </c>
      <c r="S542" s="14">
        <f>+N542+L542+K542</f>
        <v>6590.9843999999994</v>
      </c>
      <c r="T542" s="14">
        <f>+G542-R542</f>
        <v>26593.769399999997</v>
      </c>
      <c r="U542" t="b">
        <f>+V542=C542</f>
        <v>1</v>
      </c>
      <c r="V542" s="13" t="s">
        <v>649</v>
      </c>
      <c r="W542" s="13" t="s">
        <v>303</v>
      </c>
      <c r="X542" s="13" t="s">
        <v>44</v>
      </c>
      <c r="Y542" s="13" t="s">
        <v>30</v>
      </c>
      <c r="Z542" s="14">
        <v>42966</v>
      </c>
      <c r="AA542" s="14">
        <v>861.26</v>
      </c>
      <c r="AB542" s="14">
        <v>0</v>
      </c>
      <c r="AC542" s="14">
        <f>+Z542*2.87%</f>
        <v>1233.1242</v>
      </c>
      <c r="AD542" s="14">
        <f>Z542*7.1%</f>
        <v>3050.5859999999998</v>
      </c>
      <c r="AE542" s="14">
        <f>Z542*1.15%</f>
        <v>494.10899999999998</v>
      </c>
      <c r="AF542" s="14">
        <f>Z542*3.04%</f>
        <v>1306.1664000000001</v>
      </c>
      <c r="AG542" s="14">
        <f>Z542*7.09%</f>
        <v>3046.2894000000001</v>
      </c>
      <c r="AH542" s="14">
        <v>0</v>
      </c>
      <c r="AI542" s="14">
        <f>AC542+AD542+AE542+AF542+AG542</f>
        <v>9130.2749999999996</v>
      </c>
      <c r="AJ542" s="15">
        <v>12971.68</v>
      </c>
      <c r="AK542" s="14">
        <f>+AC542+AF542+AH542+AJ542+AA542+AB542</f>
        <v>16372.230600000001</v>
      </c>
      <c r="AL542" s="14">
        <f>+AG542+AE542+AD542</f>
        <v>6590.9843999999994</v>
      </c>
      <c r="AM542" s="14">
        <f>+Z542-AK542</f>
        <v>26593.769399999997</v>
      </c>
    </row>
    <row r="543" spans="1:39" s="7" customFormat="1" ht="15.95" customHeight="1" x14ac:dyDescent="0.25">
      <c r="A543" s="11">
        <f t="shared" si="12"/>
        <v>524</v>
      </c>
      <c r="B543" s="12" t="s">
        <v>361</v>
      </c>
      <c r="C543" s="13" t="s">
        <v>650</v>
      </c>
      <c r="D543" s="13" t="s">
        <v>270</v>
      </c>
      <c r="E543" s="13" t="s">
        <v>29</v>
      </c>
      <c r="F543" s="13" t="s">
        <v>30</v>
      </c>
      <c r="G543" s="14">
        <v>30000</v>
      </c>
      <c r="H543" s="14">
        <v>0</v>
      </c>
      <c r="I543" s="14">
        <v>0</v>
      </c>
      <c r="J543" s="14">
        <f>+G543*2.87%</f>
        <v>861</v>
      </c>
      <c r="K543" s="14">
        <f>G543*7.1%</f>
        <v>2130</v>
      </c>
      <c r="L543" s="14">
        <f>G543*1.15%</f>
        <v>345</v>
      </c>
      <c r="M543" s="14">
        <f>G543*3.04%</f>
        <v>912</v>
      </c>
      <c r="N543" s="14">
        <f>G543*7.09%</f>
        <v>2127</v>
      </c>
      <c r="O543" s="14">
        <v>0</v>
      </c>
      <c r="P543" s="14">
        <f>J543+K543+L543+M543+N543</f>
        <v>6375</v>
      </c>
      <c r="Q543" s="15">
        <v>2146</v>
      </c>
      <c r="R543" s="14">
        <f>+J543+M543+O543+Q543+H543+I543</f>
        <v>3919</v>
      </c>
      <c r="S543" s="14">
        <f>+N543+L543+K543</f>
        <v>4602</v>
      </c>
      <c r="T543" s="14">
        <f>+G543-R543</f>
        <v>26081</v>
      </c>
      <c r="U543" t="b">
        <f>+V543=C543</f>
        <v>1</v>
      </c>
      <c r="V543" s="13" t="s">
        <v>650</v>
      </c>
      <c r="W543" s="13" t="s">
        <v>270</v>
      </c>
      <c r="X543" s="13" t="s">
        <v>29</v>
      </c>
      <c r="Y543" s="13" t="s">
        <v>30</v>
      </c>
      <c r="Z543" s="14">
        <v>30000</v>
      </c>
      <c r="AA543" s="14">
        <v>0</v>
      </c>
      <c r="AB543" s="14">
        <v>0</v>
      </c>
      <c r="AC543" s="14">
        <f>+Z543*2.87%</f>
        <v>861</v>
      </c>
      <c r="AD543" s="14">
        <f>Z543*7.1%</f>
        <v>2130</v>
      </c>
      <c r="AE543" s="14">
        <f>Z543*1.15%</f>
        <v>345</v>
      </c>
      <c r="AF543" s="14">
        <f>Z543*3.04%</f>
        <v>912</v>
      </c>
      <c r="AG543" s="14">
        <f>Z543*7.09%</f>
        <v>2127</v>
      </c>
      <c r="AH543" s="14">
        <v>0</v>
      </c>
      <c r="AI543" s="14">
        <f>AC543+AD543+AE543+AF543+AG543</f>
        <v>6375</v>
      </c>
      <c r="AJ543" s="15">
        <v>3646</v>
      </c>
      <c r="AK543" s="14">
        <f>+AC543+AF543+AH543+AJ543+AA543+AB543</f>
        <v>5419</v>
      </c>
      <c r="AL543" s="14">
        <f>+AG543+AE543+AD543</f>
        <v>4602</v>
      </c>
      <c r="AM543" s="14">
        <f>+Z543-AK543</f>
        <v>24581</v>
      </c>
    </row>
    <row r="544" spans="1:39" s="7" customFormat="1" ht="15.95" customHeight="1" x14ac:dyDescent="0.25">
      <c r="A544" s="11">
        <f t="shared" si="12"/>
        <v>525</v>
      </c>
      <c r="B544" s="12" t="s">
        <v>361</v>
      </c>
      <c r="C544" s="13" t="s">
        <v>651</v>
      </c>
      <c r="D544" s="13" t="s">
        <v>270</v>
      </c>
      <c r="E544" s="13" t="s">
        <v>29</v>
      </c>
      <c r="F544" s="13" t="s">
        <v>30</v>
      </c>
      <c r="G544" s="14">
        <v>30000</v>
      </c>
      <c r="H544" s="14">
        <v>0</v>
      </c>
      <c r="I544" s="14">
        <v>0</v>
      </c>
      <c r="J544" s="14">
        <f>+G544*2.87%</f>
        <v>861</v>
      </c>
      <c r="K544" s="14">
        <f>G544*7.1%</f>
        <v>2130</v>
      </c>
      <c r="L544" s="14">
        <f>G544*1.15%</f>
        <v>345</v>
      </c>
      <c r="M544" s="14">
        <f>G544*3.04%</f>
        <v>912</v>
      </c>
      <c r="N544" s="14">
        <f>G544*7.09%</f>
        <v>2127</v>
      </c>
      <c r="O544" s="14">
        <v>0</v>
      </c>
      <c r="P544" s="14">
        <f>J544+K544+L544+M544+N544</f>
        <v>6375</v>
      </c>
      <c r="Q544" s="15">
        <v>8066</v>
      </c>
      <c r="R544" s="14">
        <f>+J544+M544+O544+Q544+H544+I544</f>
        <v>9839</v>
      </c>
      <c r="S544" s="14">
        <f>+N544+L544+K544</f>
        <v>4602</v>
      </c>
      <c r="T544" s="14">
        <f>+G544-R544</f>
        <v>20161</v>
      </c>
      <c r="U544" t="b">
        <f>+V544=C544</f>
        <v>1</v>
      </c>
      <c r="V544" s="13" t="s">
        <v>651</v>
      </c>
      <c r="W544" s="13" t="s">
        <v>270</v>
      </c>
      <c r="X544" s="13" t="s">
        <v>29</v>
      </c>
      <c r="Y544" s="13" t="s">
        <v>30</v>
      </c>
      <c r="Z544" s="14">
        <v>30000</v>
      </c>
      <c r="AA544" s="14">
        <v>0</v>
      </c>
      <c r="AB544" s="14">
        <v>0</v>
      </c>
      <c r="AC544" s="14">
        <f>+Z544*2.87%</f>
        <v>861</v>
      </c>
      <c r="AD544" s="14">
        <f>Z544*7.1%</f>
        <v>2130</v>
      </c>
      <c r="AE544" s="14">
        <f>Z544*1.15%</f>
        <v>345</v>
      </c>
      <c r="AF544" s="14">
        <f>Z544*3.04%</f>
        <v>912</v>
      </c>
      <c r="AG544" s="14">
        <f>Z544*7.09%</f>
        <v>2127</v>
      </c>
      <c r="AH544" s="14">
        <v>0</v>
      </c>
      <c r="AI544" s="14">
        <f>AC544+AD544+AE544+AF544+AG544</f>
        <v>6375</v>
      </c>
      <c r="AJ544" s="15">
        <v>8066</v>
      </c>
      <c r="AK544" s="14">
        <f>+AC544+AF544+AH544+AJ544+AA544+AB544</f>
        <v>9839</v>
      </c>
      <c r="AL544" s="14">
        <f>+AG544+AE544+AD544</f>
        <v>4602</v>
      </c>
      <c r="AM544" s="14">
        <f>+Z544-AK544</f>
        <v>20161</v>
      </c>
    </row>
    <row r="545" spans="1:39" s="7" customFormat="1" ht="15.95" customHeight="1" x14ac:dyDescent="0.25">
      <c r="A545" s="11">
        <f t="shared" si="12"/>
        <v>526</v>
      </c>
      <c r="B545" s="12" t="s">
        <v>438</v>
      </c>
      <c r="C545" s="13" t="s">
        <v>652</v>
      </c>
      <c r="D545" s="13" t="s">
        <v>224</v>
      </c>
      <c r="E545" s="13" t="s">
        <v>29</v>
      </c>
      <c r="F545" s="13" t="s">
        <v>30</v>
      </c>
      <c r="G545" s="14">
        <v>100000</v>
      </c>
      <c r="H545" s="14">
        <v>19502.47</v>
      </c>
      <c r="I545" s="14">
        <v>0</v>
      </c>
      <c r="J545" s="14">
        <f>+G545*2.87%</f>
        <v>2870</v>
      </c>
      <c r="K545" s="14">
        <f>G545*7.1%</f>
        <v>7099.9999999999991</v>
      </c>
      <c r="L545" s="14">
        <f>G545*1.15%</f>
        <v>1150</v>
      </c>
      <c r="M545" s="14">
        <f>G545*3.04%</f>
        <v>3040</v>
      </c>
      <c r="N545" s="14">
        <f>G545*7.09%</f>
        <v>7090.0000000000009</v>
      </c>
      <c r="O545" s="14">
        <v>3154.9</v>
      </c>
      <c r="P545" s="14">
        <f>J545+K545+L545+M545+N545</f>
        <v>21250</v>
      </c>
      <c r="Q545" s="15">
        <v>29550.17</v>
      </c>
      <c r="R545" s="14">
        <f>+J545+M545+O545+Q545+H545+I545</f>
        <v>58117.54</v>
      </c>
      <c r="S545" s="14">
        <f>+N545+L545+K545</f>
        <v>15340</v>
      </c>
      <c r="T545" s="14">
        <f>+G545-R545</f>
        <v>41882.46</v>
      </c>
      <c r="U545" t="b">
        <f>+V545=C545</f>
        <v>1</v>
      </c>
      <c r="V545" s="13" t="s">
        <v>652</v>
      </c>
      <c r="W545" s="13" t="s">
        <v>224</v>
      </c>
      <c r="X545" s="13" t="s">
        <v>29</v>
      </c>
      <c r="Y545" s="13" t="s">
        <v>30</v>
      </c>
      <c r="Z545" s="14">
        <v>100000</v>
      </c>
      <c r="AA545" s="14">
        <v>19502.47</v>
      </c>
      <c r="AB545" s="14">
        <v>0</v>
      </c>
      <c r="AC545" s="14">
        <f>+Z545*2.87%</f>
        <v>2870</v>
      </c>
      <c r="AD545" s="14">
        <f>Z545*7.1%</f>
        <v>7099.9999999999991</v>
      </c>
      <c r="AE545" s="14">
        <f>Z545*1.15%</f>
        <v>1150</v>
      </c>
      <c r="AF545" s="14">
        <f>Z545*3.04%</f>
        <v>3040</v>
      </c>
      <c r="AG545" s="14">
        <f>Z545*7.09%</f>
        <v>7090.0000000000009</v>
      </c>
      <c r="AH545" s="14">
        <v>3154.9</v>
      </c>
      <c r="AI545" s="14">
        <f>AC545+AD545+AE545+AF545+AG545</f>
        <v>21250</v>
      </c>
      <c r="AJ545" s="15">
        <v>29550.17</v>
      </c>
      <c r="AK545" s="14">
        <f>+AC545+AF545+AH545+AJ545+AA545+AB545</f>
        <v>58117.54</v>
      </c>
      <c r="AL545" s="14">
        <f>+AG545+AE545+AD545</f>
        <v>15340</v>
      </c>
      <c r="AM545" s="14">
        <f>+Z545-AK545</f>
        <v>41882.46</v>
      </c>
    </row>
    <row r="546" spans="1:39" s="7" customFormat="1" ht="15.95" customHeight="1" x14ac:dyDescent="0.25">
      <c r="A546" s="11">
        <f t="shared" si="12"/>
        <v>527</v>
      </c>
      <c r="B546" s="12" t="s">
        <v>438</v>
      </c>
      <c r="C546" s="13" t="s">
        <v>653</v>
      </c>
      <c r="D546" s="13" t="s">
        <v>112</v>
      </c>
      <c r="E546" s="13" t="s">
        <v>29</v>
      </c>
      <c r="F546" s="13" t="s">
        <v>30</v>
      </c>
      <c r="G546" s="14">
        <v>111089.27</v>
      </c>
      <c r="H546" s="14">
        <v>23012.58</v>
      </c>
      <c r="I546" s="14">
        <v>0</v>
      </c>
      <c r="J546" s="14">
        <f>+G546*2.87%</f>
        <v>3188.2620489999999</v>
      </c>
      <c r="K546" s="14">
        <f>G546*7.1%</f>
        <v>7887.33817</v>
      </c>
      <c r="L546" s="14">
        <f>G546*1.15%</f>
        <v>1277.526605</v>
      </c>
      <c r="M546" s="14">
        <f>G546*3.04%</f>
        <v>3377.1138080000001</v>
      </c>
      <c r="N546" s="14">
        <f>G546*7.09%</f>
        <v>7876.2292430000007</v>
      </c>
      <c r="O546" s="14">
        <v>0</v>
      </c>
      <c r="P546" s="14">
        <f>J546+K546+L546+M546+N546</f>
        <v>23606.469874999999</v>
      </c>
      <c r="Q546" s="15">
        <v>34778.93</v>
      </c>
      <c r="R546" s="14">
        <f>+J546+M546+O546+Q546+H546+I546</f>
        <v>64356.885857000001</v>
      </c>
      <c r="S546" s="14">
        <f>+N546+L546+K546</f>
        <v>17041.094018</v>
      </c>
      <c r="T546" s="14">
        <f>+G546-R546</f>
        <v>46732.384143000003</v>
      </c>
      <c r="U546" t="b">
        <f>+V546=C546</f>
        <v>1</v>
      </c>
      <c r="V546" s="13" t="s">
        <v>653</v>
      </c>
      <c r="W546" s="13" t="s">
        <v>112</v>
      </c>
      <c r="X546" s="13" t="s">
        <v>29</v>
      </c>
      <c r="Y546" s="13" t="s">
        <v>30</v>
      </c>
      <c r="Z546" s="14">
        <v>111089.27</v>
      </c>
      <c r="AA546" s="14">
        <v>23012.58</v>
      </c>
      <c r="AB546" s="14">
        <v>0</v>
      </c>
      <c r="AC546" s="14">
        <f>+Z546*2.87%</f>
        <v>3188.2620489999999</v>
      </c>
      <c r="AD546" s="14">
        <f>Z546*7.1%</f>
        <v>7887.33817</v>
      </c>
      <c r="AE546" s="14">
        <f>Z546*1.15%</f>
        <v>1277.526605</v>
      </c>
      <c r="AF546" s="14">
        <f>Z546*3.04%</f>
        <v>3377.1138080000001</v>
      </c>
      <c r="AG546" s="14">
        <f>Z546*7.09%</f>
        <v>7876.2292430000007</v>
      </c>
      <c r="AH546" s="14">
        <v>0</v>
      </c>
      <c r="AI546" s="14">
        <f>AC546+AD546+AE546+AF546+AG546</f>
        <v>23606.469874999999</v>
      </c>
      <c r="AJ546" s="15">
        <v>34778.93</v>
      </c>
      <c r="AK546" s="14">
        <f>+AC546+AF546+AH546+AJ546+AA546+AB546</f>
        <v>64356.885857000001</v>
      </c>
      <c r="AL546" s="14">
        <f>+AG546+AE546+AD546</f>
        <v>17041.094018</v>
      </c>
      <c r="AM546" s="14">
        <f>+Z546-AK546</f>
        <v>46732.384143000003</v>
      </c>
    </row>
    <row r="547" spans="1:39" s="7" customFormat="1" ht="15.95" customHeight="1" x14ac:dyDescent="0.25">
      <c r="A547" s="11">
        <f t="shared" si="12"/>
        <v>528</v>
      </c>
      <c r="B547" s="12" t="s">
        <v>438</v>
      </c>
      <c r="C547" s="13" t="s">
        <v>654</v>
      </c>
      <c r="D547" s="13" t="s">
        <v>1081</v>
      </c>
      <c r="E547" s="13" t="s">
        <v>29</v>
      </c>
      <c r="F547" s="13" t="s">
        <v>35</v>
      </c>
      <c r="G547" s="14">
        <v>90000</v>
      </c>
      <c r="H547" s="14">
        <v>17544.59</v>
      </c>
      <c r="I547" s="14">
        <v>0</v>
      </c>
      <c r="J547" s="14">
        <f>+G547*2.87%</f>
        <v>2583</v>
      </c>
      <c r="K547" s="14">
        <f>G547*7.1%</f>
        <v>6389.9999999999991</v>
      </c>
      <c r="L547" s="14">
        <f>G547*1.15%</f>
        <v>1035</v>
      </c>
      <c r="M547" s="14">
        <f>G547*3.04%</f>
        <v>2736</v>
      </c>
      <c r="N547" s="14">
        <f>G547*7.09%</f>
        <v>6381</v>
      </c>
      <c r="O547" s="14">
        <v>0</v>
      </c>
      <c r="P547" s="14">
        <f>J547+K547+L547+M547+N547</f>
        <v>19125</v>
      </c>
      <c r="Q547" s="15">
        <v>66614.98</v>
      </c>
      <c r="R547" s="14">
        <f>+J547+M547+O547+Q547+H547+I547</f>
        <v>89478.569999999992</v>
      </c>
      <c r="S547" s="14">
        <f>+N547+L547+K547</f>
        <v>13806</v>
      </c>
      <c r="T547" s="14">
        <f>+G547-R547</f>
        <v>521.43000000000757</v>
      </c>
      <c r="U547" t="b">
        <f>+V547=C547</f>
        <v>1</v>
      </c>
      <c r="V547" s="13" t="s">
        <v>654</v>
      </c>
      <c r="W547" s="13" t="s">
        <v>1081</v>
      </c>
      <c r="X547" s="13" t="s">
        <v>29</v>
      </c>
      <c r="Y547" s="13" t="s">
        <v>35</v>
      </c>
      <c r="Z547" s="14">
        <v>90000</v>
      </c>
      <c r="AA547" s="14">
        <v>17544.59</v>
      </c>
      <c r="AB547" s="14">
        <v>0</v>
      </c>
      <c r="AC547" s="14">
        <f>+Z547*2.87%</f>
        <v>2583</v>
      </c>
      <c r="AD547" s="14">
        <f>Z547*7.1%</f>
        <v>6389.9999999999991</v>
      </c>
      <c r="AE547" s="14">
        <f>Z547*1.15%</f>
        <v>1035</v>
      </c>
      <c r="AF547" s="14">
        <f>Z547*3.04%</f>
        <v>2736</v>
      </c>
      <c r="AG547" s="14">
        <f>Z547*7.09%</f>
        <v>6381</v>
      </c>
      <c r="AH547" s="14">
        <v>0</v>
      </c>
      <c r="AI547" s="14">
        <f>AC547+AD547+AE547+AF547+AG547</f>
        <v>19125</v>
      </c>
      <c r="AJ547" s="15">
        <v>66614.98</v>
      </c>
      <c r="AK547" s="14">
        <f>+AC547+AF547+AH547+AJ547+AA547+AB547</f>
        <v>89478.569999999992</v>
      </c>
      <c r="AL547" s="14">
        <f>+AG547+AE547+AD547</f>
        <v>13806</v>
      </c>
      <c r="AM547" s="14">
        <f>+Z547-AK547</f>
        <v>521.43000000000757</v>
      </c>
    </row>
    <row r="548" spans="1:39" s="7" customFormat="1" ht="15.95" customHeight="1" x14ac:dyDescent="0.25">
      <c r="A548" s="11">
        <f t="shared" si="12"/>
        <v>529</v>
      </c>
      <c r="B548" s="12" t="s">
        <v>438</v>
      </c>
      <c r="C548" s="13" t="s">
        <v>655</v>
      </c>
      <c r="D548" s="13" t="s">
        <v>224</v>
      </c>
      <c r="E548" s="13" t="s">
        <v>29</v>
      </c>
      <c r="F548" s="13" t="s">
        <v>35</v>
      </c>
      <c r="G548" s="14">
        <v>100000</v>
      </c>
      <c r="H548" s="14">
        <v>20291.2</v>
      </c>
      <c r="I548" s="14">
        <v>0</v>
      </c>
      <c r="J548" s="14">
        <f>+G548*2.87%</f>
        <v>2870</v>
      </c>
      <c r="K548" s="14">
        <f>G548*7.1%</f>
        <v>7099.9999999999991</v>
      </c>
      <c r="L548" s="14">
        <f>G548*1.15%</f>
        <v>1150</v>
      </c>
      <c r="M548" s="14">
        <f>G548*3.04%</f>
        <v>3040</v>
      </c>
      <c r="N548" s="14">
        <f>G548*7.09%</f>
        <v>7090.0000000000009</v>
      </c>
      <c r="O548" s="14">
        <v>0</v>
      </c>
      <c r="P548" s="14">
        <f>J548+K548+L548+M548+N548</f>
        <v>21250</v>
      </c>
      <c r="Q548" s="15">
        <v>13846.01</v>
      </c>
      <c r="R548" s="14">
        <f>+J548+M548+O548+Q548+H548+I548</f>
        <v>40047.210000000006</v>
      </c>
      <c r="S548" s="14">
        <f>+N548+L548+K548</f>
        <v>15340</v>
      </c>
      <c r="T548" s="14">
        <f>+G548-R548</f>
        <v>59952.789999999994</v>
      </c>
      <c r="U548" t="b">
        <f>+V548=C548</f>
        <v>1</v>
      </c>
      <c r="V548" s="13" t="s">
        <v>655</v>
      </c>
      <c r="W548" s="13" t="s">
        <v>224</v>
      </c>
      <c r="X548" s="13" t="s">
        <v>29</v>
      </c>
      <c r="Y548" s="13" t="s">
        <v>35</v>
      </c>
      <c r="Z548" s="14">
        <v>100000</v>
      </c>
      <c r="AA548" s="14">
        <v>20291.2</v>
      </c>
      <c r="AB548" s="14">
        <v>0</v>
      </c>
      <c r="AC548" s="14">
        <f>+Z548*2.87%</f>
        <v>2870</v>
      </c>
      <c r="AD548" s="14">
        <f>Z548*7.1%</f>
        <v>7099.9999999999991</v>
      </c>
      <c r="AE548" s="14">
        <f>Z548*1.15%</f>
        <v>1150</v>
      </c>
      <c r="AF548" s="14">
        <f>Z548*3.04%</f>
        <v>3040</v>
      </c>
      <c r="AG548" s="14">
        <f>Z548*7.09%</f>
        <v>7090.0000000000009</v>
      </c>
      <c r="AH548" s="14">
        <v>0</v>
      </c>
      <c r="AI548" s="14">
        <f>AC548+AD548+AE548+AF548+AG548</f>
        <v>21250</v>
      </c>
      <c r="AJ548" s="15">
        <v>13846.01</v>
      </c>
      <c r="AK548" s="14">
        <f>+AC548+AF548+AH548+AJ548+AA548+AB548</f>
        <v>40047.210000000006</v>
      </c>
      <c r="AL548" s="14">
        <f>+AG548+AE548+AD548</f>
        <v>15340</v>
      </c>
      <c r="AM548" s="14">
        <f>+Z548-AK548</f>
        <v>59952.789999999994</v>
      </c>
    </row>
    <row r="549" spans="1:39" s="7" customFormat="1" ht="15.95" customHeight="1" x14ac:dyDescent="0.25">
      <c r="A549" s="11">
        <f t="shared" si="12"/>
        <v>530</v>
      </c>
      <c r="B549" s="12" t="s">
        <v>438</v>
      </c>
      <c r="C549" s="13" t="s">
        <v>656</v>
      </c>
      <c r="D549" s="13" t="s">
        <v>224</v>
      </c>
      <c r="E549" s="13" t="s">
        <v>29</v>
      </c>
      <c r="F549" s="13" t="s">
        <v>30</v>
      </c>
      <c r="G549" s="14">
        <v>100000</v>
      </c>
      <c r="H549" s="14">
        <v>17440.27</v>
      </c>
      <c r="I549" s="14">
        <v>0</v>
      </c>
      <c r="J549" s="14">
        <f>+G549*2.87%</f>
        <v>2870</v>
      </c>
      <c r="K549" s="14">
        <f>G549*7.1%</f>
        <v>7099.9999999999991</v>
      </c>
      <c r="L549" s="14">
        <f>G549*1.15%</f>
        <v>1150</v>
      </c>
      <c r="M549" s="14">
        <f>G549*3.04%</f>
        <v>3040</v>
      </c>
      <c r="N549" s="14">
        <f>G549*7.09%</f>
        <v>7090.0000000000009</v>
      </c>
      <c r="O549" s="14">
        <v>0</v>
      </c>
      <c r="P549" s="14">
        <f>J549+K549+L549+M549+N549</f>
        <v>21250</v>
      </c>
      <c r="Q549" s="15">
        <v>5483.21</v>
      </c>
      <c r="R549" s="14">
        <f>+J549+M549+O549+Q549+H549+I549</f>
        <v>28833.48</v>
      </c>
      <c r="S549" s="14">
        <f>+N549+L549+K549</f>
        <v>15340</v>
      </c>
      <c r="T549" s="14">
        <f>+G549-R549</f>
        <v>71166.52</v>
      </c>
      <c r="U549" t="b">
        <f>+V549=C549</f>
        <v>1</v>
      </c>
      <c r="V549" s="13" t="s">
        <v>656</v>
      </c>
      <c r="W549" s="13" t="s">
        <v>224</v>
      </c>
      <c r="X549" s="13" t="s">
        <v>29</v>
      </c>
      <c r="Y549" s="13" t="s">
        <v>30</v>
      </c>
      <c r="Z549" s="14">
        <v>100000</v>
      </c>
      <c r="AA549" s="14">
        <v>17440.27</v>
      </c>
      <c r="AB549" s="14">
        <v>0</v>
      </c>
      <c r="AC549" s="14">
        <f>+Z549*2.87%</f>
        <v>2870</v>
      </c>
      <c r="AD549" s="14">
        <f>Z549*7.1%</f>
        <v>7099.9999999999991</v>
      </c>
      <c r="AE549" s="14">
        <f>Z549*1.15%</f>
        <v>1150</v>
      </c>
      <c r="AF549" s="14">
        <f>Z549*3.04%</f>
        <v>3040</v>
      </c>
      <c r="AG549" s="14">
        <f>Z549*7.09%</f>
        <v>7090.0000000000009</v>
      </c>
      <c r="AH549" s="14">
        <v>0</v>
      </c>
      <c r="AI549" s="14">
        <f>AC549+AD549+AE549+AF549+AG549</f>
        <v>21250</v>
      </c>
      <c r="AJ549" s="15">
        <v>5483.21</v>
      </c>
      <c r="AK549" s="14">
        <f>+AC549+AF549+AH549+AJ549+AA549+AB549</f>
        <v>28833.48</v>
      </c>
      <c r="AL549" s="14">
        <f>+AG549+AE549+AD549</f>
        <v>15340</v>
      </c>
      <c r="AM549" s="14">
        <f>+Z549-AK549</f>
        <v>71166.52</v>
      </c>
    </row>
    <row r="550" spans="1:39" s="7" customFormat="1" ht="15.95" customHeight="1" x14ac:dyDescent="0.25">
      <c r="A550" s="11">
        <f t="shared" si="12"/>
        <v>531</v>
      </c>
      <c r="B550" s="12" t="s">
        <v>438</v>
      </c>
      <c r="C550" s="13" t="s">
        <v>657</v>
      </c>
      <c r="D550" s="13" t="s">
        <v>224</v>
      </c>
      <c r="E550" s="13" t="s">
        <v>29</v>
      </c>
      <c r="F550" s="13" t="s">
        <v>35</v>
      </c>
      <c r="G550" s="14">
        <v>100000</v>
      </c>
      <c r="H550" s="14">
        <v>20291.2</v>
      </c>
      <c r="I550" s="14">
        <v>0</v>
      </c>
      <c r="J550" s="14">
        <f>+G550*2.87%</f>
        <v>2870</v>
      </c>
      <c r="K550" s="14">
        <f>G550*7.1%</f>
        <v>7099.9999999999991</v>
      </c>
      <c r="L550" s="14">
        <f>G550*1.15%</f>
        <v>1150</v>
      </c>
      <c r="M550" s="14">
        <f>G550*3.04%</f>
        <v>3040</v>
      </c>
      <c r="N550" s="14">
        <f>G550*7.09%</f>
        <v>7090.0000000000009</v>
      </c>
      <c r="O550" s="14">
        <v>0</v>
      </c>
      <c r="P550" s="14">
        <f>J550+K550+L550+M550+N550</f>
        <v>21250</v>
      </c>
      <c r="Q550" s="15">
        <v>13868.57</v>
      </c>
      <c r="R550" s="14">
        <f>+J550+M550+O550+Q550+H550+I550</f>
        <v>40069.770000000004</v>
      </c>
      <c r="S550" s="14">
        <f>+N550+L550+K550</f>
        <v>15340</v>
      </c>
      <c r="T550" s="14">
        <f>+G550-R550</f>
        <v>59930.229999999996</v>
      </c>
      <c r="U550" t="b">
        <f>+V550=C550</f>
        <v>1</v>
      </c>
      <c r="V550" s="13" t="s">
        <v>657</v>
      </c>
      <c r="W550" s="13" t="s">
        <v>224</v>
      </c>
      <c r="X550" s="13" t="s">
        <v>29</v>
      </c>
      <c r="Y550" s="13" t="s">
        <v>35</v>
      </c>
      <c r="Z550" s="14">
        <v>100000</v>
      </c>
      <c r="AA550" s="14">
        <v>20291.2</v>
      </c>
      <c r="AB550" s="14">
        <v>0</v>
      </c>
      <c r="AC550" s="14">
        <f>+Z550*2.87%</f>
        <v>2870</v>
      </c>
      <c r="AD550" s="14">
        <f>Z550*7.1%</f>
        <v>7099.9999999999991</v>
      </c>
      <c r="AE550" s="14">
        <f>Z550*1.15%</f>
        <v>1150</v>
      </c>
      <c r="AF550" s="14">
        <f>Z550*3.04%</f>
        <v>3040</v>
      </c>
      <c r="AG550" s="14">
        <f>Z550*7.09%</f>
        <v>7090.0000000000009</v>
      </c>
      <c r="AH550" s="14">
        <v>0</v>
      </c>
      <c r="AI550" s="14">
        <f>AC550+AD550+AE550+AF550+AG550</f>
        <v>21250</v>
      </c>
      <c r="AJ550" s="15">
        <v>6944.01</v>
      </c>
      <c r="AK550" s="14">
        <f>+AC550+AF550+AH550+AJ550+AA550+AB550</f>
        <v>33145.21</v>
      </c>
      <c r="AL550" s="14">
        <f>+AG550+AE550+AD550</f>
        <v>15340</v>
      </c>
      <c r="AM550" s="14">
        <f>+Z550-AK550</f>
        <v>66854.790000000008</v>
      </c>
    </row>
    <row r="551" spans="1:39" s="7" customFormat="1" ht="15.95" customHeight="1" x14ac:dyDescent="0.25">
      <c r="A551" s="21"/>
      <c r="B551" s="22" t="s">
        <v>658</v>
      </c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</row>
    <row r="552" spans="1:39" s="7" customFormat="1" ht="15.95" customHeight="1" x14ac:dyDescent="0.25">
      <c r="A552" s="11">
        <v>532</v>
      </c>
      <c r="B552" s="12" t="s">
        <v>330</v>
      </c>
      <c r="C552" s="13" t="s">
        <v>659</v>
      </c>
      <c r="D552" s="13" t="s">
        <v>1091</v>
      </c>
      <c r="E552" s="13" t="s">
        <v>29</v>
      </c>
      <c r="F552" s="13" t="s">
        <v>30</v>
      </c>
      <c r="G552" s="14">
        <v>195500</v>
      </c>
      <c r="H552" s="14">
        <v>34633.800000000003</v>
      </c>
      <c r="I552" s="14">
        <v>0</v>
      </c>
      <c r="J552" s="14">
        <f>+G552*2.87%</f>
        <v>5610.85</v>
      </c>
      <c r="K552" s="14">
        <f>G552*7.1%</f>
        <v>13880.499999999998</v>
      </c>
      <c r="L552" s="14">
        <f>G552*1.15%</f>
        <v>2248.25</v>
      </c>
      <c r="M552" s="14">
        <v>5685.41</v>
      </c>
      <c r="N552" s="14">
        <f>G552*7.09%</f>
        <v>13860.95</v>
      </c>
      <c r="O552" s="14">
        <v>0</v>
      </c>
      <c r="P552" s="14">
        <f>J552+K552+L552+M552+N552</f>
        <v>41285.96</v>
      </c>
      <c r="Q552" s="15">
        <v>2962.51</v>
      </c>
      <c r="R552" s="14">
        <f>+J552+M552+O552+Q552+H552+I552</f>
        <v>48892.570000000007</v>
      </c>
      <c r="S552" s="14">
        <f>+N552+L552+K552</f>
        <v>29989.699999999997</v>
      </c>
      <c r="T552" s="14">
        <f>+G552-R552</f>
        <v>146607.43</v>
      </c>
      <c r="U552" t="b">
        <f>+V552=C552</f>
        <v>1</v>
      </c>
      <c r="V552" s="13" t="s">
        <v>659</v>
      </c>
      <c r="W552" s="13" t="s">
        <v>1091</v>
      </c>
      <c r="X552" s="13" t="s">
        <v>29</v>
      </c>
      <c r="Y552" s="13" t="s">
        <v>30</v>
      </c>
      <c r="Z552" s="14">
        <v>195500</v>
      </c>
      <c r="AA552" s="14">
        <v>34633.800000000003</v>
      </c>
      <c r="AB552" s="14">
        <v>0</v>
      </c>
      <c r="AC552" s="14">
        <f>+Z552*2.87%</f>
        <v>5610.85</v>
      </c>
      <c r="AD552" s="14">
        <f>Z552*7.1%</f>
        <v>13880.499999999998</v>
      </c>
      <c r="AE552" s="14">
        <f>Z552*1.15%</f>
        <v>2248.25</v>
      </c>
      <c r="AF552" s="14">
        <v>5685.41</v>
      </c>
      <c r="AG552" s="14">
        <f>Z552*7.09%</f>
        <v>13860.95</v>
      </c>
      <c r="AH552" s="14">
        <v>0</v>
      </c>
      <c r="AI552" s="14">
        <f>AC552+AD552+AE552+AF552+AG552</f>
        <v>41285.96</v>
      </c>
      <c r="AJ552" s="15">
        <v>2962.51</v>
      </c>
      <c r="AK552" s="14">
        <f>+AC552+AF552+AH552+AJ552+AA552+AB552</f>
        <v>48892.570000000007</v>
      </c>
      <c r="AL552" s="14">
        <f>+AG552+AE552+AD552</f>
        <v>29989.699999999997</v>
      </c>
      <c r="AM552" s="14">
        <f>+Z552-AK552</f>
        <v>146607.43</v>
      </c>
    </row>
    <row r="553" spans="1:39" s="7" customFormat="1" ht="15.95" customHeight="1" x14ac:dyDescent="0.25">
      <c r="A553" s="11">
        <f t="shared" si="12"/>
        <v>533</v>
      </c>
      <c r="B553" s="12" t="s">
        <v>330</v>
      </c>
      <c r="C553" s="13" t="s">
        <v>1048</v>
      </c>
      <c r="D553" s="13" t="s">
        <v>128</v>
      </c>
      <c r="E553" s="13" t="s">
        <v>29</v>
      </c>
      <c r="F553" s="13" t="s">
        <v>30</v>
      </c>
      <c r="G553" s="14">
        <v>30000</v>
      </c>
      <c r="H553" s="14">
        <v>0</v>
      </c>
      <c r="I553" s="14">
        <v>0</v>
      </c>
      <c r="J553" s="14">
        <f>+G553*2.87%</f>
        <v>861</v>
      </c>
      <c r="K553" s="14">
        <f>G553*7.1%</f>
        <v>2130</v>
      </c>
      <c r="L553" s="14">
        <f>G553*1.15%</f>
        <v>345</v>
      </c>
      <c r="M553" s="14">
        <f>G553*3.04%</f>
        <v>912</v>
      </c>
      <c r="N553" s="14">
        <f>G553*7.09%</f>
        <v>2127</v>
      </c>
      <c r="O553" s="14">
        <v>0</v>
      </c>
      <c r="P553" s="14">
        <f>J553+K553+L553+M553+N553</f>
        <v>6375</v>
      </c>
      <c r="Q553" s="14">
        <v>0</v>
      </c>
      <c r="R553" s="14">
        <f>+J553+M553+O553+Q553+H553+I553</f>
        <v>1773</v>
      </c>
      <c r="S553" s="14">
        <f>+N553+L553+K553</f>
        <v>4602</v>
      </c>
      <c r="T553" s="14">
        <f>+G553-R553</f>
        <v>28227</v>
      </c>
      <c r="U553" t="b">
        <f>+V553=C553</f>
        <v>1</v>
      </c>
      <c r="V553" s="13" t="s">
        <v>1048</v>
      </c>
      <c r="W553" s="13" t="s">
        <v>128</v>
      </c>
      <c r="X553" s="13" t="s">
        <v>29</v>
      </c>
      <c r="Y553" s="13" t="s">
        <v>30</v>
      </c>
      <c r="Z553" s="14">
        <v>30000</v>
      </c>
      <c r="AA553" s="14">
        <v>0</v>
      </c>
      <c r="AB553" s="14">
        <v>0</v>
      </c>
      <c r="AC553" s="14">
        <f>+Z553*2.87%</f>
        <v>861</v>
      </c>
      <c r="AD553" s="14">
        <f>Z553*7.1%</f>
        <v>2130</v>
      </c>
      <c r="AE553" s="14">
        <f>Z553*1.15%</f>
        <v>345</v>
      </c>
      <c r="AF553" s="14">
        <f>Z553*3.04%</f>
        <v>912</v>
      </c>
      <c r="AG553" s="14">
        <f>Z553*7.09%</f>
        <v>2127</v>
      </c>
      <c r="AH553" s="14">
        <v>0</v>
      </c>
      <c r="AI553" s="14">
        <f>AC553+AD553+AE553+AF553+AG553</f>
        <v>6375</v>
      </c>
      <c r="AJ553" s="14">
        <v>0</v>
      </c>
      <c r="AK553" s="14">
        <f>+AC553+AF553+AH553+AJ553+AA553+AB553</f>
        <v>1773</v>
      </c>
      <c r="AL553" s="14">
        <f>+AG553+AE553+AD553</f>
        <v>4602</v>
      </c>
      <c r="AM553" s="14">
        <f>+Z553-AK553</f>
        <v>28227</v>
      </c>
    </row>
    <row r="554" spans="1:39" s="7" customFormat="1" ht="15.95" customHeight="1" x14ac:dyDescent="0.25">
      <c r="A554" s="11">
        <f t="shared" si="12"/>
        <v>534</v>
      </c>
      <c r="B554" s="12" t="s">
        <v>330</v>
      </c>
      <c r="C554" s="13" t="s">
        <v>1049</v>
      </c>
      <c r="D554" s="13" t="s">
        <v>363</v>
      </c>
      <c r="E554" s="13" t="s">
        <v>29</v>
      </c>
      <c r="F554" s="13" t="s">
        <v>35</v>
      </c>
      <c r="G554" s="14">
        <v>30000</v>
      </c>
      <c r="H554" s="14">
        <v>0</v>
      </c>
      <c r="I554" s="14">
        <v>0</v>
      </c>
      <c r="J554" s="14">
        <f>+G554*2.87%</f>
        <v>861</v>
      </c>
      <c r="K554" s="14">
        <f>G554*7.1%</f>
        <v>2130</v>
      </c>
      <c r="L554" s="14">
        <f>G554*1.15%</f>
        <v>345</v>
      </c>
      <c r="M554" s="14">
        <f>G554*3.04%</f>
        <v>912</v>
      </c>
      <c r="N554" s="14">
        <f>G554*7.09%</f>
        <v>2127</v>
      </c>
      <c r="O554" s="14">
        <v>0</v>
      </c>
      <c r="P554" s="14">
        <f>J554+K554+L554+M554+N554</f>
        <v>6375</v>
      </c>
      <c r="Q554" s="14">
        <v>0</v>
      </c>
      <c r="R554" s="14">
        <f>+J554+M554+O554+Q554+H554+I554</f>
        <v>1773</v>
      </c>
      <c r="S554" s="14">
        <f>+N554+L554+K554</f>
        <v>4602</v>
      </c>
      <c r="T554" s="14">
        <f>+G554-R554</f>
        <v>28227</v>
      </c>
      <c r="U554" t="b">
        <f>+V554=C554</f>
        <v>1</v>
      </c>
      <c r="V554" s="13" t="s">
        <v>1049</v>
      </c>
      <c r="W554" s="13" t="s">
        <v>363</v>
      </c>
      <c r="X554" s="13" t="s">
        <v>29</v>
      </c>
      <c r="Y554" s="13" t="s">
        <v>35</v>
      </c>
      <c r="Z554" s="14">
        <v>30000</v>
      </c>
      <c r="AA554" s="14">
        <v>0</v>
      </c>
      <c r="AB554" s="14">
        <v>0</v>
      </c>
      <c r="AC554" s="14">
        <f>+Z554*2.87%</f>
        <v>861</v>
      </c>
      <c r="AD554" s="14">
        <f>Z554*7.1%</f>
        <v>2130</v>
      </c>
      <c r="AE554" s="14">
        <f>Z554*1.15%</f>
        <v>345</v>
      </c>
      <c r="AF554" s="14">
        <f>Z554*3.04%</f>
        <v>912</v>
      </c>
      <c r="AG554" s="14">
        <f>Z554*7.09%</f>
        <v>2127</v>
      </c>
      <c r="AH554" s="14">
        <v>0</v>
      </c>
      <c r="AI554" s="14">
        <f>AC554+AD554+AE554+AF554+AG554</f>
        <v>6375</v>
      </c>
      <c r="AJ554" s="14">
        <v>0</v>
      </c>
      <c r="AK554" s="14">
        <f>+AC554+AF554+AH554+AJ554+AA554+AB554</f>
        <v>1773</v>
      </c>
      <c r="AL554" s="14">
        <f>+AG554+AE554+AD554</f>
        <v>4602</v>
      </c>
      <c r="AM554" s="14">
        <f>+Z554-AK554</f>
        <v>28227</v>
      </c>
    </row>
    <row r="555" spans="1:39" s="7" customFormat="1" ht="15.95" customHeight="1" x14ac:dyDescent="0.25">
      <c r="A555" s="11">
        <f t="shared" si="12"/>
        <v>535</v>
      </c>
      <c r="B555" s="12" t="s">
        <v>352</v>
      </c>
      <c r="C555" s="13" t="s">
        <v>660</v>
      </c>
      <c r="D555" s="13" t="s">
        <v>104</v>
      </c>
      <c r="E555" s="13" t="s">
        <v>29</v>
      </c>
      <c r="F555" s="13" t="s">
        <v>30</v>
      </c>
      <c r="G555" s="14">
        <v>30000</v>
      </c>
      <c r="H555" s="14">
        <v>0</v>
      </c>
      <c r="I555" s="14"/>
      <c r="J555" s="14">
        <f>+G555*2.87%</f>
        <v>861</v>
      </c>
      <c r="K555" s="14">
        <f>G555*7.1%</f>
        <v>2130</v>
      </c>
      <c r="L555" s="14">
        <f>G555*1.15%</f>
        <v>345</v>
      </c>
      <c r="M555" s="14">
        <f>G555*3.04%</f>
        <v>912</v>
      </c>
      <c r="N555" s="14">
        <f>G555*7.09%</f>
        <v>2127</v>
      </c>
      <c r="O555" s="14">
        <v>0</v>
      </c>
      <c r="P555" s="14">
        <f>J555+K555+L555+M555+N555</f>
        <v>6375</v>
      </c>
      <c r="Q555" s="15">
        <v>0</v>
      </c>
      <c r="R555" s="14">
        <f>+J555+M555+O555+Q555+H555+I555</f>
        <v>1773</v>
      </c>
      <c r="S555" s="14">
        <f>+N555+L555+K555</f>
        <v>4602</v>
      </c>
      <c r="T555" s="14">
        <f>+G555-R555</f>
        <v>28227</v>
      </c>
      <c r="U555" t="b">
        <f>+V555=C555</f>
        <v>1</v>
      </c>
      <c r="V555" s="13" t="s">
        <v>660</v>
      </c>
      <c r="W555" s="13" t="s">
        <v>104</v>
      </c>
      <c r="X555" s="13" t="s">
        <v>29</v>
      </c>
      <c r="Y555" s="13" t="s">
        <v>30</v>
      </c>
      <c r="Z555" s="14">
        <v>30000</v>
      </c>
      <c r="AA555" s="14">
        <v>0</v>
      </c>
      <c r="AB555" s="14"/>
      <c r="AC555" s="14">
        <f>+Z555*2.87%</f>
        <v>861</v>
      </c>
      <c r="AD555" s="14">
        <f>Z555*7.1%</f>
        <v>2130</v>
      </c>
      <c r="AE555" s="14">
        <f>Z555*1.15%</f>
        <v>345</v>
      </c>
      <c r="AF555" s="14">
        <f>Z555*3.04%</f>
        <v>912</v>
      </c>
      <c r="AG555" s="14">
        <f>Z555*7.09%</f>
        <v>2127</v>
      </c>
      <c r="AH555" s="14">
        <v>0</v>
      </c>
      <c r="AI555" s="14">
        <f>AC555+AD555+AE555+AF555+AG555</f>
        <v>6375</v>
      </c>
      <c r="AJ555" s="15">
        <v>0</v>
      </c>
      <c r="AK555" s="14">
        <f>+AC555+AF555+AH555+AJ555+AA555+AB555</f>
        <v>1773</v>
      </c>
      <c r="AL555" s="14">
        <f>+AG555+AE555+AD555</f>
        <v>4602</v>
      </c>
      <c r="AM555" s="14">
        <f>+Z555-AK555</f>
        <v>28227</v>
      </c>
    </row>
    <row r="556" spans="1:39" s="7" customFormat="1" ht="15.95" customHeight="1" x14ac:dyDescent="0.25">
      <c r="A556" s="11">
        <f t="shared" si="12"/>
        <v>536</v>
      </c>
      <c r="B556" s="12" t="s">
        <v>334</v>
      </c>
      <c r="C556" s="13" t="s">
        <v>661</v>
      </c>
      <c r="D556" s="13" t="s">
        <v>336</v>
      </c>
      <c r="E556" s="13" t="s">
        <v>29</v>
      </c>
      <c r="F556" s="13" t="s">
        <v>35</v>
      </c>
      <c r="G556" s="14">
        <v>45000</v>
      </c>
      <c r="H556" s="14">
        <v>1148.33</v>
      </c>
      <c r="I556" s="14">
        <v>0</v>
      </c>
      <c r="J556" s="14">
        <f>+G556*2.87%</f>
        <v>1291.5</v>
      </c>
      <c r="K556" s="14">
        <f>G556*7.1%</f>
        <v>3194.9999999999995</v>
      </c>
      <c r="L556" s="14">
        <f>G556*1.15%</f>
        <v>517.5</v>
      </c>
      <c r="M556" s="14">
        <f>G556*3.04%</f>
        <v>1368</v>
      </c>
      <c r="N556" s="14">
        <f>G556*7.09%</f>
        <v>3190.5</v>
      </c>
      <c r="O556" s="14">
        <v>0</v>
      </c>
      <c r="P556" s="14">
        <f>J556+K556+L556+M556+N556</f>
        <v>9562.5</v>
      </c>
      <c r="Q556" s="15">
        <v>0</v>
      </c>
      <c r="R556" s="14">
        <f>+J556+M556+O556+Q556+H556+I556</f>
        <v>3807.83</v>
      </c>
      <c r="S556" s="14">
        <f>+N556+L556+K556</f>
        <v>6903</v>
      </c>
      <c r="T556" s="14">
        <f>+G556-R556</f>
        <v>41192.17</v>
      </c>
      <c r="U556" t="b">
        <f>+V556=C556</f>
        <v>1</v>
      </c>
      <c r="V556" s="13" t="s">
        <v>661</v>
      </c>
      <c r="W556" s="13" t="s">
        <v>336</v>
      </c>
      <c r="X556" s="13" t="s">
        <v>29</v>
      </c>
      <c r="Y556" s="13" t="s">
        <v>35</v>
      </c>
      <c r="Z556" s="14">
        <v>45000</v>
      </c>
      <c r="AA556" s="14">
        <v>1148.33</v>
      </c>
      <c r="AB556" s="14">
        <v>0</v>
      </c>
      <c r="AC556" s="14">
        <f>+Z556*2.87%</f>
        <v>1291.5</v>
      </c>
      <c r="AD556" s="14">
        <f>Z556*7.1%</f>
        <v>3194.9999999999995</v>
      </c>
      <c r="AE556" s="14">
        <f>Z556*1.15%</f>
        <v>517.5</v>
      </c>
      <c r="AF556" s="14">
        <f>Z556*3.04%</f>
        <v>1368</v>
      </c>
      <c r="AG556" s="14">
        <f>Z556*7.09%</f>
        <v>3190.5</v>
      </c>
      <c r="AH556" s="14">
        <v>0</v>
      </c>
      <c r="AI556" s="14">
        <f>AC556+AD556+AE556+AF556+AG556</f>
        <v>9562.5</v>
      </c>
      <c r="AJ556" s="15">
        <v>0</v>
      </c>
      <c r="AK556" s="14">
        <f>+AC556+AF556+AH556+AJ556+AA556+AB556</f>
        <v>3807.83</v>
      </c>
      <c r="AL556" s="14">
        <f>+AG556+AE556+AD556</f>
        <v>6903</v>
      </c>
      <c r="AM556" s="14">
        <f>+Z556-AK556</f>
        <v>41192.17</v>
      </c>
    </row>
    <row r="557" spans="1:39" s="7" customFormat="1" ht="15.95" customHeight="1" x14ac:dyDescent="0.25">
      <c r="A557" s="11">
        <f t="shared" si="12"/>
        <v>537</v>
      </c>
      <c r="B557" s="12" t="s">
        <v>334</v>
      </c>
      <c r="C557" s="13" t="s">
        <v>662</v>
      </c>
      <c r="D557" s="13" t="s">
        <v>32</v>
      </c>
      <c r="E557" s="13" t="s">
        <v>29</v>
      </c>
      <c r="F557" s="13" t="s">
        <v>35</v>
      </c>
      <c r="G557" s="14">
        <v>40000</v>
      </c>
      <c r="H557" s="14">
        <v>442.65</v>
      </c>
      <c r="I557" s="14">
        <v>0</v>
      </c>
      <c r="J557" s="14">
        <f>+G557*2.87%</f>
        <v>1148</v>
      </c>
      <c r="K557" s="14">
        <f>G557*7.1%</f>
        <v>2839.9999999999995</v>
      </c>
      <c r="L557" s="14">
        <f>G557*1.15%</f>
        <v>460</v>
      </c>
      <c r="M557" s="14">
        <f>G557*3.04%</f>
        <v>1216</v>
      </c>
      <c r="N557" s="14">
        <f>G557*7.09%</f>
        <v>2836</v>
      </c>
      <c r="O557" s="14">
        <v>0</v>
      </c>
      <c r="P557" s="14">
        <f>J557+K557+L557+M557+N557</f>
        <v>8500</v>
      </c>
      <c r="Q557" s="15">
        <v>0</v>
      </c>
      <c r="R557" s="14">
        <f>+J557+M557+O557+Q557+H557+I557</f>
        <v>2806.65</v>
      </c>
      <c r="S557" s="14">
        <f>+N557+L557+K557</f>
        <v>6136</v>
      </c>
      <c r="T557" s="14">
        <f>+G557-R557</f>
        <v>37193.35</v>
      </c>
      <c r="U557" t="b">
        <f>+V557=C557</f>
        <v>1</v>
      </c>
      <c r="V557" s="13" t="s">
        <v>662</v>
      </c>
      <c r="W557" s="13" t="s">
        <v>32</v>
      </c>
      <c r="X557" s="13" t="s">
        <v>29</v>
      </c>
      <c r="Y557" s="13" t="s">
        <v>35</v>
      </c>
      <c r="Z557" s="14">
        <v>40000</v>
      </c>
      <c r="AA557" s="14">
        <v>442.65</v>
      </c>
      <c r="AB557" s="14">
        <v>0</v>
      </c>
      <c r="AC557" s="14">
        <f>+Z557*2.87%</f>
        <v>1148</v>
      </c>
      <c r="AD557" s="14">
        <f>Z557*7.1%</f>
        <v>2839.9999999999995</v>
      </c>
      <c r="AE557" s="14">
        <f>Z557*1.15%</f>
        <v>460</v>
      </c>
      <c r="AF557" s="14">
        <f>Z557*3.04%</f>
        <v>1216</v>
      </c>
      <c r="AG557" s="14">
        <f>Z557*7.09%</f>
        <v>2836</v>
      </c>
      <c r="AH557" s="14">
        <v>0</v>
      </c>
      <c r="AI557" s="14">
        <f>AC557+AD557+AE557+AF557+AG557</f>
        <v>8500</v>
      </c>
      <c r="AJ557" s="15">
        <v>0</v>
      </c>
      <c r="AK557" s="14">
        <f>+AC557+AF557+AH557+AJ557+AA557+AB557</f>
        <v>2806.65</v>
      </c>
      <c r="AL557" s="14">
        <f>+AG557+AE557+AD557</f>
        <v>6136</v>
      </c>
      <c r="AM557" s="14">
        <f>+Z557-AK557</f>
        <v>37193.35</v>
      </c>
    </row>
    <row r="558" spans="1:39" s="7" customFormat="1" ht="15.95" customHeight="1" x14ac:dyDescent="0.25">
      <c r="A558" s="11">
        <f t="shared" si="12"/>
        <v>538</v>
      </c>
      <c r="B558" s="12" t="s">
        <v>334</v>
      </c>
      <c r="C558" s="13" t="s">
        <v>663</v>
      </c>
      <c r="D558" s="13" t="s">
        <v>1102</v>
      </c>
      <c r="E558" s="13" t="s">
        <v>29</v>
      </c>
      <c r="F558" s="13" t="s">
        <v>30</v>
      </c>
      <c r="G558" s="14">
        <v>115000</v>
      </c>
      <c r="H558" s="14">
        <v>19453.8</v>
      </c>
      <c r="I558" s="14">
        <v>0</v>
      </c>
      <c r="J558" s="14">
        <f>+G558*2.87%</f>
        <v>3300.5</v>
      </c>
      <c r="K558" s="14">
        <f>G558*7.1%</f>
        <v>8164.9999999999991</v>
      </c>
      <c r="L558" s="14">
        <f>G558*1.15%</f>
        <v>1322.5</v>
      </c>
      <c r="M558" s="14">
        <f>G558*3.04%</f>
        <v>3496</v>
      </c>
      <c r="N558" s="14">
        <f>G558*7.09%</f>
        <v>8153.5000000000009</v>
      </c>
      <c r="O558" s="14">
        <v>0</v>
      </c>
      <c r="P558" s="14">
        <f>J558+K558+L558+M558+N558</f>
        <v>24437.5</v>
      </c>
      <c r="Q558" s="15">
        <v>1755.01</v>
      </c>
      <c r="R558" s="14">
        <f>+J558+M558+O558+Q558+H558+I558</f>
        <v>28005.309999999998</v>
      </c>
      <c r="S558" s="14">
        <f>+N558+L558+K558</f>
        <v>17641</v>
      </c>
      <c r="T558" s="14">
        <f>+G558-R558</f>
        <v>86994.69</v>
      </c>
      <c r="U558" t="b">
        <f>+V558=C558</f>
        <v>1</v>
      </c>
      <c r="V558" s="13" t="s">
        <v>663</v>
      </c>
      <c r="W558" s="13" t="s">
        <v>1102</v>
      </c>
      <c r="X558" s="13" t="s">
        <v>29</v>
      </c>
      <c r="Y558" s="13" t="s">
        <v>30</v>
      </c>
      <c r="Z558" s="14">
        <v>115000</v>
      </c>
      <c r="AA558" s="14">
        <v>19453.8</v>
      </c>
      <c r="AB558" s="14">
        <v>0</v>
      </c>
      <c r="AC558" s="14">
        <f>+Z558*2.87%</f>
        <v>3300.5</v>
      </c>
      <c r="AD558" s="14">
        <f>Z558*7.1%</f>
        <v>8164.9999999999991</v>
      </c>
      <c r="AE558" s="14">
        <f>Z558*1.15%</f>
        <v>1322.5</v>
      </c>
      <c r="AF558" s="14">
        <f>Z558*3.04%</f>
        <v>3496</v>
      </c>
      <c r="AG558" s="14">
        <f>Z558*7.09%</f>
        <v>8153.5000000000009</v>
      </c>
      <c r="AH558" s="14">
        <v>0</v>
      </c>
      <c r="AI558" s="14">
        <f>AC558+AD558+AE558+AF558+AG558</f>
        <v>24437.5</v>
      </c>
      <c r="AJ558" s="15">
        <v>1755.01</v>
      </c>
      <c r="AK558" s="14">
        <f>+AC558+AF558+AH558+AJ558+AA558+AB558</f>
        <v>28005.309999999998</v>
      </c>
      <c r="AL558" s="14">
        <f>+AG558+AE558+AD558</f>
        <v>17641</v>
      </c>
      <c r="AM558" s="14">
        <f>+Z558-AK558</f>
        <v>86994.69</v>
      </c>
    </row>
    <row r="559" spans="1:39" s="7" customFormat="1" ht="15.95" customHeight="1" x14ac:dyDescent="0.25">
      <c r="A559" s="11">
        <f t="shared" si="12"/>
        <v>539</v>
      </c>
      <c r="B559" s="12" t="s">
        <v>334</v>
      </c>
      <c r="C559" s="13" t="s">
        <v>664</v>
      </c>
      <c r="D559" s="13" t="s">
        <v>333</v>
      </c>
      <c r="E559" s="13" t="s">
        <v>29</v>
      </c>
      <c r="F559" s="13" t="s">
        <v>30</v>
      </c>
      <c r="G559" s="14">
        <v>45000</v>
      </c>
      <c r="H559" s="14">
        <v>1148.33</v>
      </c>
      <c r="I559" s="14">
        <v>0</v>
      </c>
      <c r="J559" s="14">
        <f>+G559*2.87%</f>
        <v>1291.5</v>
      </c>
      <c r="K559" s="14">
        <f>G559*7.1%</f>
        <v>3194.9999999999995</v>
      </c>
      <c r="L559" s="14">
        <f>G559*1.15%</f>
        <v>517.5</v>
      </c>
      <c r="M559" s="14">
        <f>G559*3.04%</f>
        <v>1368</v>
      </c>
      <c r="N559" s="14">
        <f>G559*7.09%</f>
        <v>3190.5</v>
      </c>
      <c r="O559" s="14">
        <v>0</v>
      </c>
      <c r="P559" s="14">
        <f>J559+K559+L559+M559+N559</f>
        <v>9562.5</v>
      </c>
      <c r="Q559" s="15">
        <v>0</v>
      </c>
      <c r="R559" s="14">
        <f>+J559+M559+O559+Q559+H559+I559</f>
        <v>3807.83</v>
      </c>
      <c r="S559" s="14">
        <f>+N559+L559+K559</f>
        <v>6903</v>
      </c>
      <c r="T559" s="14">
        <f>+G559-R559</f>
        <v>41192.17</v>
      </c>
      <c r="U559" t="b">
        <f>+V559=C559</f>
        <v>1</v>
      </c>
      <c r="V559" s="13" t="s">
        <v>664</v>
      </c>
      <c r="W559" s="13" t="s">
        <v>333</v>
      </c>
      <c r="X559" s="13" t="s">
        <v>29</v>
      </c>
      <c r="Y559" s="13" t="s">
        <v>30</v>
      </c>
      <c r="Z559" s="14">
        <v>45000</v>
      </c>
      <c r="AA559" s="14">
        <v>1148.33</v>
      </c>
      <c r="AB559" s="14">
        <v>0</v>
      </c>
      <c r="AC559" s="14">
        <f>+Z559*2.87%</f>
        <v>1291.5</v>
      </c>
      <c r="AD559" s="14">
        <f>Z559*7.1%</f>
        <v>3194.9999999999995</v>
      </c>
      <c r="AE559" s="14">
        <f>Z559*1.15%</f>
        <v>517.5</v>
      </c>
      <c r="AF559" s="14">
        <f>Z559*3.04%</f>
        <v>1368</v>
      </c>
      <c r="AG559" s="14">
        <f>Z559*7.09%</f>
        <v>3190.5</v>
      </c>
      <c r="AH559" s="14">
        <v>0</v>
      </c>
      <c r="AI559" s="14">
        <f>AC559+AD559+AE559+AF559+AG559</f>
        <v>9562.5</v>
      </c>
      <c r="AJ559" s="15">
        <v>0</v>
      </c>
      <c r="AK559" s="14">
        <f>+AC559+AF559+AH559+AJ559+AA559+AB559</f>
        <v>3807.83</v>
      </c>
      <c r="AL559" s="14">
        <f>+AG559+AE559+AD559</f>
        <v>6903</v>
      </c>
      <c r="AM559" s="14">
        <f>+Z559-AK559</f>
        <v>41192.17</v>
      </c>
    </row>
    <row r="560" spans="1:39" ht="15" x14ac:dyDescent="0.25">
      <c r="A560" s="11">
        <f t="shared" si="12"/>
        <v>540</v>
      </c>
      <c r="B560" s="12" t="s">
        <v>334</v>
      </c>
      <c r="C560" s="13" t="s">
        <v>665</v>
      </c>
      <c r="D560" s="13" t="s">
        <v>562</v>
      </c>
      <c r="E560" s="13" t="s">
        <v>29</v>
      </c>
      <c r="F560" s="13" t="s">
        <v>30</v>
      </c>
      <c r="G560" s="14">
        <v>30000</v>
      </c>
      <c r="H560" s="14">
        <v>0</v>
      </c>
      <c r="I560" s="14">
        <v>0</v>
      </c>
      <c r="J560" s="14">
        <f>+G560*2.87%</f>
        <v>861</v>
      </c>
      <c r="K560" s="14">
        <f>G560*7.1%</f>
        <v>2130</v>
      </c>
      <c r="L560" s="14">
        <f>G560*1.15%</f>
        <v>345</v>
      </c>
      <c r="M560" s="14">
        <f>G560*3.04%</f>
        <v>912</v>
      </c>
      <c r="N560" s="14">
        <f>G560*7.09%</f>
        <v>2127</v>
      </c>
      <c r="O560" s="14"/>
      <c r="P560" s="14">
        <f>J560+K560+L560+M560+N560</f>
        <v>6375</v>
      </c>
      <c r="Q560" s="15">
        <v>2046</v>
      </c>
      <c r="R560" s="14">
        <f>+J560+M560+O560+Q560+H560+I560</f>
        <v>3819</v>
      </c>
      <c r="S560" s="14">
        <f>+N560+L560+K560</f>
        <v>4602</v>
      </c>
      <c r="T560" s="14">
        <f>+G560-R560</f>
        <v>26181</v>
      </c>
      <c r="U560" t="b">
        <f>+V560=C560</f>
        <v>1</v>
      </c>
      <c r="V560" s="13" t="s">
        <v>665</v>
      </c>
      <c r="W560" s="13" t="s">
        <v>562</v>
      </c>
      <c r="X560" s="13" t="s">
        <v>29</v>
      </c>
      <c r="Y560" s="13" t="s">
        <v>30</v>
      </c>
      <c r="Z560" s="14">
        <v>30000</v>
      </c>
      <c r="AA560" s="14">
        <v>0</v>
      </c>
      <c r="AB560" s="14">
        <v>0</v>
      </c>
      <c r="AC560" s="14">
        <f>+Z560*2.87%</f>
        <v>861</v>
      </c>
      <c r="AD560" s="14">
        <f>Z560*7.1%</f>
        <v>2130</v>
      </c>
      <c r="AE560" s="14">
        <f>Z560*1.15%</f>
        <v>345</v>
      </c>
      <c r="AF560" s="14">
        <f>Z560*3.04%</f>
        <v>912</v>
      </c>
      <c r="AG560" s="14">
        <f>Z560*7.09%</f>
        <v>2127</v>
      </c>
      <c r="AH560" s="14"/>
      <c r="AI560" s="14">
        <f>AC560+AD560+AE560+AF560+AG560</f>
        <v>6375</v>
      </c>
      <c r="AJ560" s="15">
        <v>2046</v>
      </c>
      <c r="AK560" s="14">
        <f>+AC560+AF560+AH560+AJ560+AA560+AB560</f>
        <v>3819</v>
      </c>
      <c r="AL560" s="14">
        <f>+AG560+AE560+AD560</f>
        <v>4602</v>
      </c>
      <c r="AM560" s="14">
        <f>+Z560-AK560</f>
        <v>26181</v>
      </c>
    </row>
    <row r="561" spans="1:39" ht="12.75" customHeight="1" x14ac:dyDescent="0.25">
      <c r="A561" s="11">
        <f t="shared" si="12"/>
        <v>541</v>
      </c>
      <c r="B561" s="12" t="s">
        <v>334</v>
      </c>
      <c r="C561" s="13" t="s">
        <v>666</v>
      </c>
      <c r="D561" s="13" t="s">
        <v>1083</v>
      </c>
      <c r="E561" s="13" t="s">
        <v>44</v>
      </c>
      <c r="F561" s="13" t="s">
        <v>30</v>
      </c>
      <c r="G561" s="14">
        <v>45000</v>
      </c>
      <c r="H561" s="14">
        <v>911.71</v>
      </c>
      <c r="I561" s="14">
        <v>0</v>
      </c>
      <c r="J561" s="14">
        <f>+G561*2.87%</f>
        <v>1291.5</v>
      </c>
      <c r="K561" s="14">
        <f>G561*7.1%</f>
        <v>3194.9999999999995</v>
      </c>
      <c r="L561" s="14">
        <f>G561*1.15%</f>
        <v>517.5</v>
      </c>
      <c r="M561" s="14">
        <f>G561*3.04%</f>
        <v>1368</v>
      </c>
      <c r="N561" s="14">
        <f>G561*7.09%</f>
        <v>3190.5</v>
      </c>
      <c r="O561" s="14">
        <v>1577.4509</v>
      </c>
      <c r="P561" s="14">
        <f>J561+K561+L561+M561+N561</f>
        <v>9562.5</v>
      </c>
      <c r="Q561" s="15">
        <v>0</v>
      </c>
      <c r="R561" s="14">
        <f>+J561+M561+O561+Q561+H561+I561</f>
        <v>5148.6608999999999</v>
      </c>
      <c r="S561" s="14">
        <f>+N561+L561+K561</f>
        <v>6903</v>
      </c>
      <c r="T561" s="14">
        <f>+G561-R561</f>
        <v>39851.339099999997</v>
      </c>
      <c r="U561" t="b">
        <f>+V561=C561</f>
        <v>1</v>
      </c>
      <c r="V561" s="13" t="s">
        <v>666</v>
      </c>
      <c r="W561" s="13" t="s">
        <v>1083</v>
      </c>
      <c r="X561" s="13" t="s">
        <v>44</v>
      </c>
      <c r="Y561" s="13" t="s">
        <v>30</v>
      </c>
      <c r="Z561" s="14">
        <v>45000</v>
      </c>
      <c r="AA561" s="14">
        <v>911.71</v>
      </c>
      <c r="AB561" s="14">
        <v>0</v>
      </c>
      <c r="AC561" s="14">
        <f>+Z561*2.87%</f>
        <v>1291.5</v>
      </c>
      <c r="AD561" s="14">
        <f>Z561*7.1%</f>
        <v>3194.9999999999995</v>
      </c>
      <c r="AE561" s="14">
        <f>Z561*1.15%</f>
        <v>517.5</v>
      </c>
      <c r="AF561" s="14">
        <f>Z561*3.04%</f>
        <v>1368</v>
      </c>
      <c r="AG561" s="14">
        <f>Z561*7.09%</f>
        <v>3190.5</v>
      </c>
      <c r="AH561" s="14">
        <v>1577.4509</v>
      </c>
      <c r="AI561" s="14">
        <f>AC561+AD561+AE561+AF561+AG561</f>
        <v>9562.5</v>
      </c>
      <c r="AJ561" s="15">
        <v>0</v>
      </c>
      <c r="AK561" s="14">
        <f>+AC561+AF561+AH561+AJ561+AA561+AB561</f>
        <v>5148.6608999999999</v>
      </c>
      <c r="AL561" s="14">
        <f>+AG561+AE561+AD561</f>
        <v>6903</v>
      </c>
      <c r="AM561" s="14">
        <f>+Z561-AK561</f>
        <v>39851.339099999997</v>
      </c>
    </row>
    <row r="562" spans="1:39" s="7" customFormat="1" ht="15.95" customHeight="1" x14ac:dyDescent="0.25">
      <c r="A562" s="11">
        <f t="shared" si="12"/>
        <v>542</v>
      </c>
      <c r="B562" s="12" t="s">
        <v>334</v>
      </c>
      <c r="C562" s="13" t="s">
        <v>667</v>
      </c>
      <c r="D562" s="13" t="s">
        <v>32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>+G562*2.87%</f>
        <v>861</v>
      </c>
      <c r="K562" s="14">
        <f>G562*7.1%</f>
        <v>2130</v>
      </c>
      <c r="L562" s="14">
        <f>G562*1.15%</f>
        <v>345</v>
      </c>
      <c r="M562" s="14">
        <f>G562*3.04%</f>
        <v>912</v>
      </c>
      <c r="N562" s="14">
        <f>G562*7.09%</f>
        <v>2127</v>
      </c>
      <c r="O562" s="14">
        <v>0</v>
      </c>
      <c r="P562" s="14">
        <f>J562+K562+L562+M562+N562</f>
        <v>6375</v>
      </c>
      <c r="Q562" s="15">
        <v>0</v>
      </c>
      <c r="R562" s="14">
        <f>+J562+M562+O562+Q562+H562+I562</f>
        <v>1773</v>
      </c>
      <c r="S562" s="14">
        <f>+N562+L562+K562</f>
        <v>4602</v>
      </c>
      <c r="T562" s="14">
        <f>+G562-R562</f>
        <v>28227</v>
      </c>
      <c r="U562" t="b">
        <f>+V562=C562</f>
        <v>1</v>
      </c>
      <c r="V562" s="13" t="s">
        <v>667</v>
      </c>
      <c r="W562" s="13" t="s">
        <v>32</v>
      </c>
      <c r="X562" s="13" t="s">
        <v>29</v>
      </c>
      <c r="Y562" s="13" t="s">
        <v>30</v>
      </c>
      <c r="Z562" s="14">
        <v>30000</v>
      </c>
      <c r="AA562" s="14">
        <v>0</v>
      </c>
      <c r="AB562" s="14">
        <v>0</v>
      </c>
      <c r="AC562" s="14">
        <f>+Z562*2.87%</f>
        <v>861</v>
      </c>
      <c r="AD562" s="14">
        <f>Z562*7.1%</f>
        <v>2130</v>
      </c>
      <c r="AE562" s="14">
        <f>Z562*1.15%</f>
        <v>345</v>
      </c>
      <c r="AF562" s="14">
        <f>Z562*3.04%</f>
        <v>912</v>
      </c>
      <c r="AG562" s="14">
        <f>Z562*7.09%</f>
        <v>2127</v>
      </c>
      <c r="AH562" s="14">
        <v>0</v>
      </c>
      <c r="AI562" s="14">
        <f>AC562+AD562+AE562+AF562+AG562</f>
        <v>6375</v>
      </c>
      <c r="AJ562" s="15">
        <v>0</v>
      </c>
      <c r="AK562" s="14">
        <f>+AC562+AF562+AH562+AJ562+AA562+AB562</f>
        <v>1773</v>
      </c>
      <c r="AL562" s="14">
        <f>+AG562+AE562+AD562</f>
        <v>4602</v>
      </c>
      <c r="AM562" s="14">
        <f>+Z562-AK562</f>
        <v>28227</v>
      </c>
    </row>
    <row r="563" spans="1:39" s="7" customFormat="1" ht="15.95" customHeight="1" x14ac:dyDescent="0.25">
      <c r="A563" s="11">
        <f t="shared" si="12"/>
        <v>543</v>
      </c>
      <c r="B563" s="12" t="s">
        <v>334</v>
      </c>
      <c r="C563" s="13" t="s">
        <v>668</v>
      </c>
      <c r="D563" s="13" t="s">
        <v>104</v>
      </c>
      <c r="E563" s="13" t="s">
        <v>29</v>
      </c>
      <c r="F563" s="13" t="s">
        <v>30</v>
      </c>
      <c r="G563" s="14">
        <v>30000</v>
      </c>
      <c r="H563" s="14">
        <v>0</v>
      </c>
      <c r="I563" s="14">
        <v>0</v>
      </c>
      <c r="J563" s="14">
        <f>+G563*2.87%</f>
        <v>861</v>
      </c>
      <c r="K563" s="14">
        <f>G563*7.1%</f>
        <v>2130</v>
      </c>
      <c r="L563" s="14">
        <f>G563*1.15%</f>
        <v>345</v>
      </c>
      <c r="M563" s="14">
        <f>G563*3.04%</f>
        <v>912</v>
      </c>
      <c r="N563" s="14">
        <f>G563*7.09%</f>
        <v>2127</v>
      </c>
      <c r="O563" s="14">
        <v>0</v>
      </c>
      <c r="P563" s="14">
        <f>J563+K563+L563+M563+N563</f>
        <v>6375</v>
      </c>
      <c r="Q563" s="15">
        <v>0</v>
      </c>
      <c r="R563" s="14">
        <f>+J563+M563+O563+Q563+H563+I563</f>
        <v>1773</v>
      </c>
      <c r="S563" s="14">
        <f>+N563+L563+K563</f>
        <v>4602</v>
      </c>
      <c r="T563" s="14">
        <f>+G563-R563</f>
        <v>28227</v>
      </c>
      <c r="U563" t="b">
        <f>+V563=C563</f>
        <v>1</v>
      </c>
      <c r="V563" s="13" t="s">
        <v>668</v>
      </c>
      <c r="W563" s="13" t="s">
        <v>104</v>
      </c>
      <c r="X563" s="13" t="s">
        <v>29</v>
      </c>
      <c r="Y563" s="13" t="s">
        <v>30</v>
      </c>
      <c r="Z563" s="14">
        <v>30000</v>
      </c>
      <c r="AA563" s="14">
        <v>0</v>
      </c>
      <c r="AB563" s="14">
        <v>0</v>
      </c>
      <c r="AC563" s="14">
        <f>+Z563*2.87%</f>
        <v>861</v>
      </c>
      <c r="AD563" s="14">
        <f>Z563*7.1%</f>
        <v>2130</v>
      </c>
      <c r="AE563" s="14">
        <f>Z563*1.15%</f>
        <v>345</v>
      </c>
      <c r="AF563" s="14">
        <f>Z563*3.04%</f>
        <v>912</v>
      </c>
      <c r="AG563" s="14">
        <f>Z563*7.09%</f>
        <v>2127</v>
      </c>
      <c r="AH563" s="14">
        <v>0</v>
      </c>
      <c r="AI563" s="14">
        <f>AC563+AD563+AE563+AF563+AG563</f>
        <v>6375</v>
      </c>
      <c r="AJ563" s="15">
        <v>0</v>
      </c>
      <c r="AK563" s="14">
        <f>+AC563+AF563+AH563+AJ563+AA563+AB563</f>
        <v>1773</v>
      </c>
      <c r="AL563" s="14">
        <f>+AG563+AE563+AD563</f>
        <v>4602</v>
      </c>
      <c r="AM563" s="14">
        <f>+Z563-AK563</f>
        <v>28227</v>
      </c>
    </row>
    <row r="564" spans="1:39" s="7" customFormat="1" ht="15.95" customHeight="1" x14ac:dyDescent="0.25">
      <c r="A564" s="11">
        <f t="shared" si="12"/>
        <v>544</v>
      </c>
      <c r="B564" s="12" t="s">
        <v>334</v>
      </c>
      <c r="C564" s="13" t="s">
        <v>669</v>
      </c>
      <c r="D564" s="13" t="s">
        <v>239</v>
      </c>
      <c r="E564" s="13" t="s">
        <v>44</v>
      </c>
      <c r="F564" s="13" t="s">
        <v>35</v>
      </c>
      <c r="G564" s="14">
        <v>65000</v>
      </c>
      <c r="H564" s="14">
        <v>4427.58</v>
      </c>
      <c r="I564" s="14">
        <v>0</v>
      </c>
      <c r="J564" s="14">
        <f>+G564*2.87%</f>
        <v>1865.5</v>
      </c>
      <c r="K564" s="14">
        <f>G564*7.1%</f>
        <v>4615</v>
      </c>
      <c r="L564" s="14">
        <f>G564*1.15%</f>
        <v>747.5</v>
      </c>
      <c r="M564" s="14">
        <f>G564*3.04%</f>
        <v>1976</v>
      </c>
      <c r="N564" s="14">
        <f>G564*7.09%</f>
        <v>4608.5</v>
      </c>
      <c r="O564" s="14">
        <v>0</v>
      </c>
      <c r="P564" s="14">
        <f>J564+K564+L564+M564+N564</f>
        <v>13812.5</v>
      </c>
      <c r="Q564" s="15">
        <v>500</v>
      </c>
      <c r="R564" s="14">
        <f>+J564+M564+O564+Q564+H564+I564</f>
        <v>8769.08</v>
      </c>
      <c r="S564" s="14">
        <f>+N564+L564+K564</f>
        <v>9971</v>
      </c>
      <c r="T564" s="14">
        <f>+G564-R564</f>
        <v>56230.92</v>
      </c>
      <c r="U564" t="b">
        <f>+V564=C564</f>
        <v>1</v>
      </c>
      <c r="V564" s="13" t="s">
        <v>669</v>
      </c>
      <c r="W564" s="13" t="s">
        <v>239</v>
      </c>
      <c r="X564" s="13" t="s">
        <v>44</v>
      </c>
      <c r="Y564" s="13" t="s">
        <v>35</v>
      </c>
      <c r="Z564" s="14">
        <v>65000</v>
      </c>
      <c r="AA564" s="14">
        <v>4427.58</v>
      </c>
      <c r="AB564" s="14">
        <v>0</v>
      </c>
      <c r="AC564" s="14">
        <f>+Z564*2.87%</f>
        <v>1865.5</v>
      </c>
      <c r="AD564" s="14">
        <f>Z564*7.1%</f>
        <v>4615</v>
      </c>
      <c r="AE564" s="14">
        <f>Z564*1.15%</f>
        <v>747.5</v>
      </c>
      <c r="AF564" s="14">
        <f>Z564*3.04%</f>
        <v>1976</v>
      </c>
      <c r="AG564" s="14">
        <f>Z564*7.09%</f>
        <v>4608.5</v>
      </c>
      <c r="AH564" s="14">
        <v>0</v>
      </c>
      <c r="AI564" s="14">
        <f>AC564+AD564+AE564+AF564+AG564</f>
        <v>13812.5</v>
      </c>
      <c r="AJ564" s="15">
        <v>500</v>
      </c>
      <c r="AK564" s="14">
        <f>+AC564+AF564+AH564+AJ564+AA564+AB564</f>
        <v>8769.08</v>
      </c>
      <c r="AL564" s="14">
        <f>+AG564+AE564+AD564</f>
        <v>9971</v>
      </c>
      <c r="AM564" s="14">
        <f>+Z564-AK564</f>
        <v>56230.92</v>
      </c>
    </row>
    <row r="565" spans="1:39" s="7" customFormat="1" ht="15.95" customHeight="1" x14ac:dyDescent="0.25">
      <c r="A565" s="11">
        <f t="shared" si="12"/>
        <v>545</v>
      </c>
      <c r="B565" s="12" t="s">
        <v>334</v>
      </c>
      <c r="C565" s="13" t="s">
        <v>670</v>
      </c>
      <c r="D565" s="13" t="s">
        <v>32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>+G565*2.87%</f>
        <v>861</v>
      </c>
      <c r="K565" s="14">
        <f>G565*7.1%</f>
        <v>2130</v>
      </c>
      <c r="L565" s="14">
        <f>G565*1.15%</f>
        <v>345</v>
      </c>
      <c r="M565" s="14">
        <f>G565*3.04%</f>
        <v>912</v>
      </c>
      <c r="N565" s="14">
        <f>G565*7.09%</f>
        <v>2127</v>
      </c>
      <c r="O565" s="14">
        <v>0</v>
      </c>
      <c r="P565" s="14">
        <f>J565+K565+L565+M565+N565</f>
        <v>6375</v>
      </c>
      <c r="Q565" s="15">
        <v>0</v>
      </c>
      <c r="R565" s="14">
        <f>+J565+M565+O565+Q565+H565+I565</f>
        <v>1773</v>
      </c>
      <c r="S565" s="14">
        <f>+N565+L565+K565</f>
        <v>4602</v>
      </c>
      <c r="T565" s="14">
        <f>+G565-R565</f>
        <v>28227</v>
      </c>
      <c r="U565" t="b">
        <f>+V565=C565</f>
        <v>1</v>
      </c>
      <c r="V565" s="13" t="s">
        <v>670</v>
      </c>
      <c r="W565" s="13" t="s">
        <v>32</v>
      </c>
      <c r="X565" s="13" t="s">
        <v>29</v>
      </c>
      <c r="Y565" s="13" t="s">
        <v>30</v>
      </c>
      <c r="Z565" s="14">
        <v>30000</v>
      </c>
      <c r="AA565" s="14">
        <v>0</v>
      </c>
      <c r="AB565" s="14">
        <v>0</v>
      </c>
      <c r="AC565" s="14">
        <f>+Z565*2.87%</f>
        <v>861</v>
      </c>
      <c r="AD565" s="14">
        <f>Z565*7.1%</f>
        <v>2130</v>
      </c>
      <c r="AE565" s="14">
        <f>Z565*1.15%</f>
        <v>345</v>
      </c>
      <c r="AF565" s="14">
        <f>Z565*3.04%</f>
        <v>912</v>
      </c>
      <c r="AG565" s="14">
        <f>Z565*7.09%</f>
        <v>2127</v>
      </c>
      <c r="AH565" s="14">
        <v>0</v>
      </c>
      <c r="AI565" s="14">
        <f>AC565+AD565+AE565+AF565+AG565</f>
        <v>6375</v>
      </c>
      <c r="AJ565" s="15">
        <v>0</v>
      </c>
      <c r="AK565" s="14">
        <f>+AC565+AF565+AH565+AJ565+AA565+AB565</f>
        <v>1773</v>
      </c>
      <c r="AL565" s="14">
        <f>+AG565+AE565+AD565</f>
        <v>4602</v>
      </c>
      <c r="AM565" s="14">
        <f>+Z565-AK565</f>
        <v>28227</v>
      </c>
    </row>
    <row r="566" spans="1:39" s="7" customFormat="1" ht="15.95" customHeight="1" x14ac:dyDescent="0.25">
      <c r="A566" s="11">
        <f t="shared" si="12"/>
        <v>546</v>
      </c>
      <c r="B566" s="12" t="s">
        <v>334</v>
      </c>
      <c r="C566" s="13" t="s">
        <v>671</v>
      </c>
      <c r="D566" s="13" t="s">
        <v>261</v>
      </c>
      <c r="E566" s="13" t="s">
        <v>44</v>
      </c>
      <c r="F566" s="13" t="s">
        <v>30</v>
      </c>
      <c r="G566" s="14">
        <v>42400</v>
      </c>
      <c r="H566" s="14">
        <v>6407.88</v>
      </c>
      <c r="I566" s="14">
        <v>0</v>
      </c>
      <c r="J566" s="14">
        <f>+G566*2.87%</f>
        <v>1216.8799999999999</v>
      </c>
      <c r="K566" s="14">
        <f>G566*7.1%</f>
        <v>3010.3999999999996</v>
      </c>
      <c r="L566" s="14">
        <f>G566*1.15%</f>
        <v>487.59999999999997</v>
      </c>
      <c r="M566" s="14">
        <f>G566*3.04%</f>
        <v>1288.96</v>
      </c>
      <c r="N566" s="14">
        <f>G566*7.09%</f>
        <v>3006.1600000000003</v>
      </c>
      <c r="O566" s="14">
        <v>1577.4509</v>
      </c>
      <c r="P566" s="14">
        <f>J566+K566+L566+M566+N566</f>
        <v>9010</v>
      </c>
      <c r="Q566" s="15">
        <v>0</v>
      </c>
      <c r="R566" s="14">
        <f>+J566+M566+O566+Q566+H566+I566</f>
        <v>10491.170900000001</v>
      </c>
      <c r="S566" s="14">
        <f>+N566+L566+K566</f>
        <v>6504.16</v>
      </c>
      <c r="T566" s="14">
        <f>+G566-R566</f>
        <v>31908.829099999999</v>
      </c>
      <c r="U566" t="b">
        <f>+V566=C566</f>
        <v>1</v>
      </c>
      <c r="V566" s="13" t="s">
        <v>671</v>
      </c>
      <c r="W566" s="13" t="s">
        <v>261</v>
      </c>
      <c r="X566" s="13" t="s">
        <v>44</v>
      </c>
      <c r="Y566" s="13" t="s">
        <v>30</v>
      </c>
      <c r="Z566" s="14">
        <v>42400</v>
      </c>
      <c r="AA566" s="14">
        <v>6407.88</v>
      </c>
      <c r="AB566" s="14">
        <v>0</v>
      </c>
      <c r="AC566" s="14">
        <f>+Z566*2.87%</f>
        <v>1216.8799999999999</v>
      </c>
      <c r="AD566" s="14">
        <f>Z566*7.1%</f>
        <v>3010.3999999999996</v>
      </c>
      <c r="AE566" s="14">
        <f>Z566*1.15%</f>
        <v>487.59999999999997</v>
      </c>
      <c r="AF566" s="14">
        <f>Z566*3.04%</f>
        <v>1288.96</v>
      </c>
      <c r="AG566" s="14">
        <f>Z566*7.09%</f>
        <v>3006.1600000000003</v>
      </c>
      <c r="AH566" s="14">
        <v>1577.4509</v>
      </c>
      <c r="AI566" s="14">
        <f>AC566+AD566+AE566+AF566+AG566</f>
        <v>9010</v>
      </c>
      <c r="AJ566" s="15">
        <v>0</v>
      </c>
      <c r="AK566" s="14">
        <f>+AC566+AF566+AH566+AJ566+AA566+AB566</f>
        <v>10491.170900000001</v>
      </c>
      <c r="AL566" s="14">
        <f>+AG566+AE566+AD566</f>
        <v>6504.16</v>
      </c>
      <c r="AM566" s="14">
        <f>+Z566-AK566</f>
        <v>31908.829099999999</v>
      </c>
    </row>
    <row r="567" spans="1:39" s="7" customFormat="1" ht="15.95" customHeight="1" x14ac:dyDescent="0.25">
      <c r="A567" s="11">
        <f t="shared" si="12"/>
        <v>547</v>
      </c>
      <c r="B567" s="12" t="s">
        <v>357</v>
      </c>
      <c r="C567" s="13" t="s">
        <v>672</v>
      </c>
      <c r="D567" s="13" t="s">
        <v>141</v>
      </c>
      <c r="E567" s="13" t="s">
        <v>44</v>
      </c>
      <c r="F567" s="13" t="s">
        <v>35</v>
      </c>
      <c r="G567" s="14">
        <v>45000</v>
      </c>
      <c r="H567" s="14">
        <v>1148.33</v>
      </c>
      <c r="I567" s="14">
        <v>0</v>
      </c>
      <c r="J567" s="14">
        <f>+G567*2.87%</f>
        <v>1291.5</v>
      </c>
      <c r="K567" s="14">
        <f>G567*7.1%</f>
        <v>3194.9999999999995</v>
      </c>
      <c r="L567" s="14">
        <f>G567*1.15%</f>
        <v>517.5</v>
      </c>
      <c r="M567" s="14">
        <f>G567*3.04%</f>
        <v>1368</v>
      </c>
      <c r="N567" s="14">
        <f>G567*7.09%</f>
        <v>3190.5</v>
      </c>
      <c r="O567" s="14">
        <v>0</v>
      </c>
      <c r="P567" s="14">
        <f>J567+K567+L567+M567+N567</f>
        <v>9562.5</v>
      </c>
      <c r="Q567" s="15">
        <v>3046</v>
      </c>
      <c r="R567" s="14">
        <f>+J567+M567+O567+Q567+H567+I567</f>
        <v>6853.83</v>
      </c>
      <c r="S567" s="14">
        <f>+N567+L567+K567</f>
        <v>6903</v>
      </c>
      <c r="T567" s="14">
        <f>+G567-R567</f>
        <v>38146.17</v>
      </c>
      <c r="U567" t="b">
        <f>+V567=C567</f>
        <v>1</v>
      </c>
      <c r="V567" s="13" t="s">
        <v>672</v>
      </c>
      <c r="W567" s="13" t="s">
        <v>141</v>
      </c>
      <c r="X567" s="13" t="s">
        <v>44</v>
      </c>
      <c r="Y567" s="13" t="s">
        <v>35</v>
      </c>
      <c r="Z567" s="14">
        <v>45000</v>
      </c>
      <c r="AA567" s="14">
        <v>1148.33</v>
      </c>
      <c r="AB567" s="14">
        <v>0</v>
      </c>
      <c r="AC567" s="14">
        <f>+Z567*2.87%</f>
        <v>1291.5</v>
      </c>
      <c r="AD567" s="14">
        <f>Z567*7.1%</f>
        <v>3194.9999999999995</v>
      </c>
      <c r="AE567" s="14">
        <f>Z567*1.15%</f>
        <v>517.5</v>
      </c>
      <c r="AF567" s="14">
        <f>Z567*3.04%</f>
        <v>1368</v>
      </c>
      <c r="AG567" s="14">
        <f>Z567*7.09%</f>
        <v>3190.5</v>
      </c>
      <c r="AH567" s="14">
        <v>0</v>
      </c>
      <c r="AI567" s="14">
        <f>AC567+AD567+AE567+AF567+AG567</f>
        <v>9562.5</v>
      </c>
      <c r="AJ567" s="15">
        <v>3046</v>
      </c>
      <c r="AK567" s="14">
        <f>+AC567+AF567+AH567+AJ567+AA567+AB567</f>
        <v>6853.83</v>
      </c>
      <c r="AL567" s="14">
        <f>+AG567+AE567+AD567</f>
        <v>6903</v>
      </c>
      <c r="AM567" s="14">
        <f>+Z567-AK567</f>
        <v>38146.17</v>
      </c>
    </row>
    <row r="568" spans="1:39" s="7" customFormat="1" ht="15.95" customHeight="1" x14ac:dyDescent="0.25">
      <c r="A568" s="11">
        <f t="shared" si="12"/>
        <v>548</v>
      </c>
      <c r="B568" s="12" t="s">
        <v>213</v>
      </c>
      <c r="C568" s="13" t="s">
        <v>673</v>
      </c>
      <c r="D568" s="13" t="s">
        <v>166</v>
      </c>
      <c r="E568" s="13" t="s">
        <v>29</v>
      </c>
      <c r="F568" s="13" t="s">
        <v>30</v>
      </c>
      <c r="G568" s="14">
        <v>22000</v>
      </c>
      <c r="H568" s="14">
        <v>0</v>
      </c>
      <c r="I568" s="14">
        <v>0</v>
      </c>
      <c r="J568" s="14">
        <f>+G568*2.87%</f>
        <v>631.4</v>
      </c>
      <c r="K568" s="14">
        <f>G568*7.1%</f>
        <v>1561.9999999999998</v>
      </c>
      <c r="L568" s="14">
        <f>G568*1.15%</f>
        <v>253</v>
      </c>
      <c r="M568" s="14">
        <f>G568*3.04%</f>
        <v>668.8</v>
      </c>
      <c r="N568" s="14">
        <f>G568*7.09%</f>
        <v>1559.8000000000002</v>
      </c>
      <c r="O568" s="14">
        <v>0</v>
      </c>
      <c r="P568" s="14">
        <f>J568+K568+L568+M568+N568</f>
        <v>4675</v>
      </c>
      <c r="Q568" s="15">
        <v>12946.05</v>
      </c>
      <c r="R568" s="14">
        <f>+J568+M568+O568+Q568+H568+I568</f>
        <v>14246.25</v>
      </c>
      <c r="S568" s="14">
        <f>+N568+L568+K568</f>
        <v>3374.8</v>
      </c>
      <c r="T568" s="14">
        <f>+G568-R568</f>
        <v>7753.75</v>
      </c>
      <c r="U568" t="b">
        <f>+V568=C568</f>
        <v>1</v>
      </c>
      <c r="V568" s="13" t="s">
        <v>673</v>
      </c>
      <c r="W568" s="13" t="s">
        <v>166</v>
      </c>
      <c r="X568" s="13" t="s">
        <v>29</v>
      </c>
      <c r="Y568" s="13" t="s">
        <v>30</v>
      </c>
      <c r="Z568" s="14">
        <v>22000</v>
      </c>
      <c r="AA568" s="14">
        <v>0</v>
      </c>
      <c r="AB568" s="14">
        <v>0</v>
      </c>
      <c r="AC568" s="14">
        <f>+Z568*2.87%</f>
        <v>631.4</v>
      </c>
      <c r="AD568" s="14">
        <f>Z568*7.1%</f>
        <v>1561.9999999999998</v>
      </c>
      <c r="AE568" s="14">
        <f>Z568*1.15%</f>
        <v>253</v>
      </c>
      <c r="AF568" s="14">
        <f>Z568*3.04%</f>
        <v>668.8</v>
      </c>
      <c r="AG568" s="14">
        <f>Z568*7.09%</f>
        <v>1559.8000000000002</v>
      </c>
      <c r="AH568" s="14">
        <v>0</v>
      </c>
      <c r="AI568" s="14">
        <f>AC568+AD568+AE568+AF568+AG568</f>
        <v>4675</v>
      </c>
      <c r="AJ568" s="15">
        <v>12946.05</v>
      </c>
      <c r="AK568" s="14">
        <f>+AC568+AF568+AH568+AJ568+AA568+AB568</f>
        <v>14246.25</v>
      </c>
      <c r="AL568" s="14">
        <f>+AG568+AE568+AD568</f>
        <v>3374.8</v>
      </c>
      <c r="AM568" s="14">
        <f>+Z568-AK568</f>
        <v>7753.75</v>
      </c>
    </row>
    <row r="569" spans="1:39" s="7" customFormat="1" ht="15.95" customHeight="1" x14ac:dyDescent="0.25">
      <c r="A569" s="11">
        <f t="shared" si="12"/>
        <v>549</v>
      </c>
      <c r="B569" s="12" t="s">
        <v>213</v>
      </c>
      <c r="C569" s="13" t="s">
        <v>674</v>
      </c>
      <c r="D569" s="13" t="s">
        <v>366</v>
      </c>
      <c r="E569" s="13" t="s">
        <v>29</v>
      </c>
      <c r="F569" s="13" t="s">
        <v>35</v>
      </c>
      <c r="G569" s="14">
        <v>30000</v>
      </c>
      <c r="H569" s="14">
        <v>0</v>
      </c>
      <c r="I569" s="14">
        <v>0</v>
      </c>
      <c r="J569" s="14">
        <f>+G569*2.87%</f>
        <v>861</v>
      </c>
      <c r="K569" s="14">
        <f>G569*7.1%</f>
        <v>2130</v>
      </c>
      <c r="L569" s="14">
        <f>G569*1.15%</f>
        <v>345</v>
      </c>
      <c r="M569" s="14">
        <f>G569*3.04%</f>
        <v>912</v>
      </c>
      <c r="N569" s="14">
        <f>G569*7.09%</f>
        <v>2127</v>
      </c>
      <c r="O569" s="14">
        <v>0</v>
      </c>
      <c r="P569" s="14">
        <f>J569+K569+L569+M569+N569</f>
        <v>6375</v>
      </c>
      <c r="Q569" s="15">
        <v>0</v>
      </c>
      <c r="R569" s="14">
        <f>+J569+M569+O569+Q569+H569+I569</f>
        <v>1773</v>
      </c>
      <c r="S569" s="14">
        <f>+N569+L569+K569</f>
        <v>4602</v>
      </c>
      <c r="T569" s="14">
        <f>+G569-R569</f>
        <v>28227</v>
      </c>
      <c r="U569" t="b">
        <f>+V569=C569</f>
        <v>1</v>
      </c>
      <c r="V569" s="13" t="s">
        <v>674</v>
      </c>
      <c r="W569" s="13" t="s">
        <v>366</v>
      </c>
      <c r="X569" s="13" t="s">
        <v>29</v>
      </c>
      <c r="Y569" s="13" t="s">
        <v>35</v>
      </c>
      <c r="Z569" s="14">
        <v>30000</v>
      </c>
      <c r="AA569" s="14">
        <v>0</v>
      </c>
      <c r="AB569" s="14">
        <v>0</v>
      </c>
      <c r="AC569" s="14">
        <f>+Z569*2.87%</f>
        <v>861</v>
      </c>
      <c r="AD569" s="14">
        <f>Z569*7.1%</f>
        <v>2130</v>
      </c>
      <c r="AE569" s="14">
        <f>Z569*1.15%</f>
        <v>345</v>
      </c>
      <c r="AF569" s="14">
        <f>Z569*3.04%</f>
        <v>912</v>
      </c>
      <c r="AG569" s="14">
        <f>Z569*7.09%</f>
        <v>2127</v>
      </c>
      <c r="AH569" s="14">
        <v>0</v>
      </c>
      <c r="AI569" s="14">
        <f>AC569+AD569+AE569+AF569+AG569</f>
        <v>6375</v>
      </c>
      <c r="AJ569" s="15">
        <v>0</v>
      </c>
      <c r="AK569" s="14">
        <f>+AC569+AF569+AH569+AJ569+AA569+AB569</f>
        <v>1773</v>
      </c>
      <c r="AL569" s="14">
        <f>+AG569+AE569+AD569</f>
        <v>4602</v>
      </c>
      <c r="AM569" s="14">
        <f>+Z569-AK569</f>
        <v>28227</v>
      </c>
    </row>
    <row r="570" spans="1:39" s="7" customFormat="1" ht="15.95" customHeight="1" x14ac:dyDescent="0.25">
      <c r="A570" s="11">
        <f t="shared" si="12"/>
        <v>550</v>
      </c>
      <c r="B570" s="12" t="s">
        <v>213</v>
      </c>
      <c r="C570" s="13" t="s">
        <v>675</v>
      </c>
      <c r="D570" s="13" t="s">
        <v>366</v>
      </c>
      <c r="E570" s="13" t="s">
        <v>29</v>
      </c>
      <c r="F570" s="13" t="s">
        <v>30</v>
      </c>
      <c r="G570" s="14">
        <v>30000</v>
      </c>
      <c r="H570" s="14">
        <v>0</v>
      </c>
      <c r="I570" s="14">
        <v>0</v>
      </c>
      <c r="J570" s="14">
        <f>+G570*2.87%</f>
        <v>861</v>
      </c>
      <c r="K570" s="14">
        <f>G570*7.1%</f>
        <v>2130</v>
      </c>
      <c r="L570" s="14">
        <f>G570*1.15%</f>
        <v>345</v>
      </c>
      <c r="M570" s="14">
        <f>G570*3.04%</f>
        <v>912</v>
      </c>
      <c r="N570" s="14">
        <f>G570*7.09%</f>
        <v>2127</v>
      </c>
      <c r="O570" s="14">
        <v>0</v>
      </c>
      <c r="P570" s="14">
        <f>J570+K570+L570+M570+N570</f>
        <v>6375</v>
      </c>
      <c r="Q570" s="15">
        <v>0</v>
      </c>
      <c r="R570" s="14">
        <f>+J570+M570+O570+Q570+H570+I570</f>
        <v>1773</v>
      </c>
      <c r="S570" s="14">
        <f>+N570+L570+K570</f>
        <v>4602</v>
      </c>
      <c r="T570" s="14">
        <f>+G570-R570</f>
        <v>28227</v>
      </c>
      <c r="U570" t="b">
        <f>+V570=C570</f>
        <v>1</v>
      </c>
      <c r="V570" s="13" t="s">
        <v>675</v>
      </c>
      <c r="W570" s="13" t="s">
        <v>366</v>
      </c>
      <c r="X570" s="13" t="s">
        <v>29</v>
      </c>
      <c r="Y570" s="13" t="s">
        <v>30</v>
      </c>
      <c r="Z570" s="14">
        <v>30000</v>
      </c>
      <c r="AA570" s="14">
        <v>0</v>
      </c>
      <c r="AB570" s="14">
        <v>0</v>
      </c>
      <c r="AC570" s="14">
        <f>+Z570*2.87%</f>
        <v>861</v>
      </c>
      <c r="AD570" s="14">
        <f>Z570*7.1%</f>
        <v>2130</v>
      </c>
      <c r="AE570" s="14">
        <f>Z570*1.15%</f>
        <v>345</v>
      </c>
      <c r="AF570" s="14">
        <f>Z570*3.04%</f>
        <v>912</v>
      </c>
      <c r="AG570" s="14">
        <f>Z570*7.09%</f>
        <v>2127</v>
      </c>
      <c r="AH570" s="14">
        <v>0</v>
      </c>
      <c r="AI570" s="14">
        <f>AC570+AD570+AE570+AF570+AG570</f>
        <v>6375</v>
      </c>
      <c r="AJ570" s="15">
        <v>0</v>
      </c>
      <c r="AK570" s="14">
        <f>+AC570+AF570+AH570+AJ570+AA570+AB570</f>
        <v>1773</v>
      </c>
      <c r="AL570" s="14">
        <f>+AG570+AE570+AD570</f>
        <v>4602</v>
      </c>
      <c r="AM570" s="14">
        <f>+Z570-AK570</f>
        <v>28227</v>
      </c>
    </row>
    <row r="571" spans="1:39" s="7" customFormat="1" ht="15.95" customHeight="1" x14ac:dyDescent="0.25">
      <c r="A571" s="11">
        <f t="shared" si="12"/>
        <v>551</v>
      </c>
      <c r="B571" s="12" t="s">
        <v>213</v>
      </c>
      <c r="C571" s="13" t="s">
        <v>676</v>
      </c>
      <c r="D571" s="13" t="s">
        <v>166</v>
      </c>
      <c r="E571" s="13" t="s">
        <v>29</v>
      </c>
      <c r="F571" s="13" t="s">
        <v>30</v>
      </c>
      <c r="G571" s="14">
        <v>22000</v>
      </c>
      <c r="H571" s="14">
        <v>0</v>
      </c>
      <c r="I571" s="14">
        <v>0</v>
      </c>
      <c r="J571" s="14">
        <f>+G571*2.87%</f>
        <v>631.4</v>
      </c>
      <c r="K571" s="14">
        <f>G571*7.1%</f>
        <v>1561.9999999999998</v>
      </c>
      <c r="L571" s="14">
        <f>G571*1.15%</f>
        <v>253</v>
      </c>
      <c r="M571" s="14">
        <f>G571*3.04%</f>
        <v>668.8</v>
      </c>
      <c r="N571" s="14">
        <f>G571*7.09%</f>
        <v>1559.8000000000002</v>
      </c>
      <c r="O571" s="14">
        <v>0</v>
      </c>
      <c r="P571" s="14">
        <f>J571+K571+L571+M571+N571</f>
        <v>4675</v>
      </c>
      <c r="Q571" s="15">
        <v>12099.62</v>
      </c>
      <c r="R571" s="14">
        <f>+J571+M571+O571+Q571+H571+I571</f>
        <v>13399.82</v>
      </c>
      <c r="S571" s="14">
        <f>+N571+L571+K571</f>
        <v>3374.8</v>
      </c>
      <c r="T571" s="14">
        <f>+G571-R571</f>
        <v>8600.18</v>
      </c>
      <c r="U571" t="b">
        <f>+V571=C571</f>
        <v>1</v>
      </c>
      <c r="V571" s="13" t="s">
        <v>676</v>
      </c>
      <c r="W571" s="13" t="s">
        <v>166</v>
      </c>
      <c r="X571" s="13" t="s">
        <v>29</v>
      </c>
      <c r="Y571" s="13" t="s">
        <v>30</v>
      </c>
      <c r="Z571" s="14">
        <v>22000</v>
      </c>
      <c r="AA571" s="14">
        <v>0</v>
      </c>
      <c r="AB571" s="14">
        <v>0</v>
      </c>
      <c r="AC571" s="14">
        <f>+Z571*2.87%</f>
        <v>631.4</v>
      </c>
      <c r="AD571" s="14">
        <f>Z571*7.1%</f>
        <v>1561.9999999999998</v>
      </c>
      <c r="AE571" s="14">
        <f>Z571*1.15%</f>
        <v>253</v>
      </c>
      <c r="AF571" s="14">
        <f>Z571*3.04%</f>
        <v>668.8</v>
      </c>
      <c r="AG571" s="14">
        <f>Z571*7.09%</f>
        <v>1559.8000000000002</v>
      </c>
      <c r="AH571" s="14">
        <v>0</v>
      </c>
      <c r="AI571" s="14">
        <f>AC571+AD571+AE571+AF571+AG571</f>
        <v>4675</v>
      </c>
      <c r="AJ571" s="15">
        <v>12099.62</v>
      </c>
      <c r="AK571" s="14">
        <f>+AC571+AF571+AH571+AJ571+AA571+AB571</f>
        <v>13399.82</v>
      </c>
      <c r="AL571" s="14">
        <f>+AG571+AE571+AD571</f>
        <v>3374.8</v>
      </c>
      <c r="AM571" s="14">
        <f>+Z571-AK571</f>
        <v>8600.18</v>
      </c>
    </row>
    <row r="572" spans="1:39" s="7" customFormat="1" ht="15.95" customHeight="1" x14ac:dyDescent="0.25">
      <c r="A572" s="11">
        <f t="shared" si="12"/>
        <v>552</v>
      </c>
      <c r="B572" s="12" t="s">
        <v>213</v>
      </c>
      <c r="C572" s="13" t="s">
        <v>677</v>
      </c>
      <c r="D572" s="13" t="s">
        <v>192</v>
      </c>
      <c r="E572" s="13" t="s">
        <v>29</v>
      </c>
      <c r="F572" s="13" t="s">
        <v>35</v>
      </c>
      <c r="G572" s="14">
        <v>22000</v>
      </c>
      <c r="H572" s="14">
        <v>0</v>
      </c>
      <c r="I572" s="14">
        <v>0</v>
      </c>
      <c r="J572" s="14">
        <f>+G572*2.87%</f>
        <v>631.4</v>
      </c>
      <c r="K572" s="14">
        <f>G572*7.1%</f>
        <v>1561.9999999999998</v>
      </c>
      <c r="L572" s="14">
        <f>G572*1.15%</f>
        <v>253</v>
      </c>
      <c r="M572" s="14">
        <f>G572*3.04%</f>
        <v>668.8</v>
      </c>
      <c r="N572" s="14">
        <f>G572*7.09%</f>
        <v>1559.8000000000002</v>
      </c>
      <c r="O572" s="14">
        <v>0</v>
      </c>
      <c r="P572" s="14">
        <f>J572+K572+L572+M572+N572</f>
        <v>4675</v>
      </c>
      <c r="Q572" s="15">
        <v>0</v>
      </c>
      <c r="R572" s="14">
        <f>+J572+M572+O572+Q572+H572+I572</f>
        <v>1300.1999999999998</v>
      </c>
      <c r="S572" s="14">
        <f>+N572+L572+K572</f>
        <v>3374.8</v>
      </c>
      <c r="T572" s="14">
        <f>+G572-R572</f>
        <v>20699.8</v>
      </c>
      <c r="U572" t="b">
        <f>+V572=C572</f>
        <v>1</v>
      </c>
      <c r="V572" s="13" t="s">
        <v>677</v>
      </c>
      <c r="W572" s="13" t="s">
        <v>192</v>
      </c>
      <c r="X572" s="13" t="s">
        <v>29</v>
      </c>
      <c r="Y572" s="13" t="s">
        <v>35</v>
      </c>
      <c r="Z572" s="14">
        <v>22000</v>
      </c>
      <c r="AA572" s="14">
        <v>0</v>
      </c>
      <c r="AB572" s="14">
        <v>0</v>
      </c>
      <c r="AC572" s="14">
        <f>+Z572*2.87%</f>
        <v>631.4</v>
      </c>
      <c r="AD572" s="14">
        <f>Z572*7.1%</f>
        <v>1561.9999999999998</v>
      </c>
      <c r="AE572" s="14">
        <f>Z572*1.15%</f>
        <v>253</v>
      </c>
      <c r="AF572" s="14">
        <f>Z572*3.04%</f>
        <v>668.8</v>
      </c>
      <c r="AG572" s="14">
        <f>Z572*7.09%</f>
        <v>1559.8000000000002</v>
      </c>
      <c r="AH572" s="14">
        <v>0</v>
      </c>
      <c r="AI572" s="14">
        <f>AC572+AD572+AE572+AF572+AG572</f>
        <v>4675</v>
      </c>
      <c r="AJ572" s="15">
        <v>0</v>
      </c>
      <c r="AK572" s="14">
        <f>+AC572+AF572+AH572+AJ572+AA572+AB572</f>
        <v>1300.1999999999998</v>
      </c>
      <c r="AL572" s="14">
        <f>+AG572+AE572+AD572</f>
        <v>3374.8</v>
      </c>
      <c r="AM572" s="14">
        <f>+Z572-AK572</f>
        <v>20699.8</v>
      </c>
    </row>
    <row r="573" spans="1:39" s="7" customFormat="1" ht="15.95" customHeight="1" x14ac:dyDescent="0.25">
      <c r="A573" s="11">
        <f t="shared" si="12"/>
        <v>553</v>
      </c>
      <c r="B573" s="12" t="s">
        <v>213</v>
      </c>
      <c r="C573" s="13" t="s">
        <v>678</v>
      </c>
      <c r="D573" s="13" t="s">
        <v>166</v>
      </c>
      <c r="E573" s="13" t="s">
        <v>29</v>
      </c>
      <c r="F573" s="13" t="s">
        <v>35</v>
      </c>
      <c r="G573" s="14">
        <v>22000</v>
      </c>
      <c r="H573" s="14">
        <v>0</v>
      </c>
      <c r="I573" s="14">
        <v>0</v>
      </c>
      <c r="J573" s="14">
        <f>+G573*2.87%</f>
        <v>631.4</v>
      </c>
      <c r="K573" s="14">
        <f>G573*7.1%</f>
        <v>1561.9999999999998</v>
      </c>
      <c r="L573" s="14">
        <f>G573*1.15%</f>
        <v>253</v>
      </c>
      <c r="M573" s="14">
        <f>G573*3.04%</f>
        <v>668.8</v>
      </c>
      <c r="N573" s="14">
        <f>G573*7.09%</f>
        <v>1559.8000000000002</v>
      </c>
      <c r="O573" s="14">
        <v>0</v>
      </c>
      <c r="P573" s="14">
        <f>J573+K573+L573+M573+N573</f>
        <v>4675</v>
      </c>
      <c r="Q573" s="15">
        <v>16435.04</v>
      </c>
      <c r="R573" s="14">
        <f>+J573+M573+O573+Q573+H573+I573</f>
        <v>17735.240000000002</v>
      </c>
      <c r="S573" s="14">
        <f>+N573+L573+K573</f>
        <v>3374.8</v>
      </c>
      <c r="T573" s="14">
        <f>+G573-R573</f>
        <v>4264.7599999999984</v>
      </c>
      <c r="U573" t="b">
        <f>+V573=C573</f>
        <v>1</v>
      </c>
      <c r="V573" s="13" t="s">
        <v>678</v>
      </c>
      <c r="W573" s="13" t="s">
        <v>166</v>
      </c>
      <c r="X573" s="13" t="s">
        <v>29</v>
      </c>
      <c r="Y573" s="13" t="s">
        <v>35</v>
      </c>
      <c r="Z573" s="14">
        <v>22000</v>
      </c>
      <c r="AA573" s="14">
        <v>0</v>
      </c>
      <c r="AB573" s="14">
        <v>0</v>
      </c>
      <c r="AC573" s="14">
        <f>+Z573*2.87%</f>
        <v>631.4</v>
      </c>
      <c r="AD573" s="14">
        <f>Z573*7.1%</f>
        <v>1561.9999999999998</v>
      </c>
      <c r="AE573" s="14">
        <f>Z573*1.15%</f>
        <v>253</v>
      </c>
      <c r="AF573" s="14">
        <f>Z573*3.04%</f>
        <v>668.8</v>
      </c>
      <c r="AG573" s="14">
        <f>Z573*7.09%</f>
        <v>1559.8000000000002</v>
      </c>
      <c r="AH573" s="14">
        <v>0</v>
      </c>
      <c r="AI573" s="14">
        <f>AC573+AD573+AE573+AF573+AG573</f>
        <v>4675</v>
      </c>
      <c r="AJ573" s="15">
        <v>16435.04</v>
      </c>
      <c r="AK573" s="14">
        <f>+AC573+AF573+AH573+AJ573+AA573+AB573</f>
        <v>17735.240000000002</v>
      </c>
      <c r="AL573" s="14">
        <f>+AG573+AE573+AD573</f>
        <v>3374.8</v>
      </c>
      <c r="AM573" s="14">
        <f>+Z573-AK573</f>
        <v>4264.7599999999984</v>
      </c>
    </row>
    <row r="574" spans="1:39" s="7" customFormat="1" ht="15.95" customHeight="1" x14ac:dyDescent="0.25">
      <c r="A574" s="11">
        <f t="shared" si="12"/>
        <v>554</v>
      </c>
      <c r="B574" s="12" t="s">
        <v>213</v>
      </c>
      <c r="C574" s="13" t="s">
        <v>679</v>
      </c>
      <c r="D574" s="13" t="s">
        <v>166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>+G574*2.87%</f>
        <v>631.4</v>
      </c>
      <c r="K574" s="14">
        <f>G574*7.1%</f>
        <v>1561.9999999999998</v>
      </c>
      <c r="L574" s="14">
        <f>G574*1.15%</f>
        <v>253</v>
      </c>
      <c r="M574" s="14">
        <f>G574*3.04%</f>
        <v>668.8</v>
      </c>
      <c r="N574" s="14">
        <f>G574*7.09%</f>
        <v>1559.8000000000002</v>
      </c>
      <c r="O574" s="14">
        <v>0</v>
      </c>
      <c r="P574" s="14">
        <f>J574+K574+L574+M574+N574</f>
        <v>4675</v>
      </c>
      <c r="Q574" s="15">
        <v>0</v>
      </c>
      <c r="R574" s="14">
        <f>+J574+M574+O574+Q574+H574+I574</f>
        <v>1300.1999999999998</v>
      </c>
      <c r="S574" s="14">
        <f>+N574+L574+K574</f>
        <v>3374.8</v>
      </c>
      <c r="T574" s="14">
        <f>+G574-R574</f>
        <v>20699.8</v>
      </c>
      <c r="U574" t="b">
        <f>+V574=C574</f>
        <v>1</v>
      </c>
      <c r="V574" s="13" t="s">
        <v>679</v>
      </c>
      <c r="W574" s="13" t="s">
        <v>166</v>
      </c>
      <c r="X574" s="13" t="s">
        <v>29</v>
      </c>
      <c r="Y574" s="13" t="s">
        <v>35</v>
      </c>
      <c r="Z574" s="14">
        <v>22000</v>
      </c>
      <c r="AA574" s="14">
        <v>0</v>
      </c>
      <c r="AB574" s="14">
        <v>0</v>
      </c>
      <c r="AC574" s="14">
        <f>+Z574*2.87%</f>
        <v>631.4</v>
      </c>
      <c r="AD574" s="14">
        <f>Z574*7.1%</f>
        <v>1561.9999999999998</v>
      </c>
      <c r="AE574" s="14">
        <f>Z574*1.15%</f>
        <v>253</v>
      </c>
      <c r="AF574" s="14">
        <f>Z574*3.04%</f>
        <v>668.8</v>
      </c>
      <c r="AG574" s="14">
        <f>Z574*7.09%</f>
        <v>1559.8000000000002</v>
      </c>
      <c r="AH574" s="14">
        <v>0</v>
      </c>
      <c r="AI574" s="14">
        <f>AC574+AD574+AE574+AF574+AG574</f>
        <v>4675</v>
      </c>
      <c r="AJ574" s="15">
        <v>0</v>
      </c>
      <c r="AK574" s="14">
        <f>+AC574+AF574+AH574+AJ574+AA574+AB574</f>
        <v>1300.1999999999998</v>
      </c>
      <c r="AL574" s="14">
        <f>+AG574+AE574+AD574</f>
        <v>3374.8</v>
      </c>
      <c r="AM574" s="14">
        <f>+Z574-AK574</f>
        <v>20699.8</v>
      </c>
    </row>
    <row r="575" spans="1:39" s="7" customFormat="1" ht="15.95" customHeight="1" x14ac:dyDescent="0.25">
      <c r="A575" s="11">
        <f t="shared" si="12"/>
        <v>555</v>
      </c>
      <c r="B575" s="12" t="s">
        <v>213</v>
      </c>
      <c r="C575" s="13" t="s">
        <v>680</v>
      </c>
      <c r="D575" s="13" t="s">
        <v>192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>+G575*2.87%</f>
        <v>631.4</v>
      </c>
      <c r="K575" s="14">
        <f>G575*7.1%</f>
        <v>1561.9999999999998</v>
      </c>
      <c r="L575" s="14">
        <f>G575*1.15%</f>
        <v>253</v>
      </c>
      <c r="M575" s="14">
        <f>G575*3.04%</f>
        <v>668.8</v>
      </c>
      <c r="N575" s="14">
        <f>G575*7.09%</f>
        <v>1559.8000000000002</v>
      </c>
      <c r="O575" s="14">
        <v>0</v>
      </c>
      <c r="P575" s="14">
        <f>J575+K575+L575+M575+N575</f>
        <v>4675</v>
      </c>
      <c r="Q575" s="15">
        <v>0</v>
      </c>
      <c r="R575" s="14">
        <f>+J575+M575+O575+Q575+H575+I575</f>
        <v>1300.1999999999998</v>
      </c>
      <c r="S575" s="14">
        <f>+N575+L575+K575</f>
        <v>3374.8</v>
      </c>
      <c r="T575" s="14">
        <f>+G575-R575</f>
        <v>20699.8</v>
      </c>
      <c r="U575" t="b">
        <f>+V575=C575</f>
        <v>1</v>
      </c>
      <c r="V575" s="13" t="s">
        <v>680</v>
      </c>
      <c r="W575" s="13" t="s">
        <v>192</v>
      </c>
      <c r="X575" s="13" t="s">
        <v>29</v>
      </c>
      <c r="Y575" s="13" t="s">
        <v>35</v>
      </c>
      <c r="Z575" s="14">
        <v>22000</v>
      </c>
      <c r="AA575" s="14">
        <v>0</v>
      </c>
      <c r="AB575" s="14">
        <v>0</v>
      </c>
      <c r="AC575" s="14">
        <f>+Z575*2.87%</f>
        <v>631.4</v>
      </c>
      <c r="AD575" s="14">
        <f>Z575*7.1%</f>
        <v>1561.9999999999998</v>
      </c>
      <c r="AE575" s="14">
        <f>Z575*1.15%</f>
        <v>253</v>
      </c>
      <c r="AF575" s="14">
        <f>Z575*3.04%</f>
        <v>668.8</v>
      </c>
      <c r="AG575" s="14">
        <f>Z575*7.09%</f>
        <v>1559.8000000000002</v>
      </c>
      <c r="AH575" s="14">
        <v>0</v>
      </c>
      <c r="AI575" s="14">
        <f>AC575+AD575+AE575+AF575+AG575</f>
        <v>4675</v>
      </c>
      <c r="AJ575" s="15">
        <v>0</v>
      </c>
      <c r="AK575" s="14">
        <f>+AC575+AF575+AH575+AJ575+AA575+AB575</f>
        <v>1300.1999999999998</v>
      </c>
      <c r="AL575" s="14">
        <f>+AG575+AE575+AD575</f>
        <v>3374.8</v>
      </c>
      <c r="AM575" s="14">
        <f>+Z575-AK575</f>
        <v>20699.8</v>
      </c>
    </row>
    <row r="576" spans="1:39" s="7" customFormat="1" ht="15.95" customHeight="1" x14ac:dyDescent="0.25">
      <c r="A576" s="11">
        <f t="shared" si="12"/>
        <v>556</v>
      </c>
      <c r="B576" s="12" t="s">
        <v>213</v>
      </c>
      <c r="C576" s="13" t="s">
        <v>681</v>
      </c>
      <c r="D576" s="13" t="s">
        <v>166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>+G576*2.87%</f>
        <v>631.4</v>
      </c>
      <c r="K576" s="14">
        <f>G576*7.1%</f>
        <v>1561.9999999999998</v>
      </c>
      <c r="L576" s="14">
        <f>G576*1.15%</f>
        <v>253</v>
      </c>
      <c r="M576" s="14">
        <f>G576*3.04%</f>
        <v>668.8</v>
      </c>
      <c r="N576" s="14">
        <f>G576*7.09%</f>
        <v>1559.8000000000002</v>
      </c>
      <c r="O576" s="14">
        <v>0</v>
      </c>
      <c r="P576" s="14">
        <f>J576+K576+L576+M576+N576</f>
        <v>4675</v>
      </c>
      <c r="Q576" s="15">
        <v>906</v>
      </c>
      <c r="R576" s="14">
        <f>+J576+M576+O576+Q576+H576+I576</f>
        <v>2206.1999999999998</v>
      </c>
      <c r="S576" s="14">
        <f>+N576+L576+K576</f>
        <v>3374.8</v>
      </c>
      <c r="T576" s="14">
        <f>+G576-R576</f>
        <v>19793.8</v>
      </c>
      <c r="U576" t="b">
        <f>+V576=C576</f>
        <v>1</v>
      </c>
      <c r="V576" s="13" t="s">
        <v>681</v>
      </c>
      <c r="W576" s="13" t="s">
        <v>166</v>
      </c>
      <c r="X576" s="13" t="s">
        <v>29</v>
      </c>
      <c r="Y576" s="13" t="s">
        <v>35</v>
      </c>
      <c r="Z576" s="14">
        <v>22000</v>
      </c>
      <c r="AA576" s="14">
        <v>0</v>
      </c>
      <c r="AB576" s="14">
        <v>0</v>
      </c>
      <c r="AC576" s="14">
        <f>+Z576*2.87%</f>
        <v>631.4</v>
      </c>
      <c r="AD576" s="14">
        <f>Z576*7.1%</f>
        <v>1561.9999999999998</v>
      </c>
      <c r="AE576" s="14">
        <f>Z576*1.15%</f>
        <v>253</v>
      </c>
      <c r="AF576" s="14">
        <f>Z576*3.04%</f>
        <v>668.8</v>
      </c>
      <c r="AG576" s="14">
        <f>Z576*7.09%</f>
        <v>1559.8000000000002</v>
      </c>
      <c r="AH576" s="14">
        <v>0</v>
      </c>
      <c r="AI576" s="14">
        <f>AC576+AD576+AE576+AF576+AG576</f>
        <v>4675</v>
      </c>
      <c r="AJ576" s="15"/>
      <c r="AK576" s="14">
        <f>+AC576+AF576+AH576+AJ576+AA576+AB576</f>
        <v>1300.1999999999998</v>
      </c>
      <c r="AL576" s="14">
        <f>+AG576+AE576+AD576</f>
        <v>3374.8</v>
      </c>
      <c r="AM576" s="14">
        <f>+Z576-AK576</f>
        <v>20699.8</v>
      </c>
    </row>
    <row r="577" spans="1:39" s="7" customFormat="1" ht="15.95" customHeight="1" x14ac:dyDescent="0.25">
      <c r="A577" s="11">
        <f t="shared" si="12"/>
        <v>557</v>
      </c>
      <c r="B577" s="12" t="s">
        <v>213</v>
      </c>
      <c r="C577" s="13" t="s">
        <v>682</v>
      </c>
      <c r="D577" s="13" t="s">
        <v>166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>+G577*2.87%</f>
        <v>631.4</v>
      </c>
      <c r="K577" s="14">
        <f>G577*7.1%</f>
        <v>1561.9999999999998</v>
      </c>
      <c r="L577" s="14">
        <f>G577*1.15%</f>
        <v>253</v>
      </c>
      <c r="M577" s="14">
        <f>G577*3.04%</f>
        <v>668.8</v>
      </c>
      <c r="N577" s="14">
        <f>G577*7.09%</f>
        <v>1559.8000000000002</v>
      </c>
      <c r="O577" s="14">
        <v>0</v>
      </c>
      <c r="P577" s="14">
        <f>J577+K577+L577+M577+N577</f>
        <v>4675</v>
      </c>
      <c r="Q577" s="15">
        <v>2026</v>
      </c>
      <c r="R577" s="14">
        <f>+J577+M577+O577+Q577+H577+I577</f>
        <v>3326.2</v>
      </c>
      <c r="S577" s="14">
        <f>+N577+L577+K577</f>
        <v>3374.8</v>
      </c>
      <c r="T577" s="14">
        <f>+G577-R577</f>
        <v>18673.8</v>
      </c>
      <c r="U577" t="b">
        <f>+V577=C577</f>
        <v>1</v>
      </c>
      <c r="V577" s="13" t="s">
        <v>682</v>
      </c>
      <c r="W577" s="13" t="s">
        <v>166</v>
      </c>
      <c r="X577" s="13" t="s">
        <v>29</v>
      </c>
      <c r="Y577" s="13" t="s">
        <v>35</v>
      </c>
      <c r="Z577" s="14">
        <v>22000</v>
      </c>
      <c r="AA577" s="14">
        <v>0</v>
      </c>
      <c r="AB577" s="14">
        <v>0</v>
      </c>
      <c r="AC577" s="14">
        <f>+Z577*2.87%</f>
        <v>631.4</v>
      </c>
      <c r="AD577" s="14">
        <f>Z577*7.1%</f>
        <v>1561.9999999999998</v>
      </c>
      <c r="AE577" s="14">
        <f>Z577*1.15%</f>
        <v>253</v>
      </c>
      <c r="AF577" s="14">
        <f>Z577*3.04%</f>
        <v>668.8</v>
      </c>
      <c r="AG577" s="14">
        <f>Z577*7.09%</f>
        <v>1559.8000000000002</v>
      </c>
      <c r="AH577" s="14">
        <v>0</v>
      </c>
      <c r="AI577" s="14">
        <f>AC577+AD577+AE577+AF577+AG577</f>
        <v>4675</v>
      </c>
      <c r="AJ577" s="15">
        <v>2026</v>
      </c>
      <c r="AK577" s="14">
        <f>+AC577+AF577+AH577+AJ577+AA577+AB577</f>
        <v>3326.2</v>
      </c>
      <c r="AL577" s="14">
        <f>+AG577+AE577+AD577</f>
        <v>3374.8</v>
      </c>
      <c r="AM577" s="14">
        <f>+Z577-AK577</f>
        <v>18673.8</v>
      </c>
    </row>
    <row r="578" spans="1:39" s="7" customFormat="1" ht="15.95" customHeight="1" x14ac:dyDescent="0.25">
      <c r="A578" s="11">
        <f t="shared" si="12"/>
        <v>558</v>
      </c>
      <c r="B578" s="57" t="s">
        <v>213</v>
      </c>
      <c r="C578" s="13" t="s">
        <v>683</v>
      </c>
      <c r="D578" s="13" t="s">
        <v>166</v>
      </c>
      <c r="E578" s="58" t="s">
        <v>29</v>
      </c>
      <c r="F578" s="58" t="s">
        <v>30</v>
      </c>
      <c r="G578" s="16">
        <v>22000</v>
      </c>
      <c r="H578" s="14">
        <v>0</v>
      </c>
      <c r="I578" s="16">
        <v>0</v>
      </c>
      <c r="J578" s="14">
        <f>+G578*2.87%</f>
        <v>631.4</v>
      </c>
      <c r="K578" s="14">
        <f>G578*7.1%</f>
        <v>1561.9999999999998</v>
      </c>
      <c r="L578" s="14">
        <f>G578*1.15%</f>
        <v>253</v>
      </c>
      <c r="M578" s="14">
        <f>G578*3.04%</f>
        <v>668.8</v>
      </c>
      <c r="N578" s="14">
        <f>G578*7.09%</f>
        <v>1559.8000000000002</v>
      </c>
      <c r="O578" s="16">
        <v>0</v>
      </c>
      <c r="P578" s="14">
        <f>J578+K578+L578+M578+N578</f>
        <v>4675</v>
      </c>
      <c r="Q578" s="15">
        <v>2666</v>
      </c>
      <c r="R578" s="14">
        <f>+J578+M578+O578+Q578+H578+I578</f>
        <v>3966.2</v>
      </c>
      <c r="S578" s="14">
        <f>+N578+L578+K578</f>
        <v>3374.8</v>
      </c>
      <c r="T578" s="14">
        <f>+G578-R578</f>
        <v>18033.8</v>
      </c>
      <c r="U578" t="b">
        <f>+V578=C578</f>
        <v>1</v>
      </c>
      <c r="V578" s="13" t="s">
        <v>683</v>
      </c>
      <c r="W578" s="13" t="s">
        <v>166</v>
      </c>
      <c r="X578" s="13" t="s">
        <v>29</v>
      </c>
      <c r="Y578" s="13" t="s">
        <v>30</v>
      </c>
      <c r="Z578" s="14">
        <v>22000</v>
      </c>
      <c r="AA578" s="14">
        <v>0</v>
      </c>
      <c r="AB578" s="14">
        <v>0</v>
      </c>
      <c r="AC578" s="14">
        <f>+Z578*2.87%</f>
        <v>631.4</v>
      </c>
      <c r="AD578" s="14">
        <f>Z578*7.1%</f>
        <v>1561.9999999999998</v>
      </c>
      <c r="AE578" s="14">
        <f>Z578*1.15%</f>
        <v>253</v>
      </c>
      <c r="AF578" s="14">
        <f>Z578*3.04%</f>
        <v>668.8</v>
      </c>
      <c r="AG578" s="14">
        <f>Z578*7.09%</f>
        <v>1559.8000000000002</v>
      </c>
      <c r="AH578" s="14">
        <v>0</v>
      </c>
      <c r="AI578" s="14">
        <f>AC578+AD578+AE578+AF578+AG578</f>
        <v>4675</v>
      </c>
      <c r="AJ578" s="15">
        <v>2666</v>
      </c>
      <c r="AK578" s="14">
        <f>+AC578+AF578+AH578+AJ578+AA578+AB578</f>
        <v>3966.2</v>
      </c>
      <c r="AL578" s="14">
        <f>+AG578+AE578+AD578</f>
        <v>3374.8</v>
      </c>
      <c r="AM578" s="14">
        <f>+Z578-AK578</f>
        <v>18033.8</v>
      </c>
    </row>
    <row r="579" spans="1:39" s="7" customFormat="1" ht="15.95" customHeight="1" x14ac:dyDescent="0.25">
      <c r="A579" s="11">
        <f t="shared" si="12"/>
        <v>559</v>
      </c>
      <c r="B579" s="12" t="s">
        <v>213</v>
      </c>
      <c r="C579" s="13" t="s">
        <v>684</v>
      </c>
      <c r="D579" s="13" t="s">
        <v>37</v>
      </c>
      <c r="E579" s="13" t="s">
        <v>29</v>
      </c>
      <c r="F579" s="13" t="s">
        <v>35</v>
      </c>
      <c r="G579" s="14">
        <v>34000</v>
      </c>
      <c r="H579" s="14">
        <v>0</v>
      </c>
      <c r="I579" s="14">
        <v>0</v>
      </c>
      <c r="J579" s="14">
        <f>+G579*2.87%</f>
        <v>975.8</v>
      </c>
      <c r="K579" s="14">
        <f>G579*7.1%</f>
        <v>2414</v>
      </c>
      <c r="L579" s="14">
        <f>G579*1.15%</f>
        <v>391</v>
      </c>
      <c r="M579" s="14">
        <f>G579*3.04%</f>
        <v>1033.5999999999999</v>
      </c>
      <c r="N579" s="14">
        <f>G579*7.09%</f>
        <v>2410.6000000000004</v>
      </c>
      <c r="O579" s="14">
        <v>1577.4509</v>
      </c>
      <c r="P579" s="14">
        <f>J579+K579+L579+M579+N579</f>
        <v>7225</v>
      </c>
      <c r="Q579" s="15">
        <v>0</v>
      </c>
      <c r="R579" s="14">
        <f>+J579+M579+O579+Q579+H579+I579</f>
        <v>3586.8508999999999</v>
      </c>
      <c r="S579" s="14">
        <f>+N579+L579+K579</f>
        <v>5215.6000000000004</v>
      </c>
      <c r="T579" s="14">
        <f>+G579-R579</f>
        <v>30413.149099999999</v>
      </c>
      <c r="U579" t="b">
        <f>+V579=C579</f>
        <v>1</v>
      </c>
      <c r="V579" s="13" t="s">
        <v>684</v>
      </c>
      <c r="W579" s="13" t="s">
        <v>37</v>
      </c>
      <c r="X579" s="13" t="s">
        <v>29</v>
      </c>
      <c r="Y579" s="13" t="s">
        <v>35</v>
      </c>
      <c r="Z579" s="14">
        <v>34000</v>
      </c>
      <c r="AA579" s="14">
        <v>0</v>
      </c>
      <c r="AB579" s="14">
        <v>0</v>
      </c>
      <c r="AC579" s="14">
        <f>+Z579*2.87%</f>
        <v>975.8</v>
      </c>
      <c r="AD579" s="14">
        <f>Z579*7.1%</f>
        <v>2414</v>
      </c>
      <c r="AE579" s="14">
        <f>Z579*1.15%</f>
        <v>391</v>
      </c>
      <c r="AF579" s="14">
        <f>Z579*3.04%</f>
        <v>1033.5999999999999</v>
      </c>
      <c r="AG579" s="14">
        <f>Z579*7.09%</f>
        <v>2410.6000000000004</v>
      </c>
      <c r="AH579" s="14">
        <v>1577.4509</v>
      </c>
      <c r="AI579" s="14">
        <f>AC579+AD579+AE579+AF579+AG579</f>
        <v>7225</v>
      </c>
      <c r="AJ579" s="15">
        <v>0</v>
      </c>
      <c r="AK579" s="14">
        <f>+AC579+AF579+AH579+AJ579+AA579+AB579</f>
        <v>3586.8508999999999</v>
      </c>
      <c r="AL579" s="14">
        <f>+AG579+AE579+AD579</f>
        <v>5215.6000000000004</v>
      </c>
      <c r="AM579" s="14">
        <f>+Z579-AK579</f>
        <v>30413.149099999999</v>
      </c>
    </row>
    <row r="580" spans="1:39" s="7" customFormat="1" ht="15.95" customHeight="1" x14ac:dyDescent="0.25">
      <c r="A580" s="11">
        <f t="shared" si="12"/>
        <v>560</v>
      </c>
      <c r="B580" s="12" t="s">
        <v>213</v>
      </c>
      <c r="C580" s="13" t="s">
        <v>685</v>
      </c>
      <c r="D580" s="13" t="s">
        <v>166</v>
      </c>
      <c r="E580" s="13" t="s">
        <v>29</v>
      </c>
      <c r="F580" s="13" t="s">
        <v>30</v>
      </c>
      <c r="G580" s="14">
        <v>22000</v>
      </c>
      <c r="H580" s="14">
        <v>0</v>
      </c>
      <c r="I580" s="14">
        <v>0</v>
      </c>
      <c r="J580" s="14">
        <f>+G580*2.87%</f>
        <v>631.4</v>
      </c>
      <c r="K580" s="14">
        <f>G580*7.1%</f>
        <v>1561.9999999999998</v>
      </c>
      <c r="L580" s="14">
        <f>G580*1.15%</f>
        <v>253</v>
      </c>
      <c r="M580" s="14">
        <f>G580*3.04%</f>
        <v>668.8</v>
      </c>
      <c r="N580" s="14">
        <f>G580*7.09%</f>
        <v>1559.8000000000002</v>
      </c>
      <c r="O580" s="14">
        <v>0</v>
      </c>
      <c r="P580" s="14">
        <f>J580+K580+L580+M580+N580</f>
        <v>4675</v>
      </c>
      <c r="Q580" s="15">
        <v>0</v>
      </c>
      <c r="R580" s="14">
        <f>+J580+M580+O580+Q580+H580+I580</f>
        <v>1300.1999999999998</v>
      </c>
      <c r="S580" s="14">
        <f>+N580+L580+K580</f>
        <v>3374.8</v>
      </c>
      <c r="T580" s="14">
        <f>+G580-R580</f>
        <v>20699.8</v>
      </c>
      <c r="U580" t="b">
        <f>+V580=C580</f>
        <v>1</v>
      </c>
      <c r="V580" s="13" t="s">
        <v>685</v>
      </c>
      <c r="W580" s="13" t="s">
        <v>166</v>
      </c>
      <c r="X580" s="13" t="s">
        <v>29</v>
      </c>
      <c r="Y580" s="13" t="s">
        <v>30</v>
      </c>
      <c r="Z580" s="14">
        <v>22000</v>
      </c>
      <c r="AA580" s="14">
        <v>0</v>
      </c>
      <c r="AB580" s="14">
        <v>0</v>
      </c>
      <c r="AC580" s="14">
        <f>+Z580*2.87%</f>
        <v>631.4</v>
      </c>
      <c r="AD580" s="14">
        <f>Z580*7.1%</f>
        <v>1561.9999999999998</v>
      </c>
      <c r="AE580" s="14">
        <f>Z580*1.15%</f>
        <v>253</v>
      </c>
      <c r="AF580" s="14">
        <f>Z580*3.04%</f>
        <v>668.8</v>
      </c>
      <c r="AG580" s="14">
        <f>Z580*7.09%</f>
        <v>1559.8000000000002</v>
      </c>
      <c r="AH580" s="14">
        <v>0</v>
      </c>
      <c r="AI580" s="14">
        <f>AC580+AD580+AE580+AF580+AG580</f>
        <v>4675</v>
      </c>
      <c r="AJ580" s="15">
        <v>0</v>
      </c>
      <c r="AK580" s="14">
        <f>+AC580+AF580+AH580+AJ580+AA580+AB580</f>
        <v>1300.1999999999998</v>
      </c>
      <c r="AL580" s="14">
        <f>+AG580+AE580+AD580</f>
        <v>3374.8</v>
      </c>
      <c r="AM580" s="14">
        <f>+Z580-AK580</f>
        <v>20699.8</v>
      </c>
    </row>
    <row r="581" spans="1:39" s="7" customFormat="1" ht="15.95" customHeight="1" x14ac:dyDescent="0.25">
      <c r="A581" s="11">
        <f t="shared" si="12"/>
        <v>561</v>
      </c>
      <c r="B581" s="12" t="s">
        <v>213</v>
      </c>
      <c r="C581" s="13" t="s">
        <v>686</v>
      </c>
      <c r="D581" s="13" t="s">
        <v>166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>+G581*2.87%</f>
        <v>631.4</v>
      </c>
      <c r="K581" s="14">
        <f>G581*7.1%</f>
        <v>1561.9999999999998</v>
      </c>
      <c r="L581" s="14">
        <f>G581*1.15%</f>
        <v>253</v>
      </c>
      <c r="M581" s="14">
        <f>G581*3.04%</f>
        <v>668.8</v>
      </c>
      <c r="N581" s="14">
        <f>G581*7.09%</f>
        <v>1559.8000000000002</v>
      </c>
      <c r="O581" s="14">
        <v>0</v>
      </c>
      <c r="P581" s="14">
        <f>J581+K581+L581+M581+N581</f>
        <v>4675</v>
      </c>
      <c r="Q581" s="15">
        <v>15459.27</v>
      </c>
      <c r="R581" s="14">
        <f>+J581+M581+O581+Q581+H581+I581</f>
        <v>16759.47</v>
      </c>
      <c r="S581" s="14">
        <f>+N581+L581+K581</f>
        <v>3374.8</v>
      </c>
      <c r="T581" s="14">
        <f>+G581-R581</f>
        <v>5240.5299999999988</v>
      </c>
      <c r="U581" t="b">
        <f>+V581=C581</f>
        <v>1</v>
      </c>
      <c r="V581" s="13" t="s">
        <v>686</v>
      </c>
      <c r="W581" s="13" t="s">
        <v>166</v>
      </c>
      <c r="X581" s="13" t="s">
        <v>29</v>
      </c>
      <c r="Y581" s="13" t="s">
        <v>30</v>
      </c>
      <c r="Z581" s="14">
        <v>22000</v>
      </c>
      <c r="AA581" s="14">
        <v>0</v>
      </c>
      <c r="AB581" s="14">
        <v>0</v>
      </c>
      <c r="AC581" s="14">
        <f>+Z581*2.87%</f>
        <v>631.4</v>
      </c>
      <c r="AD581" s="14">
        <f>Z581*7.1%</f>
        <v>1561.9999999999998</v>
      </c>
      <c r="AE581" s="14">
        <f>Z581*1.15%</f>
        <v>253</v>
      </c>
      <c r="AF581" s="14">
        <f>Z581*3.04%</f>
        <v>668.8</v>
      </c>
      <c r="AG581" s="14">
        <f>Z581*7.09%</f>
        <v>1559.8000000000002</v>
      </c>
      <c r="AH581" s="14">
        <v>0</v>
      </c>
      <c r="AI581" s="14">
        <f>AC581+AD581+AE581+AF581+AG581</f>
        <v>4675</v>
      </c>
      <c r="AJ581" s="15">
        <v>15459.27</v>
      </c>
      <c r="AK581" s="14">
        <f>+AC581+AF581+AH581+AJ581+AA581+AB581</f>
        <v>16759.47</v>
      </c>
      <c r="AL581" s="14">
        <f>+AG581+AE581+AD581</f>
        <v>3374.8</v>
      </c>
      <c r="AM581" s="14">
        <f>+Z581-AK581</f>
        <v>5240.5299999999988</v>
      </c>
    </row>
    <row r="582" spans="1:39" s="7" customFormat="1" ht="15.95" customHeight="1" x14ac:dyDescent="0.25">
      <c r="A582" s="11">
        <f t="shared" si="12"/>
        <v>562</v>
      </c>
      <c r="B582" s="12" t="s">
        <v>213</v>
      </c>
      <c r="C582" s="13" t="s">
        <v>687</v>
      </c>
      <c r="D582" s="13" t="s">
        <v>166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>+G582*2.87%</f>
        <v>631.4</v>
      </c>
      <c r="K582" s="14">
        <f>G582*7.1%</f>
        <v>1561.9999999999998</v>
      </c>
      <c r="L582" s="14">
        <f>G582*1.15%</f>
        <v>253</v>
      </c>
      <c r="M582" s="14">
        <f>G582*3.04%</f>
        <v>668.8</v>
      </c>
      <c r="N582" s="14">
        <f>G582*7.09%</f>
        <v>1559.8000000000002</v>
      </c>
      <c r="O582" s="14">
        <v>0</v>
      </c>
      <c r="P582" s="14">
        <f>J582+K582+L582+M582+N582</f>
        <v>4675</v>
      </c>
      <c r="Q582" s="15">
        <v>15310.65</v>
      </c>
      <c r="R582" s="14">
        <f>+J582+M582+O582+Q582+H582+I582</f>
        <v>16610.849999999999</v>
      </c>
      <c r="S582" s="14">
        <f>+N582+L582+K582</f>
        <v>3374.8</v>
      </c>
      <c r="T582" s="14">
        <f>+G582-R582</f>
        <v>5389.1500000000015</v>
      </c>
      <c r="U582" t="b">
        <f>+V582=C582</f>
        <v>1</v>
      </c>
      <c r="V582" s="13" t="s">
        <v>687</v>
      </c>
      <c r="W582" s="13" t="s">
        <v>166</v>
      </c>
      <c r="X582" s="13" t="s">
        <v>29</v>
      </c>
      <c r="Y582" s="13" t="s">
        <v>35</v>
      </c>
      <c r="Z582" s="14">
        <v>22000</v>
      </c>
      <c r="AA582" s="14">
        <v>0</v>
      </c>
      <c r="AB582" s="14">
        <v>0</v>
      </c>
      <c r="AC582" s="14">
        <f>+Z582*2.87%</f>
        <v>631.4</v>
      </c>
      <c r="AD582" s="14">
        <f>Z582*7.1%</f>
        <v>1561.9999999999998</v>
      </c>
      <c r="AE582" s="14">
        <f>Z582*1.15%</f>
        <v>253</v>
      </c>
      <c r="AF582" s="14">
        <f>Z582*3.04%</f>
        <v>668.8</v>
      </c>
      <c r="AG582" s="14">
        <f>Z582*7.09%</f>
        <v>1559.8000000000002</v>
      </c>
      <c r="AH582" s="14">
        <v>0</v>
      </c>
      <c r="AI582" s="14">
        <f>AC582+AD582+AE582+AF582+AG582</f>
        <v>4675</v>
      </c>
      <c r="AJ582" s="15">
        <v>15310.57</v>
      </c>
      <c r="AK582" s="14">
        <f>+AC582+AF582+AH582+AJ582+AA582+AB582</f>
        <v>16610.77</v>
      </c>
      <c r="AL582" s="14">
        <f>+AG582+AE582+AD582</f>
        <v>3374.8</v>
      </c>
      <c r="AM582" s="14">
        <f>+Z582-AK582</f>
        <v>5389.23</v>
      </c>
    </row>
    <row r="583" spans="1:39" s="7" customFormat="1" ht="15.95" customHeight="1" x14ac:dyDescent="0.25">
      <c r="A583" s="11">
        <f t="shared" si="12"/>
        <v>563</v>
      </c>
      <c r="B583" s="12" t="s">
        <v>213</v>
      </c>
      <c r="C583" s="13" t="s">
        <v>688</v>
      </c>
      <c r="D583" s="13" t="s">
        <v>37</v>
      </c>
      <c r="E583" s="13" t="s">
        <v>29</v>
      </c>
      <c r="F583" s="13" t="s">
        <v>35</v>
      </c>
      <c r="G583" s="14">
        <v>34000</v>
      </c>
      <c r="H583" s="14">
        <v>0</v>
      </c>
      <c r="I583" s="14">
        <v>0</v>
      </c>
      <c r="J583" s="14">
        <f>+G583*2.87%</f>
        <v>975.8</v>
      </c>
      <c r="K583" s="14">
        <f>G583*7.1%</f>
        <v>2414</v>
      </c>
      <c r="L583" s="14">
        <f>G583*1.15%</f>
        <v>391</v>
      </c>
      <c r="M583" s="14">
        <f>G583*3.04%</f>
        <v>1033.5999999999999</v>
      </c>
      <c r="N583" s="14">
        <f>G583*7.09%</f>
        <v>2410.6000000000004</v>
      </c>
      <c r="O583" s="14">
        <v>0</v>
      </c>
      <c r="P583" s="14">
        <f>J583+K583+L583+M583+N583</f>
        <v>7225</v>
      </c>
      <c r="Q583" s="15">
        <v>24397.13</v>
      </c>
      <c r="R583" s="14">
        <f>+J583+M583+O583+Q583+H583+I583</f>
        <v>26406.530000000002</v>
      </c>
      <c r="S583" s="14">
        <f>+N583+L583+K583</f>
        <v>5215.6000000000004</v>
      </c>
      <c r="T583" s="14">
        <f>+G583-R583</f>
        <v>7593.4699999999975</v>
      </c>
      <c r="U583" t="b">
        <f>+V583=C583</f>
        <v>1</v>
      </c>
      <c r="V583" s="13" t="s">
        <v>688</v>
      </c>
      <c r="W583" s="13" t="s">
        <v>37</v>
      </c>
      <c r="X583" s="58" t="s">
        <v>29</v>
      </c>
      <c r="Y583" s="58" t="s">
        <v>35</v>
      </c>
      <c r="Z583" s="14">
        <v>34000</v>
      </c>
      <c r="AA583" s="14">
        <v>0</v>
      </c>
      <c r="AB583" s="16">
        <v>0</v>
      </c>
      <c r="AC583" s="14">
        <f>+Z583*2.87%</f>
        <v>975.8</v>
      </c>
      <c r="AD583" s="14">
        <f>Z583*7.1%</f>
        <v>2414</v>
      </c>
      <c r="AE583" s="14">
        <f>Z583*1.15%</f>
        <v>391</v>
      </c>
      <c r="AF583" s="14">
        <f>Z583*3.04%</f>
        <v>1033.5999999999999</v>
      </c>
      <c r="AG583" s="14">
        <f>Z583*7.09%</f>
        <v>2410.6000000000004</v>
      </c>
      <c r="AH583" s="14">
        <v>0</v>
      </c>
      <c r="AI583" s="14">
        <f>AC583+AD583+AE583+AF583+AG583</f>
        <v>7225</v>
      </c>
      <c r="AJ583" s="15">
        <v>24414.63</v>
      </c>
      <c r="AK583" s="14">
        <f>+AC583+AF583+AH583+AJ583+AA583+AB583</f>
        <v>26424.030000000002</v>
      </c>
      <c r="AL583" s="14">
        <f>+AG583+AE583+AD583</f>
        <v>5215.6000000000004</v>
      </c>
      <c r="AM583" s="14">
        <f>+Z583-AK583</f>
        <v>7575.9699999999975</v>
      </c>
    </row>
    <row r="584" spans="1:39" s="7" customFormat="1" ht="15.95" customHeight="1" x14ac:dyDescent="0.25">
      <c r="A584" s="11">
        <f t="shared" si="12"/>
        <v>564</v>
      </c>
      <c r="B584" s="12" t="s">
        <v>213</v>
      </c>
      <c r="C584" s="13" t="s">
        <v>689</v>
      </c>
      <c r="D584" s="13" t="s">
        <v>220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>+G584*2.87%</f>
        <v>631.4</v>
      </c>
      <c r="K584" s="14">
        <f>G584*7.1%</f>
        <v>1561.9999999999998</v>
      </c>
      <c r="L584" s="14">
        <f>G584*1.15%</f>
        <v>253</v>
      </c>
      <c r="M584" s="14">
        <f>G584*3.04%</f>
        <v>668.8</v>
      </c>
      <c r="N584" s="14">
        <f>G584*7.09%</f>
        <v>1559.8000000000002</v>
      </c>
      <c r="O584" s="14">
        <v>0</v>
      </c>
      <c r="P584" s="14">
        <f>J584+K584+L584+M584+N584</f>
        <v>4675</v>
      </c>
      <c r="Q584" s="15">
        <v>0</v>
      </c>
      <c r="R584" s="14">
        <f>+J584+M584+O584+Q584+H584+I584</f>
        <v>1300.1999999999998</v>
      </c>
      <c r="S584" s="14">
        <f>+N584+L584+K584</f>
        <v>3374.8</v>
      </c>
      <c r="T584" s="14">
        <f>+G584-R584</f>
        <v>20699.8</v>
      </c>
      <c r="U584" t="b">
        <f>+V584=C584</f>
        <v>1</v>
      </c>
      <c r="V584" s="13" t="s">
        <v>689</v>
      </c>
      <c r="W584" s="13" t="s">
        <v>220</v>
      </c>
      <c r="X584" s="13" t="s">
        <v>29</v>
      </c>
      <c r="Y584" s="13" t="s">
        <v>35</v>
      </c>
      <c r="Z584" s="14">
        <v>22000</v>
      </c>
      <c r="AA584" s="14">
        <v>0</v>
      </c>
      <c r="AB584" s="14">
        <v>0</v>
      </c>
      <c r="AC584" s="14">
        <f>+Z584*2.87%</f>
        <v>631.4</v>
      </c>
      <c r="AD584" s="14">
        <f>Z584*7.1%</f>
        <v>1561.9999999999998</v>
      </c>
      <c r="AE584" s="14">
        <f>Z584*1.15%</f>
        <v>253</v>
      </c>
      <c r="AF584" s="14">
        <f>Z584*3.04%</f>
        <v>668.8</v>
      </c>
      <c r="AG584" s="14">
        <f>Z584*7.09%</f>
        <v>1559.8000000000002</v>
      </c>
      <c r="AH584" s="14">
        <v>0</v>
      </c>
      <c r="AI584" s="14">
        <f>AC584+AD584+AE584+AF584+AG584</f>
        <v>4675</v>
      </c>
      <c r="AJ584" s="15">
        <v>0</v>
      </c>
      <c r="AK584" s="14">
        <f>+AC584+AF584+AH584+AJ584+AA584+AB584</f>
        <v>1300.1999999999998</v>
      </c>
      <c r="AL584" s="14">
        <f>+AG584+AE584+AD584</f>
        <v>3374.8</v>
      </c>
      <c r="AM584" s="14">
        <f>+Z584-AK584</f>
        <v>20699.8</v>
      </c>
    </row>
    <row r="585" spans="1:39" s="7" customFormat="1" ht="15.95" customHeight="1" x14ac:dyDescent="0.25">
      <c r="A585" s="11">
        <f t="shared" si="12"/>
        <v>565</v>
      </c>
      <c r="B585" s="12" t="s">
        <v>213</v>
      </c>
      <c r="C585" s="13" t="s">
        <v>690</v>
      </c>
      <c r="D585" s="13" t="s">
        <v>192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>+G585*2.87%</f>
        <v>631.4</v>
      </c>
      <c r="K585" s="14">
        <f>G585*7.1%</f>
        <v>1561.9999999999998</v>
      </c>
      <c r="L585" s="14">
        <f>G585*1.15%</f>
        <v>253</v>
      </c>
      <c r="M585" s="14">
        <f>G585*3.04%</f>
        <v>668.8</v>
      </c>
      <c r="N585" s="14">
        <f>G585*7.09%</f>
        <v>1559.8000000000002</v>
      </c>
      <c r="O585" s="14">
        <v>0</v>
      </c>
      <c r="P585" s="14">
        <f>J585+K585+L585+M585+N585</f>
        <v>4675</v>
      </c>
      <c r="Q585" s="15">
        <v>11125.86</v>
      </c>
      <c r="R585" s="14">
        <f>+J585+M585+O585+Q585+H585+I585</f>
        <v>12426.060000000001</v>
      </c>
      <c r="S585" s="14">
        <f>+N585+L585+K585</f>
        <v>3374.8</v>
      </c>
      <c r="T585" s="14">
        <f>+G585-R585</f>
        <v>9573.9399999999987</v>
      </c>
      <c r="U585" t="b">
        <f>+V585=C585</f>
        <v>1</v>
      </c>
      <c r="V585" s="13" t="s">
        <v>690</v>
      </c>
      <c r="W585" s="13" t="s">
        <v>192</v>
      </c>
      <c r="X585" s="13" t="s">
        <v>29</v>
      </c>
      <c r="Y585" s="13" t="s">
        <v>35</v>
      </c>
      <c r="Z585" s="14">
        <v>22000</v>
      </c>
      <c r="AA585" s="14">
        <v>0</v>
      </c>
      <c r="AB585" s="14">
        <v>0</v>
      </c>
      <c r="AC585" s="14">
        <f>+Z585*2.87%</f>
        <v>631.4</v>
      </c>
      <c r="AD585" s="14">
        <f>Z585*7.1%</f>
        <v>1561.9999999999998</v>
      </c>
      <c r="AE585" s="14">
        <f>Z585*1.15%</f>
        <v>253</v>
      </c>
      <c r="AF585" s="14">
        <f>Z585*3.04%</f>
        <v>668.8</v>
      </c>
      <c r="AG585" s="14">
        <f>Z585*7.09%</f>
        <v>1559.8000000000002</v>
      </c>
      <c r="AH585" s="14">
        <v>0</v>
      </c>
      <c r="AI585" s="14">
        <f>AC585+AD585+AE585+AF585+AG585</f>
        <v>4675</v>
      </c>
      <c r="AJ585" s="15">
        <v>11163.83</v>
      </c>
      <c r="AK585" s="14">
        <f>+AC585+AF585+AH585+AJ585+AA585+AB585</f>
        <v>12464.029999999999</v>
      </c>
      <c r="AL585" s="14">
        <f>+AG585+AE585+AD585</f>
        <v>3374.8</v>
      </c>
      <c r="AM585" s="14">
        <f>+Z585-AK585</f>
        <v>9535.9700000000012</v>
      </c>
    </row>
    <row r="586" spans="1:39" s="7" customFormat="1" ht="15.95" customHeight="1" x14ac:dyDescent="0.25">
      <c r="A586" s="11">
        <f t="shared" si="12"/>
        <v>566</v>
      </c>
      <c r="B586" s="12" t="s">
        <v>213</v>
      </c>
      <c r="C586" s="13" t="s">
        <v>691</v>
      </c>
      <c r="D586" s="13" t="s">
        <v>192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G586*7.1%</f>
        <v>1561.9999999999998</v>
      </c>
      <c r="L586" s="14">
        <f>G586*1.15%</f>
        <v>253</v>
      </c>
      <c r="M586" s="14">
        <f>G586*3.04%</f>
        <v>668.8</v>
      </c>
      <c r="N586" s="14">
        <f>G586*7.09%</f>
        <v>1559.8000000000002</v>
      </c>
      <c r="O586" s="14">
        <v>0</v>
      </c>
      <c r="P586" s="14">
        <f>J586+K586+L586+M586+N586</f>
        <v>4675</v>
      </c>
      <c r="Q586" s="15">
        <v>746</v>
      </c>
      <c r="R586" s="14">
        <f>+J586+M586+O586+Q586+H586+I586</f>
        <v>2046.1999999999998</v>
      </c>
      <c r="S586" s="14">
        <f>+N586+L586+K586</f>
        <v>3374.8</v>
      </c>
      <c r="T586" s="14">
        <f>+G586-R586</f>
        <v>19953.8</v>
      </c>
      <c r="U586" t="b">
        <f>+V586=C586</f>
        <v>1</v>
      </c>
      <c r="V586" s="13" t="s">
        <v>691</v>
      </c>
      <c r="W586" s="13" t="s">
        <v>192</v>
      </c>
      <c r="X586" s="13" t="s">
        <v>29</v>
      </c>
      <c r="Y586" s="13" t="s">
        <v>35</v>
      </c>
      <c r="Z586" s="14">
        <v>22000</v>
      </c>
      <c r="AA586" s="14">
        <v>0</v>
      </c>
      <c r="AB586" s="14">
        <v>0</v>
      </c>
      <c r="AC586" s="14">
        <f>+Z586*2.87%</f>
        <v>631.4</v>
      </c>
      <c r="AD586" s="14">
        <f>Z586*7.1%</f>
        <v>1561.9999999999998</v>
      </c>
      <c r="AE586" s="14">
        <f>Z586*1.15%</f>
        <v>253</v>
      </c>
      <c r="AF586" s="14">
        <f>Z586*3.04%</f>
        <v>668.8</v>
      </c>
      <c r="AG586" s="14">
        <f>Z586*7.09%</f>
        <v>1559.8000000000002</v>
      </c>
      <c r="AH586" s="14">
        <v>0</v>
      </c>
      <c r="AI586" s="14">
        <f>AC586+AD586+AE586+AF586+AG586</f>
        <v>4675</v>
      </c>
      <c r="AJ586" s="15">
        <v>746</v>
      </c>
      <c r="AK586" s="14">
        <f>+AC586+AF586+AH586+AJ586+AA586+AB586</f>
        <v>2046.1999999999998</v>
      </c>
      <c r="AL586" s="14">
        <f>+AG586+AE586+AD586</f>
        <v>3374.8</v>
      </c>
      <c r="AM586" s="14">
        <f>+Z586-AK586</f>
        <v>19953.8</v>
      </c>
    </row>
    <row r="587" spans="1:39" s="7" customFormat="1" ht="15.95" customHeight="1" x14ac:dyDescent="0.25">
      <c r="A587" s="11">
        <f t="shared" si="12"/>
        <v>567</v>
      </c>
      <c r="B587" s="12" t="s">
        <v>213</v>
      </c>
      <c r="C587" s="13" t="s">
        <v>692</v>
      </c>
      <c r="D587" s="13" t="s">
        <v>37</v>
      </c>
      <c r="E587" s="13" t="s">
        <v>29</v>
      </c>
      <c r="F587" s="13" t="s">
        <v>35</v>
      </c>
      <c r="G587" s="14">
        <v>40000</v>
      </c>
      <c r="H587" s="14">
        <v>206.03</v>
      </c>
      <c r="I587" s="14">
        <v>0</v>
      </c>
      <c r="J587" s="14">
        <f>+G587*2.87%</f>
        <v>1148</v>
      </c>
      <c r="K587" s="14">
        <f>G587*7.1%</f>
        <v>2839.9999999999995</v>
      </c>
      <c r="L587" s="14">
        <f>G587*1.15%</f>
        <v>460</v>
      </c>
      <c r="M587" s="14">
        <f>G587*3.04%</f>
        <v>1216</v>
      </c>
      <c r="N587" s="14">
        <f>G587*7.09%</f>
        <v>2836</v>
      </c>
      <c r="O587" s="14">
        <v>1577.4509</v>
      </c>
      <c r="P587" s="14">
        <f>J587+K587+L587+M587+N587</f>
        <v>8500</v>
      </c>
      <c r="Q587" s="15">
        <v>0</v>
      </c>
      <c r="R587" s="14">
        <f>+J587+M587+O587+Q587+H587+I587</f>
        <v>4147.4808999999996</v>
      </c>
      <c r="S587" s="14">
        <f>+N587+L587+K587</f>
        <v>6136</v>
      </c>
      <c r="T587" s="14">
        <f>+G587-R587</f>
        <v>35852.519099999998</v>
      </c>
      <c r="U587" t="b">
        <f>+V587=C587</f>
        <v>1</v>
      </c>
      <c r="V587" s="13" t="s">
        <v>692</v>
      </c>
      <c r="W587" s="13" t="s">
        <v>37</v>
      </c>
      <c r="X587" s="13" t="s">
        <v>29</v>
      </c>
      <c r="Y587" s="13" t="s">
        <v>35</v>
      </c>
      <c r="Z587" s="14">
        <v>40000</v>
      </c>
      <c r="AA587" s="14">
        <v>206.03</v>
      </c>
      <c r="AB587" s="14">
        <v>0</v>
      </c>
      <c r="AC587" s="14">
        <f>+Z587*2.87%</f>
        <v>1148</v>
      </c>
      <c r="AD587" s="14">
        <f>Z587*7.1%</f>
        <v>2839.9999999999995</v>
      </c>
      <c r="AE587" s="14">
        <f>Z587*1.15%</f>
        <v>460</v>
      </c>
      <c r="AF587" s="14">
        <f>Z587*3.04%</f>
        <v>1216</v>
      </c>
      <c r="AG587" s="14">
        <f>Z587*7.09%</f>
        <v>2836</v>
      </c>
      <c r="AH587" s="14">
        <v>1577.4509</v>
      </c>
      <c r="AI587" s="14">
        <f>AC587+AD587+AE587+AF587+AG587</f>
        <v>8500</v>
      </c>
      <c r="AJ587" s="15">
        <v>0</v>
      </c>
      <c r="AK587" s="14">
        <f>+AC587+AF587+AH587+AJ587+AA587+AB587</f>
        <v>4147.4808999999996</v>
      </c>
      <c r="AL587" s="14">
        <f>+AG587+AE587+AD587</f>
        <v>6136</v>
      </c>
      <c r="AM587" s="14">
        <f>+Z587-AK587</f>
        <v>35852.519099999998</v>
      </c>
    </row>
    <row r="588" spans="1:39" s="7" customFormat="1" ht="15.95" customHeight="1" x14ac:dyDescent="0.25">
      <c r="A588" s="11">
        <f t="shared" si="12"/>
        <v>568</v>
      </c>
      <c r="B588" s="12" t="s">
        <v>213</v>
      </c>
      <c r="C588" s="13" t="s">
        <v>693</v>
      </c>
      <c r="D588" s="13" t="s">
        <v>166</v>
      </c>
      <c r="E588" s="13" t="s">
        <v>29</v>
      </c>
      <c r="F588" s="13" t="s">
        <v>30</v>
      </c>
      <c r="G588" s="14">
        <v>22000</v>
      </c>
      <c r="H588" s="14">
        <v>0</v>
      </c>
      <c r="I588" s="14">
        <v>0</v>
      </c>
      <c r="J588" s="14">
        <f>+G588*2.87%</f>
        <v>631.4</v>
      </c>
      <c r="K588" s="14">
        <f>G588*7.1%</f>
        <v>1561.9999999999998</v>
      </c>
      <c r="L588" s="14">
        <f>G588*1.15%</f>
        <v>253</v>
      </c>
      <c r="M588" s="14">
        <f>G588*3.04%</f>
        <v>668.8</v>
      </c>
      <c r="N588" s="14">
        <f>G588*7.09%</f>
        <v>1559.8000000000002</v>
      </c>
      <c r="O588" s="14">
        <v>0</v>
      </c>
      <c r="P588" s="14">
        <f>J588+K588+L588+M588+N588</f>
        <v>4675</v>
      </c>
      <c r="Q588" s="15">
        <v>11392.86</v>
      </c>
      <c r="R588" s="14">
        <f>+J588+M588+O588+Q588+H588+I588</f>
        <v>12693.060000000001</v>
      </c>
      <c r="S588" s="14">
        <f>+N588+L588+K588</f>
        <v>3374.8</v>
      </c>
      <c r="T588" s="14">
        <f>+G588-R588</f>
        <v>9306.9399999999987</v>
      </c>
      <c r="U588" t="b">
        <f>+V588=C588</f>
        <v>1</v>
      </c>
      <c r="V588" s="13" t="s">
        <v>693</v>
      </c>
      <c r="W588" s="13" t="s">
        <v>166</v>
      </c>
      <c r="X588" s="13" t="s">
        <v>29</v>
      </c>
      <c r="Y588" s="13" t="s">
        <v>30</v>
      </c>
      <c r="Z588" s="14">
        <v>22000</v>
      </c>
      <c r="AA588" s="14">
        <v>0</v>
      </c>
      <c r="AB588" s="14">
        <v>0</v>
      </c>
      <c r="AC588" s="14">
        <f>+Z588*2.87%</f>
        <v>631.4</v>
      </c>
      <c r="AD588" s="14">
        <f>Z588*7.1%</f>
        <v>1561.9999999999998</v>
      </c>
      <c r="AE588" s="14">
        <f>Z588*1.15%</f>
        <v>253</v>
      </c>
      <c r="AF588" s="14">
        <f>Z588*3.04%</f>
        <v>668.8</v>
      </c>
      <c r="AG588" s="14">
        <f>Z588*7.09%</f>
        <v>1559.8000000000002</v>
      </c>
      <c r="AH588" s="14">
        <v>0</v>
      </c>
      <c r="AI588" s="14">
        <f>AC588+AD588+AE588+AF588+AG588</f>
        <v>4675</v>
      </c>
      <c r="AJ588" s="15">
        <v>11392.86</v>
      </c>
      <c r="AK588" s="14">
        <f>+AC588+AF588+AH588+AJ588+AA588+AB588</f>
        <v>12693.060000000001</v>
      </c>
      <c r="AL588" s="14">
        <f>+AG588+AE588+AD588</f>
        <v>3374.8</v>
      </c>
      <c r="AM588" s="14">
        <f>+Z588-AK588</f>
        <v>9306.9399999999987</v>
      </c>
    </row>
    <row r="589" spans="1:39" s="7" customFormat="1" ht="15.95" customHeight="1" x14ac:dyDescent="0.25">
      <c r="A589" s="11">
        <f t="shared" si="12"/>
        <v>569</v>
      </c>
      <c r="B589" s="12" t="s">
        <v>213</v>
      </c>
      <c r="C589" s="13" t="s">
        <v>694</v>
      </c>
      <c r="D589" s="13" t="s">
        <v>166</v>
      </c>
      <c r="E589" s="13" t="s">
        <v>29</v>
      </c>
      <c r="F589" s="13" t="s">
        <v>30</v>
      </c>
      <c r="G589" s="14">
        <v>22000</v>
      </c>
      <c r="H589" s="14">
        <v>0</v>
      </c>
      <c r="I589" s="14">
        <v>0</v>
      </c>
      <c r="J589" s="14">
        <f>+G589*2.87%</f>
        <v>631.4</v>
      </c>
      <c r="K589" s="14">
        <f>G589*7.1%</f>
        <v>1561.9999999999998</v>
      </c>
      <c r="L589" s="14">
        <f>G589*1.15%</f>
        <v>253</v>
      </c>
      <c r="M589" s="14">
        <f>G589*3.04%</f>
        <v>668.8</v>
      </c>
      <c r="N589" s="14">
        <f>G589*7.09%</f>
        <v>1559.8000000000002</v>
      </c>
      <c r="O589" s="14">
        <v>0</v>
      </c>
      <c r="P589" s="14">
        <f>J589+K589+L589+M589+N589</f>
        <v>4675</v>
      </c>
      <c r="Q589" s="15">
        <v>16517.62</v>
      </c>
      <c r="R589" s="14">
        <f>+J589+M589+O589+Q589+H589+I589</f>
        <v>17817.82</v>
      </c>
      <c r="S589" s="14">
        <f>+N589+L589+K589</f>
        <v>3374.8</v>
      </c>
      <c r="T589" s="14">
        <f>+G589-R589</f>
        <v>4182.18</v>
      </c>
      <c r="U589" t="b">
        <f>+V589=C589</f>
        <v>1</v>
      </c>
      <c r="V589" s="13" t="s">
        <v>694</v>
      </c>
      <c r="W589" s="13" t="s">
        <v>166</v>
      </c>
      <c r="X589" s="13" t="s">
        <v>29</v>
      </c>
      <c r="Y589" s="13" t="s">
        <v>30</v>
      </c>
      <c r="Z589" s="14">
        <v>22000</v>
      </c>
      <c r="AA589" s="14">
        <v>0</v>
      </c>
      <c r="AB589" s="14">
        <v>0</v>
      </c>
      <c r="AC589" s="14">
        <f>+Z589*2.87%</f>
        <v>631.4</v>
      </c>
      <c r="AD589" s="14">
        <f>Z589*7.1%</f>
        <v>1561.9999999999998</v>
      </c>
      <c r="AE589" s="14">
        <f>Z589*1.15%</f>
        <v>253</v>
      </c>
      <c r="AF589" s="14">
        <f>Z589*3.04%</f>
        <v>668.8</v>
      </c>
      <c r="AG589" s="14">
        <f>Z589*7.09%</f>
        <v>1559.8000000000002</v>
      </c>
      <c r="AH589" s="14">
        <v>0</v>
      </c>
      <c r="AI589" s="14">
        <f>AC589+AD589+AE589+AF589+AG589</f>
        <v>4675</v>
      </c>
      <c r="AJ589" s="15">
        <v>16517.62</v>
      </c>
      <c r="AK589" s="14">
        <f>+AC589+AF589+AH589+AJ589+AA589+AB589</f>
        <v>17817.82</v>
      </c>
      <c r="AL589" s="14">
        <f>+AG589+AE589+AD589</f>
        <v>3374.8</v>
      </c>
      <c r="AM589" s="14">
        <f>+Z589-AK589</f>
        <v>4182.18</v>
      </c>
    </row>
    <row r="590" spans="1:39" s="7" customFormat="1" ht="15.95" customHeight="1" x14ac:dyDescent="0.25">
      <c r="A590" s="11">
        <f t="shared" si="12"/>
        <v>570</v>
      </c>
      <c r="B590" s="23" t="s">
        <v>213</v>
      </c>
      <c r="C590" s="24" t="s">
        <v>695</v>
      </c>
      <c r="D590" s="13" t="s">
        <v>166</v>
      </c>
      <c r="E590" s="24" t="s">
        <v>29</v>
      </c>
      <c r="F590" s="24" t="s">
        <v>30</v>
      </c>
      <c r="G590" s="25">
        <v>22000</v>
      </c>
      <c r="H590" s="14">
        <v>0</v>
      </c>
      <c r="I590" s="25">
        <v>0</v>
      </c>
      <c r="J590" s="14">
        <f>+G590*2.87%</f>
        <v>631.4</v>
      </c>
      <c r="K590" s="14">
        <f>G590*7.1%</f>
        <v>1561.9999999999998</v>
      </c>
      <c r="L590" s="14">
        <f>G590*1.15%</f>
        <v>253</v>
      </c>
      <c r="M590" s="14">
        <f>G590*3.04%</f>
        <v>668.8</v>
      </c>
      <c r="N590" s="14">
        <f>G590*7.09%</f>
        <v>1559.8000000000002</v>
      </c>
      <c r="O590" s="25">
        <v>0</v>
      </c>
      <c r="P590" s="14">
        <f>J590+K590+L590+M590+N590</f>
        <v>4675</v>
      </c>
      <c r="Q590" s="15">
        <v>0</v>
      </c>
      <c r="R590" s="14">
        <f>+J590+M590+O590+Q590+H590+I590</f>
        <v>1300.1999999999998</v>
      </c>
      <c r="S590" s="14">
        <f>+N590+L590+K590</f>
        <v>3374.8</v>
      </c>
      <c r="T590" s="14">
        <f>+G590-R590</f>
        <v>20699.8</v>
      </c>
      <c r="U590" t="b">
        <f>+V590=C590</f>
        <v>1</v>
      </c>
      <c r="V590" s="13" t="s">
        <v>695</v>
      </c>
      <c r="W590" s="13" t="s">
        <v>166</v>
      </c>
      <c r="X590" s="13" t="s">
        <v>29</v>
      </c>
      <c r="Y590" s="13" t="s">
        <v>30</v>
      </c>
      <c r="Z590" s="14">
        <v>22000</v>
      </c>
      <c r="AA590" s="14">
        <v>0</v>
      </c>
      <c r="AB590" s="14">
        <v>0</v>
      </c>
      <c r="AC590" s="14">
        <f>+Z590*2.87%</f>
        <v>631.4</v>
      </c>
      <c r="AD590" s="14">
        <f>Z590*7.1%</f>
        <v>1561.9999999999998</v>
      </c>
      <c r="AE590" s="14">
        <f>Z590*1.15%</f>
        <v>253</v>
      </c>
      <c r="AF590" s="14">
        <f>Z590*3.04%</f>
        <v>668.8</v>
      </c>
      <c r="AG590" s="14">
        <f>Z590*7.09%</f>
        <v>1559.8000000000002</v>
      </c>
      <c r="AH590" s="14">
        <v>0</v>
      </c>
      <c r="AI590" s="14">
        <f>AC590+AD590+AE590+AF590+AG590</f>
        <v>4675</v>
      </c>
      <c r="AJ590" s="15">
        <v>0</v>
      </c>
      <c r="AK590" s="14">
        <f>+AC590+AF590+AH590+AJ590+AA590+AB590</f>
        <v>1300.1999999999998</v>
      </c>
      <c r="AL590" s="14">
        <f>+AG590+AE590+AD590</f>
        <v>3374.8</v>
      </c>
      <c r="AM590" s="14">
        <f>+Z590-AK590</f>
        <v>20699.8</v>
      </c>
    </row>
    <row r="591" spans="1:39" s="7" customFormat="1" ht="15.95" customHeight="1" x14ac:dyDescent="0.25">
      <c r="A591" s="11">
        <f t="shared" si="12"/>
        <v>571</v>
      </c>
      <c r="B591" s="12" t="s">
        <v>213</v>
      </c>
      <c r="C591" s="13" t="s">
        <v>696</v>
      </c>
      <c r="D591" s="13" t="s">
        <v>166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>+G591*2.87%</f>
        <v>631.4</v>
      </c>
      <c r="K591" s="14">
        <f>G591*7.1%</f>
        <v>1561.9999999999998</v>
      </c>
      <c r="L591" s="14">
        <f>G591*1.15%</f>
        <v>253</v>
      </c>
      <c r="M591" s="14">
        <f>G591*3.04%</f>
        <v>668.8</v>
      </c>
      <c r="N591" s="14">
        <f>G591*7.09%</f>
        <v>1559.8000000000002</v>
      </c>
      <c r="O591" s="14">
        <v>0</v>
      </c>
      <c r="P591" s="14">
        <f>J591+K591+L591+M591+N591</f>
        <v>4675</v>
      </c>
      <c r="Q591" s="15">
        <v>0</v>
      </c>
      <c r="R591" s="14">
        <f>+J591+M591+O591+Q591+H591+I591</f>
        <v>1300.1999999999998</v>
      </c>
      <c r="S591" s="14">
        <f>+N591+L591+K591</f>
        <v>3374.8</v>
      </c>
      <c r="T591" s="14">
        <f>+G591-R591</f>
        <v>20699.8</v>
      </c>
      <c r="U591" t="b">
        <f>+V591=C591</f>
        <v>1</v>
      </c>
      <c r="V591" s="13" t="s">
        <v>696</v>
      </c>
      <c r="W591" s="13" t="s">
        <v>166</v>
      </c>
      <c r="X591" s="13" t="s">
        <v>29</v>
      </c>
      <c r="Y591" s="13" t="s">
        <v>35</v>
      </c>
      <c r="Z591" s="14">
        <v>22000</v>
      </c>
      <c r="AA591" s="14">
        <v>0</v>
      </c>
      <c r="AB591" s="14">
        <v>0</v>
      </c>
      <c r="AC591" s="14">
        <f>+Z591*2.87%</f>
        <v>631.4</v>
      </c>
      <c r="AD591" s="14">
        <f>Z591*7.1%</f>
        <v>1561.9999999999998</v>
      </c>
      <c r="AE591" s="14">
        <f>Z591*1.15%</f>
        <v>253</v>
      </c>
      <c r="AF591" s="14">
        <f>Z591*3.04%</f>
        <v>668.8</v>
      </c>
      <c r="AG591" s="14">
        <f>Z591*7.09%</f>
        <v>1559.8000000000002</v>
      </c>
      <c r="AH591" s="14">
        <v>0</v>
      </c>
      <c r="AI591" s="14">
        <f>AC591+AD591+AE591+AF591+AG591</f>
        <v>4675</v>
      </c>
      <c r="AJ591" s="15">
        <v>0</v>
      </c>
      <c r="AK591" s="14">
        <f>+AC591+AF591+AH591+AJ591+AA591+AB591</f>
        <v>1300.1999999999998</v>
      </c>
      <c r="AL591" s="14">
        <f>+AG591+AE591+AD591</f>
        <v>3374.8</v>
      </c>
      <c r="AM591" s="14">
        <f>+Z591-AK591</f>
        <v>20699.8</v>
      </c>
    </row>
    <row r="592" spans="1:39" s="7" customFormat="1" ht="15.95" customHeight="1" x14ac:dyDescent="0.25">
      <c r="A592" s="11">
        <f t="shared" si="12"/>
        <v>572</v>
      </c>
      <c r="B592" s="12" t="s">
        <v>213</v>
      </c>
      <c r="C592" s="13" t="s">
        <v>697</v>
      </c>
      <c r="D592" s="13" t="s">
        <v>166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G592*7.1%</f>
        <v>1561.9999999999998</v>
      </c>
      <c r="L592" s="14">
        <f>G592*1.15%</f>
        <v>253</v>
      </c>
      <c r="M592" s="14">
        <f>G592*3.04%</f>
        <v>668.8</v>
      </c>
      <c r="N592" s="14">
        <f>G592*7.09%</f>
        <v>1559.8000000000002</v>
      </c>
      <c r="O592" s="14">
        <v>0</v>
      </c>
      <c r="P592" s="14">
        <f>J592+K592+L592+M592+N592</f>
        <v>4675</v>
      </c>
      <c r="Q592" s="15">
        <v>0</v>
      </c>
      <c r="R592" s="14">
        <f>+J592+M592+O592+Q592+H592+I592</f>
        <v>1300.1999999999998</v>
      </c>
      <c r="S592" s="14">
        <f>+N592+L592+K592</f>
        <v>3374.8</v>
      </c>
      <c r="T592" s="14">
        <f>+G592-R592</f>
        <v>20699.8</v>
      </c>
      <c r="U592" t="b">
        <f>+V592=C592</f>
        <v>1</v>
      </c>
      <c r="V592" s="13" t="s">
        <v>697</v>
      </c>
      <c r="W592" s="13" t="s">
        <v>166</v>
      </c>
      <c r="X592" s="13" t="s">
        <v>29</v>
      </c>
      <c r="Y592" s="13" t="s">
        <v>30</v>
      </c>
      <c r="Z592" s="14">
        <v>22000</v>
      </c>
      <c r="AA592" s="14">
        <v>0</v>
      </c>
      <c r="AB592" s="14">
        <v>0</v>
      </c>
      <c r="AC592" s="14">
        <f>+Z592*2.87%</f>
        <v>631.4</v>
      </c>
      <c r="AD592" s="14">
        <f>Z592*7.1%</f>
        <v>1561.9999999999998</v>
      </c>
      <c r="AE592" s="14">
        <f>Z592*1.15%</f>
        <v>253</v>
      </c>
      <c r="AF592" s="14">
        <f>Z592*3.04%</f>
        <v>668.8</v>
      </c>
      <c r="AG592" s="14">
        <f>Z592*7.09%</f>
        <v>1559.8000000000002</v>
      </c>
      <c r="AH592" s="14">
        <v>0</v>
      </c>
      <c r="AI592" s="14">
        <f>AC592+AD592+AE592+AF592+AG592</f>
        <v>4675</v>
      </c>
      <c r="AJ592" s="15">
        <v>0</v>
      </c>
      <c r="AK592" s="14">
        <f>+AC592+AF592+AH592+AJ592+AA592+AB592</f>
        <v>1300.1999999999998</v>
      </c>
      <c r="AL592" s="14">
        <f>+AG592+AE592+AD592</f>
        <v>3374.8</v>
      </c>
      <c r="AM592" s="14">
        <f>+Z592-AK592</f>
        <v>20699.8</v>
      </c>
    </row>
    <row r="593" spans="1:39" s="7" customFormat="1" ht="15.95" customHeight="1" x14ac:dyDescent="0.25">
      <c r="A593" s="11">
        <f t="shared" si="12"/>
        <v>573</v>
      </c>
      <c r="B593" s="12" t="s">
        <v>213</v>
      </c>
      <c r="C593" s="13" t="s">
        <v>698</v>
      </c>
      <c r="D593" s="13" t="s">
        <v>37</v>
      </c>
      <c r="E593" s="13" t="s">
        <v>29</v>
      </c>
      <c r="F593" s="13" t="s">
        <v>35</v>
      </c>
      <c r="G593" s="14">
        <v>34000</v>
      </c>
      <c r="H593" s="14">
        <v>0</v>
      </c>
      <c r="I593" s="14">
        <v>0</v>
      </c>
      <c r="J593" s="14">
        <f>+G593*2.87%</f>
        <v>975.8</v>
      </c>
      <c r="K593" s="14">
        <f>G593*7.1%</f>
        <v>2414</v>
      </c>
      <c r="L593" s="14">
        <f>G593*1.15%</f>
        <v>391</v>
      </c>
      <c r="M593" s="14">
        <f>G593*3.04%</f>
        <v>1033.5999999999999</v>
      </c>
      <c r="N593" s="14">
        <f>G593*7.09%</f>
        <v>2410.6000000000004</v>
      </c>
      <c r="O593" s="14">
        <v>0</v>
      </c>
      <c r="P593" s="14">
        <f>J593+K593+L593+M593+N593</f>
        <v>7225</v>
      </c>
      <c r="Q593" s="15">
        <v>16781.09</v>
      </c>
      <c r="R593" s="14">
        <f>+J593+M593+O593+Q593+H593+I593</f>
        <v>18790.490000000002</v>
      </c>
      <c r="S593" s="14">
        <f>+N593+L593+K593</f>
        <v>5215.6000000000004</v>
      </c>
      <c r="T593" s="14">
        <f>+G593-R593</f>
        <v>15209.509999999998</v>
      </c>
      <c r="U593" t="b">
        <f>+V593=C593</f>
        <v>1</v>
      </c>
      <c r="V593" s="13" t="s">
        <v>698</v>
      </c>
      <c r="W593" s="13" t="s">
        <v>37</v>
      </c>
      <c r="X593" s="13" t="s">
        <v>29</v>
      </c>
      <c r="Y593" s="13" t="s">
        <v>35</v>
      </c>
      <c r="Z593" s="14">
        <v>34000</v>
      </c>
      <c r="AA593" s="14">
        <v>0</v>
      </c>
      <c r="AB593" s="14">
        <v>0</v>
      </c>
      <c r="AC593" s="14">
        <f>+Z593*2.87%</f>
        <v>975.8</v>
      </c>
      <c r="AD593" s="14">
        <f>Z593*7.1%</f>
        <v>2414</v>
      </c>
      <c r="AE593" s="14">
        <f>Z593*1.15%</f>
        <v>391</v>
      </c>
      <c r="AF593" s="14">
        <f>Z593*3.04%</f>
        <v>1033.5999999999999</v>
      </c>
      <c r="AG593" s="14">
        <f>Z593*7.09%</f>
        <v>2410.6000000000004</v>
      </c>
      <c r="AH593" s="14">
        <v>0</v>
      </c>
      <c r="AI593" s="14">
        <f>AC593+AD593+AE593+AF593+AG593</f>
        <v>7225</v>
      </c>
      <c r="AJ593" s="15">
        <v>16781.09</v>
      </c>
      <c r="AK593" s="14">
        <f>+AC593+AF593+AH593+AJ593+AA593+AB593</f>
        <v>18790.490000000002</v>
      </c>
      <c r="AL593" s="14">
        <f>+AG593+AE593+AD593</f>
        <v>5215.6000000000004</v>
      </c>
      <c r="AM593" s="14">
        <f>+Z593-AK593</f>
        <v>15209.509999999998</v>
      </c>
    </row>
    <row r="594" spans="1:39" s="7" customFormat="1" ht="15.95" customHeight="1" x14ac:dyDescent="0.25">
      <c r="A594" s="11">
        <f t="shared" si="12"/>
        <v>574</v>
      </c>
      <c r="B594" s="12" t="s">
        <v>213</v>
      </c>
      <c r="C594" s="13" t="s">
        <v>699</v>
      </c>
      <c r="D594" s="13" t="s">
        <v>166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>+G594*2.87%</f>
        <v>631.4</v>
      </c>
      <c r="K594" s="14">
        <f>G594*7.1%</f>
        <v>1561.9999999999998</v>
      </c>
      <c r="L594" s="14">
        <f>G594*1.15%</f>
        <v>253</v>
      </c>
      <c r="M594" s="14">
        <f>G594*3.04%</f>
        <v>668.8</v>
      </c>
      <c r="N594" s="14">
        <f>G594*7.09%</f>
        <v>1559.8000000000002</v>
      </c>
      <c r="O594" s="14">
        <v>1577.4509</v>
      </c>
      <c r="P594" s="14">
        <f>J594+K594+L594+M594+N594</f>
        <v>4675</v>
      </c>
      <c r="Q594" s="15">
        <v>0</v>
      </c>
      <c r="R594" s="14">
        <f>+J594+M594+O594+Q594+H594+I594</f>
        <v>2877.6508999999996</v>
      </c>
      <c r="S594" s="14">
        <f>+N594+L594+K594</f>
        <v>3374.8</v>
      </c>
      <c r="T594" s="14">
        <f>+G594-R594</f>
        <v>19122.349099999999</v>
      </c>
      <c r="U594" t="b">
        <f>+V594=C594</f>
        <v>1</v>
      </c>
      <c r="V594" s="13" t="s">
        <v>699</v>
      </c>
      <c r="W594" s="13" t="s">
        <v>166</v>
      </c>
      <c r="X594" s="13" t="s">
        <v>29</v>
      </c>
      <c r="Y594" s="13" t="s">
        <v>35</v>
      </c>
      <c r="Z594" s="14">
        <v>22000</v>
      </c>
      <c r="AA594" s="14">
        <v>0</v>
      </c>
      <c r="AB594" s="14">
        <v>0</v>
      </c>
      <c r="AC594" s="14">
        <f>+Z594*2.87%</f>
        <v>631.4</v>
      </c>
      <c r="AD594" s="14">
        <f>Z594*7.1%</f>
        <v>1561.9999999999998</v>
      </c>
      <c r="AE594" s="14">
        <f>Z594*1.15%</f>
        <v>253</v>
      </c>
      <c r="AF594" s="14">
        <f>Z594*3.04%</f>
        <v>668.8</v>
      </c>
      <c r="AG594" s="14">
        <f>Z594*7.09%</f>
        <v>1559.8000000000002</v>
      </c>
      <c r="AH594" s="14">
        <v>1577.4509</v>
      </c>
      <c r="AI594" s="14">
        <f>AC594+AD594+AE594+AF594+AG594</f>
        <v>4675</v>
      </c>
      <c r="AJ594" s="15">
        <v>0</v>
      </c>
      <c r="AK594" s="14">
        <f>+AC594+AF594+AH594+AJ594+AA594+AB594</f>
        <v>2877.6508999999996</v>
      </c>
      <c r="AL594" s="14">
        <f>+AG594+AE594+AD594</f>
        <v>3374.8</v>
      </c>
      <c r="AM594" s="14">
        <f>+Z594-AK594</f>
        <v>19122.349099999999</v>
      </c>
    </row>
    <row r="595" spans="1:39" s="7" customFormat="1" ht="15.95" customHeight="1" x14ac:dyDescent="0.25">
      <c r="A595" s="11">
        <f t="shared" ref="A595:A658" si="13">1+A594</f>
        <v>575</v>
      </c>
      <c r="B595" s="12" t="s">
        <v>213</v>
      </c>
      <c r="C595" s="13" t="s">
        <v>700</v>
      </c>
      <c r="D595" s="13" t="s">
        <v>166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G595*7.1%</f>
        <v>1561.9999999999998</v>
      </c>
      <c r="L595" s="14">
        <f>G595*1.15%</f>
        <v>253</v>
      </c>
      <c r="M595" s="14">
        <f>G595*3.04%</f>
        <v>668.8</v>
      </c>
      <c r="N595" s="14">
        <f>G595*7.09%</f>
        <v>1559.8000000000002</v>
      </c>
      <c r="O595" s="14">
        <v>0</v>
      </c>
      <c r="P595" s="14">
        <f>J595+K595+L595+M595+N595</f>
        <v>4675</v>
      </c>
      <c r="Q595" s="15">
        <v>0</v>
      </c>
      <c r="R595" s="14">
        <f>+J595+M595+O595+Q595+H595+I595</f>
        <v>1300.1999999999998</v>
      </c>
      <c r="S595" s="14">
        <f>+N595+L595+K595</f>
        <v>3374.8</v>
      </c>
      <c r="T595" s="14">
        <f>+G595-R595</f>
        <v>20699.8</v>
      </c>
      <c r="U595" t="b">
        <f>+V595=C595</f>
        <v>1</v>
      </c>
      <c r="V595" s="24" t="s">
        <v>700</v>
      </c>
      <c r="W595" s="13" t="s">
        <v>166</v>
      </c>
      <c r="X595" s="24" t="s">
        <v>29</v>
      </c>
      <c r="Y595" s="24" t="s">
        <v>35</v>
      </c>
      <c r="Z595" s="14">
        <v>22000</v>
      </c>
      <c r="AA595" s="14">
        <v>0</v>
      </c>
      <c r="AB595" s="25">
        <v>0</v>
      </c>
      <c r="AC595" s="14">
        <f>+Z595*2.87%</f>
        <v>631.4</v>
      </c>
      <c r="AD595" s="14">
        <f>Z595*7.1%</f>
        <v>1561.9999999999998</v>
      </c>
      <c r="AE595" s="14">
        <f>Z595*1.15%</f>
        <v>253</v>
      </c>
      <c r="AF595" s="14">
        <f>Z595*3.04%</f>
        <v>668.8</v>
      </c>
      <c r="AG595" s="14">
        <f>Z595*7.09%</f>
        <v>1559.8000000000002</v>
      </c>
      <c r="AH595" s="14">
        <v>0</v>
      </c>
      <c r="AI595" s="14">
        <f>AC595+AD595+AE595+AF595+AG595</f>
        <v>4675</v>
      </c>
      <c r="AJ595" s="15">
        <v>0</v>
      </c>
      <c r="AK595" s="14">
        <f>+AC595+AF595+AH595+AJ595+AA595+AB595</f>
        <v>1300.1999999999998</v>
      </c>
      <c r="AL595" s="14">
        <f>+AG595+AE595+AD595</f>
        <v>3374.8</v>
      </c>
      <c r="AM595" s="14">
        <f>+Z595-AK595</f>
        <v>20699.8</v>
      </c>
    </row>
    <row r="596" spans="1:39" s="7" customFormat="1" ht="15.95" customHeight="1" x14ac:dyDescent="0.25">
      <c r="A596" s="11">
        <f t="shared" si="13"/>
        <v>576</v>
      </c>
      <c r="B596" s="12" t="s">
        <v>213</v>
      </c>
      <c r="C596" s="13" t="s">
        <v>701</v>
      </c>
      <c r="D596" s="13" t="s">
        <v>166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>+G596*2.87%</f>
        <v>631.4</v>
      </c>
      <c r="K596" s="14">
        <f>G596*7.1%</f>
        <v>1561.9999999999998</v>
      </c>
      <c r="L596" s="14">
        <f>G596*1.15%</f>
        <v>253</v>
      </c>
      <c r="M596" s="14">
        <f>G596*3.04%</f>
        <v>668.8</v>
      </c>
      <c r="N596" s="14">
        <f>G596*7.09%</f>
        <v>1559.8000000000002</v>
      </c>
      <c r="O596" s="14">
        <v>0</v>
      </c>
      <c r="P596" s="14">
        <f>J596+K596+L596+M596+N596</f>
        <v>4675</v>
      </c>
      <c r="Q596" s="15">
        <v>0</v>
      </c>
      <c r="R596" s="14">
        <f>+J596+M596+O596+Q596+H596+I596</f>
        <v>1300.1999999999998</v>
      </c>
      <c r="S596" s="14">
        <f>+N596+L596+K596</f>
        <v>3374.8</v>
      </c>
      <c r="T596" s="14">
        <f>+G596-R596</f>
        <v>20699.8</v>
      </c>
      <c r="U596" t="b">
        <f>+V596=C596</f>
        <v>1</v>
      </c>
      <c r="V596" s="13" t="s">
        <v>701</v>
      </c>
      <c r="W596" s="13" t="s">
        <v>166</v>
      </c>
      <c r="X596" s="13" t="s">
        <v>29</v>
      </c>
      <c r="Y596" s="13" t="s">
        <v>35</v>
      </c>
      <c r="Z596" s="14">
        <v>22000</v>
      </c>
      <c r="AA596" s="14">
        <v>0</v>
      </c>
      <c r="AB596" s="14">
        <v>0</v>
      </c>
      <c r="AC596" s="14">
        <f>+Z596*2.87%</f>
        <v>631.4</v>
      </c>
      <c r="AD596" s="14">
        <f>Z596*7.1%</f>
        <v>1561.9999999999998</v>
      </c>
      <c r="AE596" s="14">
        <f>Z596*1.15%</f>
        <v>253</v>
      </c>
      <c r="AF596" s="14">
        <f>Z596*3.04%</f>
        <v>668.8</v>
      </c>
      <c r="AG596" s="14">
        <f>Z596*7.09%</f>
        <v>1559.8000000000002</v>
      </c>
      <c r="AH596" s="14">
        <v>0</v>
      </c>
      <c r="AI596" s="14">
        <f>AC596+AD596+AE596+AF596+AG596</f>
        <v>4675</v>
      </c>
      <c r="AJ596" s="15">
        <v>0</v>
      </c>
      <c r="AK596" s="14">
        <f>+AC596+AF596+AH596+AJ596+AA596+AB596</f>
        <v>1300.1999999999998</v>
      </c>
      <c r="AL596" s="14">
        <f>+AG596+AE596+AD596</f>
        <v>3374.8</v>
      </c>
      <c r="AM596" s="14">
        <f>+Z596-AK596</f>
        <v>20699.8</v>
      </c>
    </row>
    <row r="597" spans="1:39" s="7" customFormat="1" ht="15.95" customHeight="1" x14ac:dyDescent="0.25">
      <c r="A597" s="11">
        <f t="shared" si="13"/>
        <v>577</v>
      </c>
      <c r="B597" s="12" t="s">
        <v>213</v>
      </c>
      <c r="C597" s="13" t="s">
        <v>702</v>
      </c>
      <c r="D597" s="13" t="s">
        <v>166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>+G597*2.87%</f>
        <v>631.4</v>
      </c>
      <c r="K597" s="14">
        <f>G597*7.1%</f>
        <v>1561.9999999999998</v>
      </c>
      <c r="L597" s="14">
        <f>G597*1.15%</f>
        <v>253</v>
      </c>
      <c r="M597" s="14">
        <f>G597*3.04%</f>
        <v>668.8</v>
      </c>
      <c r="N597" s="14">
        <f>G597*7.09%</f>
        <v>1559.8000000000002</v>
      </c>
      <c r="O597" s="14">
        <v>0</v>
      </c>
      <c r="P597" s="14">
        <f>J597+K597+L597+M597+N597</f>
        <v>4675</v>
      </c>
      <c r="Q597" s="15">
        <v>0</v>
      </c>
      <c r="R597" s="14">
        <f>+J597+M597+O597+Q597+H597+I597</f>
        <v>1300.1999999999998</v>
      </c>
      <c r="S597" s="14">
        <f>+N597+L597+K597</f>
        <v>3374.8</v>
      </c>
      <c r="T597" s="14">
        <f>+G597-R597</f>
        <v>20699.8</v>
      </c>
      <c r="U597" t="b">
        <f>+V597=C597</f>
        <v>1</v>
      </c>
      <c r="V597" s="13" t="s">
        <v>702</v>
      </c>
      <c r="W597" s="13" t="s">
        <v>166</v>
      </c>
      <c r="X597" s="13" t="s">
        <v>29</v>
      </c>
      <c r="Y597" s="13" t="s">
        <v>35</v>
      </c>
      <c r="Z597" s="14">
        <v>22000</v>
      </c>
      <c r="AA597" s="14">
        <v>0</v>
      </c>
      <c r="AB597" s="14">
        <v>0</v>
      </c>
      <c r="AC597" s="14">
        <f>+Z597*2.87%</f>
        <v>631.4</v>
      </c>
      <c r="AD597" s="14">
        <f>Z597*7.1%</f>
        <v>1561.9999999999998</v>
      </c>
      <c r="AE597" s="14">
        <f>Z597*1.15%</f>
        <v>253</v>
      </c>
      <c r="AF597" s="14">
        <f>Z597*3.04%</f>
        <v>668.8</v>
      </c>
      <c r="AG597" s="14">
        <f>Z597*7.09%</f>
        <v>1559.8000000000002</v>
      </c>
      <c r="AH597" s="14">
        <v>0</v>
      </c>
      <c r="AI597" s="14">
        <f>AC597+AD597+AE597+AF597+AG597</f>
        <v>4675</v>
      </c>
      <c r="AJ597" s="15">
        <v>0</v>
      </c>
      <c r="AK597" s="14">
        <f>+AC597+AF597+AH597+AJ597+AA597+AB597</f>
        <v>1300.1999999999998</v>
      </c>
      <c r="AL597" s="14">
        <f>+AG597+AE597+AD597</f>
        <v>3374.8</v>
      </c>
      <c r="AM597" s="14">
        <f>+Z597-AK597</f>
        <v>20699.8</v>
      </c>
    </row>
    <row r="598" spans="1:39" s="7" customFormat="1" ht="15.95" customHeight="1" x14ac:dyDescent="0.25">
      <c r="A598" s="11">
        <f t="shared" si="13"/>
        <v>578</v>
      </c>
      <c r="B598" s="12" t="s">
        <v>213</v>
      </c>
      <c r="C598" s="13" t="s">
        <v>703</v>
      </c>
      <c r="D598" s="13" t="s">
        <v>166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G598*7.1%</f>
        <v>1561.9999999999998</v>
      </c>
      <c r="L598" s="14">
        <f>G598*1.15%</f>
        <v>253</v>
      </c>
      <c r="M598" s="14">
        <f>G598*3.04%</f>
        <v>668.8</v>
      </c>
      <c r="N598" s="14">
        <f>G598*7.09%</f>
        <v>1559.8000000000002</v>
      </c>
      <c r="O598" s="14">
        <v>0</v>
      </c>
      <c r="P598" s="14">
        <f>J598+K598+L598+M598+N598</f>
        <v>4675</v>
      </c>
      <c r="Q598" s="15">
        <v>0</v>
      </c>
      <c r="R598" s="14">
        <f>+J598+M598+O598+Q598+H598+I598</f>
        <v>1300.1999999999998</v>
      </c>
      <c r="S598" s="14">
        <f>+N598+L598+K598</f>
        <v>3374.8</v>
      </c>
      <c r="T598" s="14">
        <f>+G598-R598</f>
        <v>20699.8</v>
      </c>
      <c r="U598" t="b">
        <f>+V598=C598</f>
        <v>1</v>
      </c>
      <c r="V598" s="13" t="s">
        <v>703</v>
      </c>
      <c r="W598" s="13" t="s">
        <v>166</v>
      </c>
      <c r="X598" s="13" t="s">
        <v>29</v>
      </c>
      <c r="Y598" s="13" t="s">
        <v>35</v>
      </c>
      <c r="Z598" s="14">
        <v>22000</v>
      </c>
      <c r="AA598" s="14">
        <v>0</v>
      </c>
      <c r="AB598" s="14">
        <v>0</v>
      </c>
      <c r="AC598" s="14">
        <f>+Z598*2.87%</f>
        <v>631.4</v>
      </c>
      <c r="AD598" s="14">
        <f>Z598*7.1%</f>
        <v>1561.9999999999998</v>
      </c>
      <c r="AE598" s="14">
        <f>Z598*1.15%</f>
        <v>253</v>
      </c>
      <c r="AF598" s="14">
        <f>Z598*3.04%</f>
        <v>668.8</v>
      </c>
      <c r="AG598" s="14">
        <f>Z598*7.09%</f>
        <v>1559.8000000000002</v>
      </c>
      <c r="AH598" s="14">
        <v>0</v>
      </c>
      <c r="AI598" s="14">
        <f>AC598+AD598+AE598+AF598+AG598</f>
        <v>4675</v>
      </c>
      <c r="AJ598" s="15">
        <v>0</v>
      </c>
      <c r="AK598" s="14">
        <f>+AC598+AF598+AH598+AJ598+AA598+AB598</f>
        <v>1300.1999999999998</v>
      </c>
      <c r="AL598" s="14">
        <f>+AG598+AE598+AD598</f>
        <v>3374.8</v>
      </c>
      <c r="AM598" s="14">
        <f>+Z598-AK598</f>
        <v>20699.8</v>
      </c>
    </row>
    <row r="599" spans="1:39" s="7" customFormat="1" ht="15.95" customHeight="1" x14ac:dyDescent="0.25">
      <c r="A599" s="11">
        <f t="shared" si="13"/>
        <v>579</v>
      </c>
      <c r="B599" s="12" t="s">
        <v>213</v>
      </c>
      <c r="C599" s="13" t="s">
        <v>704</v>
      </c>
      <c r="D599" s="13" t="s">
        <v>166</v>
      </c>
      <c r="E599" s="13" t="s">
        <v>29</v>
      </c>
      <c r="F599" s="13" t="s">
        <v>35</v>
      </c>
      <c r="G599" s="14">
        <v>30000</v>
      </c>
      <c r="H599" s="14">
        <v>0</v>
      </c>
      <c r="I599" s="14">
        <v>0</v>
      </c>
      <c r="J599" s="14">
        <f>+G599*2.87%</f>
        <v>861</v>
      </c>
      <c r="K599" s="14">
        <f>G599*7.1%</f>
        <v>2130</v>
      </c>
      <c r="L599" s="14">
        <f>G599*1.15%</f>
        <v>345</v>
      </c>
      <c r="M599" s="14">
        <f>G599*3.04%</f>
        <v>912</v>
      </c>
      <c r="N599" s="14">
        <f>G599*7.09%</f>
        <v>2127</v>
      </c>
      <c r="O599" s="14">
        <v>0</v>
      </c>
      <c r="P599" s="14">
        <f>J599+K599+L599+M599+N599</f>
        <v>6375</v>
      </c>
      <c r="Q599" s="15">
        <v>10672.3</v>
      </c>
      <c r="R599" s="14">
        <f>+J599+M599+O599+Q599+H599+I599</f>
        <v>12445.3</v>
      </c>
      <c r="S599" s="14">
        <f>+N599+L599+K599</f>
        <v>4602</v>
      </c>
      <c r="T599" s="14">
        <f>+G599-R599</f>
        <v>17554.7</v>
      </c>
      <c r="U599" t="b">
        <f>+V599=C599</f>
        <v>1</v>
      </c>
      <c r="V599" s="13" t="s">
        <v>704</v>
      </c>
      <c r="W599" s="13" t="s">
        <v>166</v>
      </c>
      <c r="X599" s="13" t="s">
        <v>29</v>
      </c>
      <c r="Y599" s="13" t="s">
        <v>35</v>
      </c>
      <c r="Z599" s="14">
        <v>30000</v>
      </c>
      <c r="AA599" s="14">
        <v>0</v>
      </c>
      <c r="AB599" s="14">
        <v>0</v>
      </c>
      <c r="AC599" s="14">
        <f>+Z599*2.87%</f>
        <v>861</v>
      </c>
      <c r="AD599" s="14">
        <f>Z599*7.1%</f>
        <v>2130</v>
      </c>
      <c r="AE599" s="14">
        <f>Z599*1.15%</f>
        <v>345</v>
      </c>
      <c r="AF599" s="14">
        <f>Z599*3.04%</f>
        <v>912</v>
      </c>
      <c r="AG599" s="14">
        <f>Z599*7.09%</f>
        <v>2127</v>
      </c>
      <c r="AH599" s="14">
        <v>0</v>
      </c>
      <c r="AI599" s="14">
        <f>AC599+AD599+AE599+AF599+AG599</f>
        <v>6375</v>
      </c>
      <c r="AJ599" s="15">
        <v>10672.3</v>
      </c>
      <c r="AK599" s="14">
        <f>+AC599+AF599+AH599+AJ599+AA599+AB599</f>
        <v>12445.3</v>
      </c>
      <c r="AL599" s="14">
        <f>+AG599+AE599+AD599</f>
        <v>4602</v>
      </c>
      <c r="AM599" s="14">
        <f>+Z599-AK599</f>
        <v>17554.7</v>
      </c>
    </row>
    <row r="600" spans="1:39" s="7" customFormat="1" ht="15.95" customHeight="1" x14ac:dyDescent="0.25">
      <c r="A600" s="11">
        <f t="shared" si="13"/>
        <v>580</v>
      </c>
      <c r="B600" s="12" t="s">
        <v>213</v>
      </c>
      <c r="C600" s="13" t="s">
        <v>705</v>
      </c>
      <c r="D600" s="13" t="s">
        <v>166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>+G600*2.87%</f>
        <v>631.4</v>
      </c>
      <c r="K600" s="14">
        <f>G600*7.1%</f>
        <v>1561.9999999999998</v>
      </c>
      <c r="L600" s="14">
        <f>G600*1.15%</f>
        <v>253</v>
      </c>
      <c r="M600" s="14">
        <f>G600*3.04%</f>
        <v>668.8</v>
      </c>
      <c r="N600" s="14">
        <f>G600*7.09%</f>
        <v>1559.8000000000002</v>
      </c>
      <c r="O600" s="14">
        <v>0</v>
      </c>
      <c r="P600" s="14">
        <f>J600+K600+L600+M600+N600</f>
        <v>4675</v>
      </c>
      <c r="Q600" s="15">
        <v>0</v>
      </c>
      <c r="R600" s="14">
        <f>+J600+M600+O600+Q600+H600+I600</f>
        <v>1300.1999999999998</v>
      </c>
      <c r="S600" s="14">
        <f>+N600+L600+K600</f>
        <v>3374.8</v>
      </c>
      <c r="T600" s="14">
        <f>+G600-R600</f>
        <v>20699.8</v>
      </c>
      <c r="U600" t="b">
        <f>+V600=C600</f>
        <v>1</v>
      </c>
      <c r="V600" s="13" t="s">
        <v>705</v>
      </c>
      <c r="W600" s="13" t="s">
        <v>166</v>
      </c>
      <c r="X600" s="13" t="s">
        <v>29</v>
      </c>
      <c r="Y600" s="13" t="s">
        <v>30</v>
      </c>
      <c r="Z600" s="14">
        <v>22000</v>
      </c>
      <c r="AA600" s="14">
        <v>0</v>
      </c>
      <c r="AB600" s="14">
        <v>0</v>
      </c>
      <c r="AC600" s="14">
        <f>+Z600*2.87%</f>
        <v>631.4</v>
      </c>
      <c r="AD600" s="14">
        <f>Z600*7.1%</f>
        <v>1561.9999999999998</v>
      </c>
      <c r="AE600" s="14">
        <f>Z600*1.15%</f>
        <v>253</v>
      </c>
      <c r="AF600" s="14">
        <f>Z600*3.04%</f>
        <v>668.8</v>
      </c>
      <c r="AG600" s="14">
        <f>Z600*7.09%</f>
        <v>1559.8000000000002</v>
      </c>
      <c r="AH600" s="14">
        <v>0</v>
      </c>
      <c r="AI600" s="14">
        <f>AC600+AD600+AE600+AF600+AG600</f>
        <v>4675</v>
      </c>
      <c r="AJ600" s="15">
        <v>0</v>
      </c>
      <c r="AK600" s="14">
        <f>+AC600+AF600+AH600+AJ600+AA600+AB600</f>
        <v>1300.1999999999998</v>
      </c>
      <c r="AL600" s="14">
        <f>+AG600+AE600+AD600</f>
        <v>3374.8</v>
      </c>
      <c r="AM600" s="14">
        <f>+Z600-AK600</f>
        <v>20699.8</v>
      </c>
    </row>
    <row r="601" spans="1:39" s="7" customFormat="1" ht="15.95" customHeight="1" x14ac:dyDescent="0.25">
      <c r="A601" s="11">
        <f t="shared" si="13"/>
        <v>581</v>
      </c>
      <c r="B601" s="12" t="s">
        <v>213</v>
      </c>
      <c r="C601" s="13" t="s">
        <v>706</v>
      </c>
      <c r="D601" s="13" t="s">
        <v>166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G601*7.1%</f>
        <v>1561.9999999999998</v>
      </c>
      <c r="L601" s="14">
        <f>G601*1.15%</f>
        <v>253</v>
      </c>
      <c r="M601" s="14">
        <f>G601*3.04%</f>
        <v>668.8</v>
      </c>
      <c r="N601" s="14">
        <f>G601*7.09%</f>
        <v>1559.8000000000002</v>
      </c>
      <c r="O601" s="14">
        <v>0</v>
      </c>
      <c r="P601" s="14">
        <f>J601+K601+L601+M601+N601</f>
        <v>4675</v>
      </c>
      <c r="Q601" s="15">
        <v>5148.91</v>
      </c>
      <c r="R601" s="14">
        <f>+J601+M601+O601+Q601+H601+I601</f>
        <v>6449.11</v>
      </c>
      <c r="S601" s="14">
        <f>+N601+L601+K601</f>
        <v>3374.8</v>
      </c>
      <c r="T601" s="14">
        <f>+G601-R601</f>
        <v>15550.89</v>
      </c>
      <c r="U601" t="b">
        <f>+V601=C601</f>
        <v>1</v>
      </c>
      <c r="V601" s="13" t="s">
        <v>706</v>
      </c>
      <c r="W601" s="13" t="s">
        <v>166</v>
      </c>
      <c r="X601" s="13" t="s">
        <v>29</v>
      </c>
      <c r="Y601" s="13" t="s">
        <v>30</v>
      </c>
      <c r="Z601" s="14">
        <v>22000</v>
      </c>
      <c r="AA601" s="14">
        <v>0</v>
      </c>
      <c r="AB601" s="14">
        <v>0</v>
      </c>
      <c r="AC601" s="14">
        <f>+Z601*2.87%</f>
        <v>631.4</v>
      </c>
      <c r="AD601" s="14">
        <f>Z601*7.1%</f>
        <v>1561.9999999999998</v>
      </c>
      <c r="AE601" s="14">
        <f>Z601*1.15%</f>
        <v>253</v>
      </c>
      <c r="AF601" s="14">
        <f>Z601*3.04%</f>
        <v>668.8</v>
      </c>
      <c r="AG601" s="14">
        <f>Z601*7.09%</f>
        <v>1559.8000000000002</v>
      </c>
      <c r="AH601" s="14">
        <v>0</v>
      </c>
      <c r="AI601" s="14">
        <f>AC601+AD601+AE601+AF601+AG601</f>
        <v>4675</v>
      </c>
      <c r="AJ601" s="15">
        <v>5148.91</v>
      </c>
      <c r="AK601" s="14">
        <f>+AC601+AF601+AH601+AJ601+AA601+AB601</f>
        <v>6449.11</v>
      </c>
      <c r="AL601" s="14">
        <f>+AG601+AE601+AD601</f>
        <v>3374.8</v>
      </c>
      <c r="AM601" s="14">
        <f>+Z601-AK601</f>
        <v>15550.89</v>
      </c>
    </row>
    <row r="602" spans="1:39" s="7" customFormat="1" ht="15.95" customHeight="1" x14ac:dyDescent="0.25">
      <c r="A602" s="11">
        <f t="shared" si="13"/>
        <v>582</v>
      </c>
      <c r="B602" s="12" t="s">
        <v>213</v>
      </c>
      <c r="C602" s="13" t="s">
        <v>707</v>
      </c>
      <c r="D602" s="13" t="s">
        <v>166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G602*7.1%</f>
        <v>1561.9999999999998</v>
      </c>
      <c r="L602" s="14">
        <f>G602*1.15%</f>
        <v>253</v>
      </c>
      <c r="M602" s="14">
        <f>G602*3.04%</f>
        <v>668.8</v>
      </c>
      <c r="N602" s="14">
        <f>G602*7.09%</f>
        <v>1559.8000000000002</v>
      </c>
      <c r="O602" s="14">
        <v>0</v>
      </c>
      <c r="P602" s="14">
        <f>J602+K602+L602+M602+N602</f>
        <v>4675</v>
      </c>
      <c r="Q602" s="15">
        <v>16122.69</v>
      </c>
      <c r="R602" s="14">
        <f>+J602+M602+O602+Q602+H602+I602</f>
        <v>17422.89</v>
      </c>
      <c r="S602" s="14">
        <f>+N602+L602+K602</f>
        <v>3374.8</v>
      </c>
      <c r="T602" s="14">
        <f>+G602-R602</f>
        <v>4577.1100000000006</v>
      </c>
      <c r="U602" t="b">
        <f>+V602=C602</f>
        <v>1</v>
      </c>
      <c r="V602" s="13" t="s">
        <v>707</v>
      </c>
      <c r="W602" s="13" t="s">
        <v>166</v>
      </c>
      <c r="X602" s="13" t="s">
        <v>29</v>
      </c>
      <c r="Y602" s="13" t="s">
        <v>35</v>
      </c>
      <c r="Z602" s="14">
        <v>22000</v>
      </c>
      <c r="AA602" s="14">
        <v>0</v>
      </c>
      <c r="AB602" s="14">
        <v>0</v>
      </c>
      <c r="AC602" s="14">
        <f>+Z602*2.87%</f>
        <v>631.4</v>
      </c>
      <c r="AD602" s="14">
        <f>Z602*7.1%</f>
        <v>1561.9999999999998</v>
      </c>
      <c r="AE602" s="14">
        <f>Z602*1.15%</f>
        <v>253</v>
      </c>
      <c r="AF602" s="14">
        <f>Z602*3.04%</f>
        <v>668.8</v>
      </c>
      <c r="AG602" s="14">
        <f>Z602*7.09%</f>
        <v>1559.8000000000002</v>
      </c>
      <c r="AH602" s="14">
        <v>0</v>
      </c>
      <c r="AI602" s="14">
        <f>AC602+AD602+AE602+AF602+AG602</f>
        <v>4675</v>
      </c>
      <c r="AJ602" s="15">
        <v>16122.69</v>
      </c>
      <c r="AK602" s="14">
        <f>+AC602+AF602+AH602+AJ602+AA602+AB602</f>
        <v>17422.89</v>
      </c>
      <c r="AL602" s="14">
        <f>+AG602+AE602+AD602</f>
        <v>3374.8</v>
      </c>
      <c r="AM602" s="14">
        <f>+Z602-AK602</f>
        <v>4577.1100000000006</v>
      </c>
    </row>
    <row r="603" spans="1:39" s="7" customFormat="1" ht="15.95" customHeight="1" x14ac:dyDescent="0.25">
      <c r="A603" s="11">
        <f t="shared" si="13"/>
        <v>583</v>
      </c>
      <c r="B603" s="12" t="s">
        <v>213</v>
      </c>
      <c r="C603" s="13" t="s">
        <v>708</v>
      </c>
      <c r="D603" s="13" t="s">
        <v>126</v>
      </c>
      <c r="E603" s="13" t="s">
        <v>29</v>
      </c>
      <c r="F603" s="13" t="s">
        <v>30</v>
      </c>
      <c r="G603" s="14">
        <v>36750</v>
      </c>
      <c r="H603" s="14">
        <v>0</v>
      </c>
      <c r="I603" s="14">
        <v>0</v>
      </c>
      <c r="J603" s="14">
        <f>+G603*2.87%</f>
        <v>1054.7249999999999</v>
      </c>
      <c r="K603" s="14">
        <f>G603*7.1%</f>
        <v>2609.2499999999995</v>
      </c>
      <c r="L603" s="14">
        <f>G603*1.15%</f>
        <v>422.625</v>
      </c>
      <c r="M603" s="14">
        <f>G603*3.04%</f>
        <v>1117.2</v>
      </c>
      <c r="N603" s="14">
        <f>G603*7.09%</f>
        <v>2605.5750000000003</v>
      </c>
      <c r="O603" s="14">
        <v>0</v>
      </c>
      <c r="P603" s="14">
        <f>J603+K603+L603+M603+N603</f>
        <v>7809.375</v>
      </c>
      <c r="Q603" s="15">
        <v>12676.12</v>
      </c>
      <c r="R603" s="14">
        <f>+J603+M603+O603+Q603+H603+I603</f>
        <v>14848.045000000002</v>
      </c>
      <c r="S603" s="14">
        <f>+N603+L603+K603</f>
        <v>5637.45</v>
      </c>
      <c r="T603" s="14">
        <f>+G603-R603</f>
        <v>21901.954999999998</v>
      </c>
      <c r="U603" t="b">
        <f>+V603=C603</f>
        <v>1</v>
      </c>
      <c r="V603" s="13" t="s">
        <v>708</v>
      </c>
      <c r="W603" s="13" t="s">
        <v>126</v>
      </c>
      <c r="X603" s="13" t="s">
        <v>29</v>
      </c>
      <c r="Y603" s="13" t="s">
        <v>30</v>
      </c>
      <c r="Z603" s="14">
        <v>36750</v>
      </c>
      <c r="AA603" s="14">
        <v>0</v>
      </c>
      <c r="AB603" s="14">
        <v>0</v>
      </c>
      <c r="AC603" s="14">
        <f>+Z603*2.87%</f>
        <v>1054.7249999999999</v>
      </c>
      <c r="AD603" s="14">
        <f>Z603*7.1%</f>
        <v>2609.2499999999995</v>
      </c>
      <c r="AE603" s="14">
        <f>Z603*1.15%</f>
        <v>422.625</v>
      </c>
      <c r="AF603" s="14">
        <f>Z603*3.04%</f>
        <v>1117.2</v>
      </c>
      <c r="AG603" s="14">
        <f>Z603*7.09%</f>
        <v>2605.5750000000003</v>
      </c>
      <c r="AH603" s="14">
        <v>0</v>
      </c>
      <c r="AI603" s="14">
        <f>AC603+AD603+AE603+AF603+AG603</f>
        <v>7809.375</v>
      </c>
      <c r="AJ603" s="15">
        <v>12676.12</v>
      </c>
      <c r="AK603" s="14">
        <f>+AC603+AF603+AH603+AJ603+AA603+AB603</f>
        <v>14848.045000000002</v>
      </c>
      <c r="AL603" s="14">
        <f>+AG603+AE603+AD603</f>
        <v>5637.45</v>
      </c>
      <c r="AM603" s="14">
        <f>+Z603-AK603</f>
        <v>21901.954999999998</v>
      </c>
    </row>
    <row r="604" spans="1:39" s="7" customFormat="1" ht="15.95" customHeight="1" x14ac:dyDescent="0.25">
      <c r="A604" s="11">
        <f t="shared" si="13"/>
        <v>584</v>
      </c>
      <c r="B604" s="12" t="s">
        <v>213</v>
      </c>
      <c r="C604" s="13" t="s">
        <v>709</v>
      </c>
      <c r="D604" s="13" t="s">
        <v>166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>+G604*2.87%</f>
        <v>631.4</v>
      </c>
      <c r="K604" s="14">
        <f>G604*7.1%</f>
        <v>1561.9999999999998</v>
      </c>
      <c r="L604" s="14">
        <f>G604*1.15%</f>
        <v>253</v>
      </c>
      <c r="M604" s="14">
        <f>G604*3.04%</f>
        <v>668.8</v>
      </c>
      <c r="N604" s="14">
        <f>G604*7.09%</f>
        <v>1559.8000000000002</v>
      </c>
      <c r="O604" s="14">
        <v>0</v>
      </c>
      <c r="P604" s="14">
        <f>J604+K604+L604+M604+N604</f>
        <v>4675</v>
      </c>
      <c r="Q604" s="15">
        <v>2566</v>
      </c>
      <c r="R604" s="14">
        <f>+J604+M604+O604+Q604+H604+I604</f>
        <v>3866.2</v>
      </c>
      <c r="S604" s="14">
        <f>+N604+L604+K604</f>
        <v>3374.8</v>
      </c>
      <c r="T604" s="14">
        <f>+G604-R604</f>
        <v>18133.8</v>
      </c>
      <c r="U604" t="b">
        <f>+V604=C604</f>
        <v>1</v>
      </c>
      <c r="V604" s="13" t="s">
        <v>709</v>
      </c>
      <c r="W604" s="13" t="s">
        <v>166</v>
      </c>
      <c r="X604" s="13" t="s">
        <v>29</v>
      </c>
      <c r="Y604" s="13" t="s">
        <v>30</v>
      </c>
      <c r="Z604" s="14">
        <v>22000</v>
      </c>
      <c r="AA604" s="14">
        <v>0</v>
      </c>
      <c r="AB604" s="14">
        <v>0</v>
      </c>
      <c r="AC604" s="14">
        <f>+Z604*2.87%</f>
        <v>631.4</v>
      </c>
      <c r="AD604" s="14">
        <f>Z604*7.1%</f>
        <v>1561.9999999999998</v>
      </c>
      <c r="AE604" s="14">
        <f>Z604*1.15%</f>
        <v>253</v>
      </c>
      <c r="AF604" s="14">
        <f>Z604*3.04%</f>
        <v>668.8</v>
      </c>
      <c r="AG604" s="14">
        <f>Z604*7.09%</f>
        <v>1559.8000000000002</v>
      </c>
      <c r="AH604" s="14">
        <v>0</v>
      </c>
      <c r="AI604" s="14">
        <f>AC604+AD604+AE604+AF604+AG604</f>
        <v>4675</v>
      </c>
      <c r="AJ604" s="15">
        <v>2566</v>
      </c>
      <c r="AK604" s="14">
        <f>+AC604+AF604+AH604+AJ604+AA604+AB604</f>
        <v>3866.2</v>
      </c>
      <c r="AL604" s="14">
        <f>+AG604+AE604+AD604</f>
        <v>3374.8</v>
      </c>
      <c r="AM604" s="14">
        <f>+Z604-AK604</f>
        <v>18133.8</v>
      </c>
    </row>
    <row r="605" spans="1:39" s="7" customFormat="1" ht="15.95" customHeight="1" x14ac:dyDescent="0.25">
      <c r="A605" s="11">
        <f t="shared" si="13"/>
        <v>585</v>
      </c>
      <c r="B605" s="12" t="s">
        <v>213</v>
      </c>
      <c r="C605" s="13" t="s">
        <v>710</v>
      </c>
      <c r="D605" s="13" t="s">
        <v>166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G605*7.1%</f>
        <v>1561.9999999999998</v>
      </c>
      <c r="L605" s="14">
        <f>G605*1.15%</f>
        <v>253</v>
      </c>
      <c r="M605" s="14">
        <f>G605*3.04%</f>
        <v>668.8</v>
      </c>
      <c r="N605" s="14">
        <f>G605*7.09%</f>
        <v>1559.8000000000002</v>
      </c>
      <c r="O605" s="14">
        <v>0</v>
      </c>
      <c r="P605" s="14">
        <f>J605+K605+L605+M605+N605</f>
        <v>4675</v>
      </c>
      <c r="Q605" s="15">
        <v>6139.21</v>
      </c>
      <c r="R605" s="14">
        <f>+J605+M605+O605+Q605+H605+I605</f>
        <v>7439.41</v>
      </c>
      <c r="S605" s="14">
        <f>+N605+L605+K605</f>
        <v>3374.8</v>
      </c>
      <c r="T605" s="14">
        <f>+G605-R605</f>
        <v>14560.59</v>
      </c>
      <c r="U605" t="b">
        <f>+V605=C605</f>
        <v>1</v>
      </c>
      <c r="V605" s="13" t="s">
        <v>710</v>
      </c>
      <c r="W605" s="13" t="s">
        <v>166</v>
      </c>
      <c r="X605" s="13" t="s">
        <v>29</v>
      </c>
      <c r="Y605" s="13" t="s">
        <v>35</v>
      </c>
      <c r="Z605" s="14">
        <v>22000</v>
      </c>
      <c r="AA605" s="14">
        <v>0</v>
      </c>
      <c r="AB605" s="14">
        <v>0</v>
      </c>
      <c r="AC605" s="14">
        <f>+Z605*2.87%</f>
        <v>631.4</v>
      </c>
      <c r="AD605" s="14">
        <f>Z605*7.1%</f>
        <v>1561.9999999999998</v>
      </c>
      <c r="AE605" s="14">
        <f>Z605*1.15%</f>
        <v>253</v>
      </c>
      <c r="AF605" s="14">
        <f>Z605*3.04%</f>
        <v>668.8</v>
      </c>
      <c r="AG605" s="14">
        <f>Z605*7.09%</f>
        <v>1559.8000000000002</v>
      </c>
      <c r="AH605" s="14">
        <v>0</v>
      </c>
      <c r="AI605" s="14">
        <f>AC605+AD605+AE605+AF605+AG605</f>
        <v>4675</v>
      </c>
      <c r="AJ605" s="15">
        <v>6139.21</v>
      </c>
      <c r="AK605" s="14">
        <f>+AC605+AF605+AH605+AJ605+AA605+AB605</f>
        <v>7439.41</v>
      </c>
      <c r="AL605" s="14">
        <f>+AG605+AE605+AD605</f>
        <v>3374.8</v>
      </c>
      <c r="AM605" s="14">
        <f>+Z605-AK605</f>
        <v>14560.59</v>
      </c>
    </row>
    <row r="606" spans="1:39" s="7" customFormat="1" ht="15.95" customHeight="1" x14ac:dyDescent="0.25">
      <c r="A606" s="11">
        <f t="shared" si="13"/>
        <v>586</v>
      </c>
      <c r="B606" s="12" t="s">
        <v>213</v>
      </c>
      <c r="C606" s="13" t="s">
        <v>711</v>
      </c>
      <c r="D606" s="13" t="s">
        <v>54</v>
      </c>
      <c r="E606" s="13" t="s">
        <v>29</v>
      </c>
      <c r="F606" s="13" t="s">
        <v>35</v>
      </c>
      <c r="G606" s="14">
        <v>75000</v>
      </c>
      <c r="H606" s="14">
        <v>6309.38</v>
      </c>
      <c r="I606" s="14">
        <v>0</v>
      </c>
      <c r="J606" s="14">
        <f>+G606*2.87%</f>
        <v>2152.5</v>
      </c>
      <c r="K606" s="14">
        <f>G606*7.1%</f>
        <v>5324.9999999999991</v>
      </c>
      <c r="L606" s="14">
        <f>G606*1.15%</f>
        <v>862.5</v>
      </c>
      <c r="M606" s="14">
        <f>G606*3.04%</f>
        <v>2280</v>
      </c>
      <c r="N606" s="14">
        <f>G606*7.09%</f>
        <v>5317.5</v>
      </c>
      <c r="O606" s="14">
        <v>0</v>
      </c>
      <c r="P606" s="14">
        <f>J606+K606+L606+M606+N606</f>
        <v>15937.5</v>
      </c>
      <c r="Q606" s="15">
        <v>0</v>
      </c>
      <c r="R606" s="14">
        <f>+J606+M606+O606+Q606+H606+I606</f>
        <v>10741.880000000001</v>
      </c>
      <c r="S606" s="14">
        <f>+N606+L606+K606</f>
        <v>11505</v>
      </c>
      <c r="T606" s="14">
        <f>+G606-R606</f>
        <v>64258.119999999995</v>
      </c>
      <c r="U606" t="b">
        <f>+V606=C606</f>
        <v>1</v>
      </c>
      <c r="V606" s="13" t="s">
        <v>711</v>
      </c>
      <c r="W606" s="13" t="s">
        <v>54</v>
      </c>
      <c r="X606" s="13" t="s">
        <v>29</v>
      </c>
      <c r="Y606" s="13" t="s">
        <v>35</v>
      </c>
      <c r="Z606" s="14">
        <v>75000</v>
      </c>
      <c r="AA606" s="14">
        <v>6309.38</v>
      </c>
      <c r="AB606" s="14">
        <v>0</v>
      </c>
      <c r="AC606" s="14">
        <f>+Z606*2.87%</f>
        <v>2152.5</v>
      </c>
      <c r="AD606" s="14">
        <f>Z606*7.1%</f>
        <v>5324.9999999999991</v>
      </c>
      <c r="AE606" s="14">
        <f>Z606*1.15%</f>
        <v>862.5</v>
      </c>
      <c r="AF606" s="14">
        <f>Z606*3.04%</f>
        <v>2280</v>
      </c>
      <c r="AG606" s="14">
        <f>Z606*7.09%</f>
        <v>5317.5</v>
      </c>
      <c r="AH606" s="14">
        <v>0</v>
      </c>
      <c r="AI606" s="14">
        <f>AC606+AD606+AE606+AF606+AG606</f>
        <v>15937.5</v>
      </c>
      <c r="AJ606" s="15">
        <v>0</v>
      </c>
      <c r="AK606" s="14">
        <f>+AC606+AF606+AH606+AJ606+AA606+AB606</f>
        <v>10741.880000000001</v>
      </c>
      <c r="AL606" s="14">
        <f>+AG606+AE606+AD606</f>
        <v>11505</v>
      </c>
      <c r="AM606" s="14">
        <f>+Z606-AK606</f>
        <v>64258.119999999995</v>
      </c>
    </row>
    <row r="607" spans="1:39" s="7" customFormat="1" ht="15.95" customHeight="1" x14ac:dyDescent="0.25">
      <c r="A607" s="11">
        <f t="shared" si="13"/>
        <v>587</v>
      </c>
      <c r="B607" s="12" t="s">
        <v>213</v>
      </c>
      <c r="C607" s="13" t="s">
        <v>712</v>
      </c>
      <c r="D607" s="13" t="s">
        <v>166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G607*7.1%</f>
        <v>1561.9999999999998</v>
      </c>
      <c r="L607" s="14">
        <f>G607*1.15%</f>
        <v>253</v>
      </c>
      <c r="M607" s="14">
        <f>G607*3.04%</f>
        <v>668.8</v>
      </c>
      <c r="N607" s="14">
        <f>G607*7.09%</f>
        <v>1559.8000000000002</v>
      </c>
      <c r="O607" s="14">
        <v>0</v>
      </c>
      <c r="P607" s="14">
        <f>J607+K607+L607+M607+N607</f>
        <v>4675</v>
      </c>
      <c r="Q607" s="15">
        <v>5020.6000000000004</v>
      </c>
      <c r="R607" s="14">
        <f>+J607+M607+O607+Q607+H607+I607</f>
        <v>6320.8</v>
      </c>
      <c r="S607" s="14">
        <f>+N607+L607+K607</f>
        <v>3374.8</v>
      </c>
      <c r="T607" s="14">
        <f>+G607-R607</f>
        <v>15679.2</v>
      </c>
      <c r="U607" t="b">
        <f>+V607=C607</f>
        <v>1</v>
      </c>
      <c r="V607" s="13" t="s">
        <v>712</v>
      </c>
      <c r="W607" s="13" t="s">
        <v>166</v>
      </c>
      <c r="X607" s="13" t="s">
        <v>29</v>
      </c>
      <c r="Y607" s="13" t="s">
        <v>35</v>
      </c>
      <c r="Z607" s="14">
        <v>22000</v>
      </c>
      <c r="AA607" s="14">
        <v>0</v>
      </c>
      <c r="AB607" s="14">
        <v>0</v>
      </c>
      <c r="AC607" s="14">
        <f>+Z607*2.87%</f>
        <v>631.4</v>
      </c>
      <c r="AD607" s="14">
        <f>Z607*7.1%</f>
        <v>1561.9999999999998</v>
      </c>
      <c r="AE607" s="14">
        <f>Z607*1.15%</f>
        <v>253</v>
      </c>
      <c r="AF607" s="14">
        <f>Z607*3.04%</f>
        <v>668.8</v>
      </c>
      <c r="AG607" s="14">
        <f>Z607*7.09%</f>
        <v>1559.8000000000002</v>
      </c>
      <c r="AH607" s="14">
        <v>0</v>
      </c>
      <c r="AI607" s="14">
        <f>AC607+AD607+AE607+AF607+AG607</f>
        <v>4675</v>
      </c>
      <c r="AJ607" s="15">
        <v>5020.6000000000004</v>
      </c>
      <c r="AK607" s="14">
        <f>+AC607+AF607+AH607+AJ607+AA607+AB607</f>
        <v>6320.8</v>
      </c>
      <c r="AL607" s="14">
        <f>+AG607+AE607+AD607</f>
        <v>3374.8</v>
      </c>
      <c r="AM607" s="14">
        <f>+Z607-AK607</f>
        <v>15679.2</v>
      </c>
    </row>
    <row r="608" spans="1:39" s="7" customFormat="1" ht="15.95" customHeight="1" x14ac:dyDescent="0.25">
      <c r="A608" s="11">
        <f t="shared" si="13"/>
        <v>588</v>
      </c>
      <c r="B608" s="12" t="s">
        <v>213</v>
      </c>
      <c r="C608" s="13" t="s">
        <v>713</v>
      </c>
      <c r="D608" s="13" t="s">
        <v>166</v>
      </c>
      <c r="E608" s="13" t="s">
        <v>29</v>
      </c>
      <c r="F608" s="13" t="s">
        <v>30</v>
      </c>
      <c r="G608" s="14">
        <v>22000</v>
      </c>
      <c r="H608" s="14">
        <v>0</v>
      </c>
      <c r="I608" s="14">
        <v>0</v>
      </c>
      <c r="J608" s="14">
        <f>+G608*2.87%</f>
        <v>631.4</v>
      </c>
      <c r="K608" s="14">
        <f>G608*7.1%</f>
        <v>1561.9999999999998</v>
      </c>
      <c r="L608" s="14">
        <f>G608*1.15%</f>
        <v>253</v>
      </c>
      <c r="M608" s="14">
        <f>G608*3.04%</f>
        <v>668.8</v>
      </c>
      <c r="N608" s="14">
        <f>G608*7.09%</f>
        <v>1559.8000000000002</v>
      </c>
      <c r="O608" s="14">
        <v>0</v>
      </c>
      <c r="P608" s="14">
        <f>J608+K608+L608+M608+N608</f>
        <v>4675</v>
      </c>
      <c r="Q608" s="15">
        <v>0</v>
      </c>
      <c r="R608" s="14">
        <f>+J608+M608+O608+Q608+H608+I608</f>
        <v>1300.1999999999998</v>
      </c>
      <c r="S608" s="14">
        <f>+N608+L608+K608</f>
        <v>3374.8</v>
      </c>
      <c r="T608" s="14">
        <f>+G608-R608</f>
        <v>20699.8</v>
      </c>
      <c r="U608" t="b">
        <f>+V608=C608</f>
        <v>1</v>
      </c>
      <c r="V608" s="13" t="s">
        <v>713</v>
      </c>
      <c r="W608" s="13" t="s">
        <v>166</v>
      </c>
      <c r="X608" s="13" t="s">
        <v>29</v>
      </c>
      <c r="Y608" s="13" t="s">
        <v>30</v>
      </c>
      <c r="Z608" s="14">
        <v>22000</v>
      </c>
      <c r="AA608" s="14">
        <v>0</v>
      </c>
      <c r="AB608" s="14">
        <v>0</v>
      </c>
      <c r="AC608" s="14">
        <f>+Z608*2.87%</f>
        <v>631.4</v>
      </c>
      <c r="AD608" s="14">
        <f>Z608*7.1%</f>
        <v>1561.9999999999998</v>
      </c>
      <c r="AE608" s="14">
        <f>Z608*1.15%</f>
        <v>253</v>
      </c>
      <c r="AF608" s="14">
        <f>Z608*3.04%</f>
        <v>668.8</v>
      </c>
      <c r="AG608" s="14">
        <f>Z608*7.09%</f>
        <v>1559.8000000000002</v>
      </c>
      <c r="AH608" s="14">
        <v>0</v>
      </c>
      <c r="AI608" s="14">
        <f>AC608+AD608+AE608+AF608+AG608</f>
        <v>4675</v>
      </c>
      <c r="AJ608" s="15">
        <v>0</v>
      </c>
      <c r="AK608" s="14">
        <f>+AC608+AF608+AH608+AJ608+AA608+AB608</f>
        <v>1300.1999999999998</v>
      </c>
      <c r="AL608" s="14">
        <f>+AG608+AE608+AD608</f>
        <v>3374.8</v>
      </c>
      <c r="AM608" s="14">
        <f>+Z608-AK608</f>
        <v>20699.8</v>
      </c>
    </row>
    <row r="609" spans="1:39" s="7" customFormat="1" ht="15.95" customHeight="1" x14ac:dyDescent="0.25">
      <c r="A609" s="11">
        <f t="shared" si="13"/>
        <v>589</v>
      </c>
      <c r="B609" s="12" t="s">
        <v>213</v>
      </c>
      <c r="C609" s="13" t="s">
        <v>714</v>
      </c>
      <c r="D609" s="13" t="s">
        <v>366</v>
      </c>
      <c r="E609" s="13" t="s">
        <v>29</v>
      </c>
      <c r="F609" s="13" t="s">
        <v>30</v>
      </c>
      <c r="G609" s="14">
        <v>30000</v>
      </c>
      <c r="H609" s="14">
        <v>0</v>
      </c>
      <c r="I609" s="14">
        <v>0</v>
      </c>
      <c r="J609" s="14">
        <f>+G609*2.87%</f>
        <v>861</v>
      </c>
      <c r="K609" s="14">
        <f>G609*7.1%</f>
        <v>2130</v>
      </c>
      <c r="L609" s="14">
        <f>G609*1.15%</f>
        <v>345</v>
      </c>
      <c r="M609" s="14">
        <f>G609*3.04%</f>
        <v>912</v>
      </c>
      <c r="N609" s="14">
        <f>G609*7.09%</f>
        <v>2127</v>
      </c>
      <c r="O609" s="14">
        <v>0</v>
      </c>
      <c r="P609" s="14">
        <f>J609+K609+L609+M609+N609</f>
        <v>6375</v>
      </c>
      <c r="Q609" s="15">
        <v>16099.13</v>
      </c>
      <c r="R609" s="14">
        <f>+J609+M609+O609+Q609+H609+I609</f>
        <v>17872.129999999997</v>
      </c>
      <c r="S609" s="14">
        <f>+N609+L609+K609</f>
        <v>4602</v>
      </c>
      <c r="T609" s="14">
        <f>+G609-R609</f>
        <v>12127.870000000003</v>
      </c>
      <c r="U609" t="b">
        <f>+V609=C609</f>
        <v>1</v>
      </c>
      <c r="V609" s="13" t="s">
        <v>714</v>
      </c>
      <c r="W609" s="13" t="s">
        <v>366</v>
      </c>
      <c r="X609" s="13" t="s">
        <v>29</v>
      </c>
      <c r="Y609" s="13" t="s">
        <v>30</v>
      </c>
      <c r="Z609" s="14">
        <v>30000</v>
      </c>
      <c r="AA609" s="14">
        <v>0</v>
      </c>
      <c r="AB609" s="14">
        <v>0</v>
      </c>
      <c r="AC609" s="14">
        <f>+Z609*2.87%</f>
        <v>861</v>
      </c>
      <c r="AD609" s="14">
        <f>Z609*7.1%</f>
        <v>2130</v>
      </c>
      <c r="AE609" s="14">
        <f>Z609*1.15%</f>
        <v>345</v>
      </c>
      <c r="AF609" s="14">
        <f>Z609*3.04%</f>
        <v>912</v>
      </c>
      <c r="AG609" s="14">
        <f>Z609*7.09%</f>
        <v>2127</v>
      </c>
      <c r="AH609" s="14">
        <v>0</v>
      </c>
      <c r="AI609" s="14">
        <f>AC609+AD609+AE609+AF609+AG609</f>
        <v>6375</v>
      </c>
      <c r="AJ609" s="15">
        <v>16099.13</v>
      </c>
      <c r="AK609" s="14">
        <f>+AC609+AF609+AH609+AJ609+AA609+AB609</f>
        <v>17872.129999999997</v>
      </c>
      <c r="AL609" s="14">
        <f>+AG609+AE609+AD609</f>
        <v>4602</v>
      </c>
      <c r="AM609" s="14">
        <f>+Z609-AK609</f>
        <v>12127.870000000003</v>
      </c>
    </row>
    <row r="610" spans="1:39" s="7" customFormat="1" ht="15.95" customHeight="1" x14ac:dyDescent="0.25">
      <c r="A610" s="11">
        <f t="shared" si="13"/>
        <v>590</v>
      </c>
      <c r="B610" s="12" t="s">
        <v>213</v>
      </c>
      <c r="C610" s="13" t="s">
        <v>715</v>
      </c>
      <c r="D610" s="13" t="s">
        <v>166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G610*7.1%</f>
        <v>1561.9999999999998</v>
      </c>
      <c r="L610" s="14">
        <f>G610*1.15%</f>
        <v>253</v>
      </c>
      <c r="M610" s="14">
        <f>G610*3.04%</f>
        <v>668.8</v>
      </c>
      <c r="N610" s="14">
        <f>G610*7.09%</f>
        <v>1559.8000000000002</v>
      </c>
      <c r="O610" s="14">
        <v>0</v>
      </c>
      <c r="P610" s="14">
        <f>J610+K610+L610+M610+N610</f>
        <v>4675</v>
      </c>
      <c r="Q610" s="15">
        <v>15632.12</v>
      </c>
      <c r="R610" s="14">
        <f>+J610+M610+O610+Q610+H610+I610</f>
        <v>16932.32</v>
      </c>
      <c r="S610" s="14">
        <f>+N610+L610+K610</f>
        <v>3374.8</v>
      </c>
      <c r="T610" s="14">
        <f>+G610-R610</f>
        <v>5067.68</v>
      </c>
      <c r="U610" t="b">
        <f>+V610=C610</f>
        <v>1</v>
      </c>
      <c r="V610" s="13" t="s">
        <v>715</v>
      </c>
      <c r="W610" s="13" t="s">
        <v>166</v>
      </c>
      <c r="X610" s="13" t="s">
        <v>29</v>
      </c>
      <c r="Y610" s="13" t="s">
        <v>35</v>
      </c>
      <c r="Z610" s="14">
        <v>22000</v>
      </c>
      <c r="AA610" s="14">
        <v>0</v>
      </c>
      <c r="AB610" s="14">
        <v>0</v>
      </c>
      <c r="AC610" s="14">
        <f>+Z610*2.87%</f>
        <v>631.4</v>
      </c>
      <c r="AD610" s="14">
        <f>Z610*7.1%</f>
        <v>1561.9999999999998</v>
      </c>
      <c r="AE610" s="14">
        <f>Z610*1.15%</f>
        <v>253</v>
      </c>
      <c r="AF610" s="14">
        <f>Z610*3.04%</f>
        <v>668.8</v>
      </c>
      <c r="AG610" s="14">
        <f>Z610*7.09%</f>
        <v>1559.8000000000002</v>
      </c>
      <c r="AH610" s="14">
        <v>0</v>
      </c>
      <c r="AI610" s="14">
        <f>AC610+AD610+AE610+AF610+AG610</f>
        <v>4675</v>
      </c>
      <c r="AJ610" s="15">
        <v>15632.12</v>
      </c>
      <c r="AK610" s="14">
        <f>+AC610+AF610+AH610+AJ610+AA610+AB610</f>
        <v>16932.32</v>
      </c>
      <c r="AL610" s="14">
        <f>+AG610+AE610+AD610</f>
        <v>3374.8</v>
      </c>
      <c r="AM610" s="14">
        <f>+Z610-AK610</f>
        <v>5067.68</v>
      </c>
    </row>
    <row r="611" spans="1:39" s="7" customFormat="1" ht="15.95" customHeight="1" x14ac:dyDescent="0.25">
      <c r="A611" s="11">
        <f t="shared" si="13"/>
        <v>591</v>
      </c>
      <c r="B611" s="12" t="s">
        <v>213</v>
      </c>
      <c r="C611" s="13" t="s">
        <v>716</v>
      </c>
      <c r="D611" s="13" t="s">
        <v>166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G611*7.1%</f>
        <v>1561.9999999999998</v>
      </c>
      <c r="L611" s="14">
        <f>G611*1.15%</f>
        <v>253</v>
      </c>
      <c r="M611" s="14">
        <f>G611*3.04%</f>
        <v>668.8</v>
      </c>
      <c r="N611" s="14">
        <f>G611*7.09%</f>
        <v>1559.8000000000002</v>
      </c>
      <c r="O611" s="14">
        <v>1577.4509</v>
      </c>
      <c r="P611" s="14">
        <f>J611+K611+L611+M611+N611</f>
        <v>4675</v>
      </c>
      <c r="Q611" s="15">
        <v>0</v>
      </c>
      <c r="R611" s="14">
        <f>+J611+M611+O611+Q611+H611+I611</f>
        <v>2877.6508999999996</v>
      </c>
      <c r="S611" s="14">
        <f>+N611+L611+K611</f>
        <v>3374.8</v>
      </c>
      <c r="T611" s="14">
        <f>+G611-R611</f>
        <v>19122.349099999999</v>
      </c>
      <c r="U611" t="b">
        <f>+V611=C611</f>
        <v>1</v>
      </c>
      <c r="V611" s="13" t="s">
        <v>716</v>
      </c>
      <c r="W611" s="13" t="s">
        <v>166</v>
      </c>
      <c r="X611" s="13" t="s">
        <v>29</v>
      </c>
      <c r="Y611" s="13" t="s">
        <v>30</v>
      </c>
      <c r="Z611" s="14">
        <v>22000</v>
      </c>
      <c r="AA611" s="14">
        <v>0</v>
      </c>
      <c r="AB611" s="14">
        <v>0</v>
      </c>
      <c r="AC611" s="14">
        <f>+Z611*2.87%</f>
        <v>631.4</v>
      </c>
      <c r="AD611" s="14">
        <f>Z611*7.1%</f>
        <v>1561.9999999999998</v>
      </c>
      <c r="AE611" s="14">
        <f>Z611*1.15%</f>
        <v>253</v>
      </c>
      <c r="AF611" s="14">
        <f>Z611*3.04%</f>
        <v>668.8</v>
      </c>
      <c r="AG611" s="14">
        <f>Z611*7.09%</f>
        <v>1559.8000000000002</v>
      </c>
      <c r="AH611" s="14">
        <v>1577.4509</v>
      </c>
      <c r="AI611" s="14">
        <f>AC611+AD611+AE611+AF611+AG611</f>
        <v>4675</v>
      </c>
      <c r="AJ611" s="15">
        <v>-1577.4509</v>
      </c>
      <c r="AK611" s="14">
        <f>+AC611+AF611+AH611+AJ611+AA611+AB611</f>
        <v>1300.1999999999996</v>
      </c>
      <c r="AL611" s="14">
        <f>+AG611+AE611+AD611</f>
        <v>3374.8</v>
      </c>
      <c r="AM611" s="14">
        <f>+Z611-AK611</f>
        <v>20699.8</v>
      </c>
    </row>
    <row r="612" spans="1:39" s="7" customFormat="1" ht="15.95" customHeight="1" x14ac:dyDescent="0.25">
      <c r="A612" s="11">
        <f t="shared" si="13"/>
        <v>592</v>
      </c>
      <c r="B612" s="12" t="s">
        <v>213</v>
      </c>
      <c r="C612" s="13" t="s">
        <v>717</v>
      </c>
      <c r="D612" s="13" t="s">
        <v>166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G612*7.1%</f>
        <v>1561.9999999999998</v>
      </c>
      <c r="L612" s="14">
        <f>G612*1.15%</f>
        <v>253</v>
      </c>
      <c r="M612" s="14">
        <f>G612*3.04%</f>
        <v>668.8</v>
      </c>
      <c r="N612" s="14">
        <f>G612*7.09%</f>
        <v>1559.8000000000002</v>
      </c>
      <c r="O612" s="14">
        <v>0</v>
      </c>
      <c r="P612" s="14">
        <f>J612+K612+L612+M612+N612</f>
        <v>4675</v>
      </c>
      <c r="Q612" s="15">
        <v>0</v>
      </c>
      <c r="R612" s="14">
        <f>+J612+M612+O612+Q612+H612+I612</f>
        <v>1300.1999999999998</v>
      </c>
      <c r="S612" s="14">
        <f>+N612+L612+K612</f>
        <v>3374.8</v>
      </c>
      <c r="T612" s="14">
        <f>+G612-R612</f>
        <v>20699.8</v>
      </c>
      <c r="U612" t="b">
        <f>+V612=C612</f>
        <v>1</v>
      </c>
      <c r="V612" s="13" t="s">
        <v>717</v>
      </c>
      <c r="W612" s="13" t="s">
        <v>166</v>
      </c>
      <c r="X612" s="13" t="s">
        <v>29</v>
      </c>
      <c r="Y612" s="13" t="s">
        <v>30</v>
      </c>
      <c r="Z612" s="14">
        <v>22000</v>
      </c>
      <c r="AA612" s="14">
        <v>0</v>
      </c>
      <c r="AB612" s="14">
        <v>0</v>
      </c>
      <c r="AC612" s="14">
        <f>+Z612*2.87%</f>
        <v>631.4</v>
      </c>
      <c r="AD612" s="14">
        <f>Z612*7.1%</f>
        <v>1561.9999999999998</v>
      </c>
      <c r="AE612" s="14">
        <f>Z612*1.15%</f>
        <v>253</v>
      </c>
      <c r="AF612" s="14">
        <f>Z612*3.04%</f>
        <v>668.8</v>
      </c>
      <c r="AG612" s="14">
        <f>Z612*7.09%</f>
        <v>1559.8000000000002</v>
      </c>
      <c r="AH612" s="14">
        <v>0</v>
      </c>
      <c r="AI612" s="14">
        <f>AC612+AD612+AE612+AF612+AG612</f>
        <v>4675</v>
      </c>
      <c r="AJ612" s="15">
        <v>0</v>
      </c>
      <c r="AK612" s="14">
        <f>+AC612+AF612+AH612+AJ612+AA612+AB612</f>
        <v>1300.1999999999998</v>
      </c>
      <c r="AL612" s="14">
        <f>+AG612+AE612+AD612</f>
        <v>3374.8</v>
      </c>
      <c r="AM612" s="14">
        <f>+Z612-AK612</f>
        <v>20699.8</v>
      </c>
    </row>
    <row r="613" spans="1:39" s="7" customFormat="1" ht="15.95" customHeight="1" x14ac:dyDescent="0.25">
      <c r="A613" s="11">
        <f t="shared" si="13"/>
        <v>593</v>
      </c>
      <c r="B613" s="12" t="s">
        <v>213</v>
      </c>
      <c r="C613" s="13" t="s">
        <v>718</v>
      </c>
      <c r="D613" s="13" t="s">
        <v>126</v>
      </c>
      <c r="E613" s="13" t="s">
        <v>29</v>
      </c>
      <c r="F613" s="13" t="s">
        <v>30</v>
      </c>
      <c r="G613" s="14">
        <v>26250</v>
      </c>
      <c r="H613" s="14">
        <v>0</v>
      </c>
      <c r="I613" s="14">
        <v>0</v>
      </c>
      <c r="J613" s="14">
        <f>+G613*2.87%</f>
        <v>753.375</v>
      </c>
      <c r="K613" s="14">
        <f>G613*7.1%</f>
        <v>1863.7499999999998</v>
      </c>
      <c r="L613" s="14">
        <f>G613*1.15%</f>
        <v>301.875</v>
      </c>
      <c r="M613" s="14">
        <f>G613*3.04%</f>
        <v>798</v>
      </c>
      <c r="N613" s="14">
        <f>G613*7.09%</f>
        <v>1861.1250000000002</v>
      </c>
      <c r="O613" s="14">
        <v>0</v>
      </c>
      <c r="P613" s="14">
        <f>J613+K613+L613+M613+N613</f>
        <v>5578.125</v>
      </c>
      <c r="Q613" s="15">
        <v>15531.26</v>
      </c>
      <c r="R613" s="14">
        <f>+J613+M613+O613+Q613+H613+I613</f>
        <v>17082.635000000002</v>
      </c>
      <c r="S613" s="14">
        <f>+N613+L613+K613</f>
        <v>4026.75</v>
      </c>
      <c r="T613" s="14">
        <f>+G613-R613</f>
        <v>9167.364999999998</v>
      </c>
      <c r="U613" t="b">
        <f>+V613=C613</f>
        <v>1</v>
      </c>
      <c r="V613" s="13" t="s">
        <v>718</v>
      </c>
      <c r="W613" s="13" t="s">
        <v>126</v>
      </c>
      <c r="X613" s="13" t="s">
        <v>29</v>
      </c>
      <c r="Y613" s="13" t="s">
        <v>30</v>
      </c>
      <c r="Z613" s="14">
        <v>26250</v>
      </c>
      <c r="AA613" s="14">
        <v>0</v>
      </c>
      <c r="AB613" s="14">
        <v>0</v>
      </c>
      <c r="AC613" s="14">
        <f>+Z613*2.87%</f>
        <v>753.375</v>
      </c>
      <c r="AD613" s="14">
        <f>Z613*7.1%</f>
        <v>1863.7499999999998</v>
      </c>
      <c r="AE613" s="14">
        <f>Z613*1.15%</f>
        <v>301.875</v>
      </c>
      <c r="AF613" s="14">
        <f>Z613*3.04%</f>
        <v>798</v>
      </c>
      <c r="AG613" s="14">
        <f>Z613*7.09%</f>
        <v>1861.1250000000002</v>
      </c>
      <c r="AH613" s="14">
        <v>0</v>
      </c>
      <c r="AI613" s="14">
        <f>AC613+AD613+AE613+AF613+AG613</f>
        <v>5578.125</v>
      </c>
      <c r="AJ613" s="15">
        <v>15531.26</v>
      </c>
      <c r="AK613" s="14">
        <f>+AC613+AF613+AH613+AJ613+AA613+AB613</f>
        <v>17082.635000000002</v>
      </c>
      <c r="AL613" s="14">
        <f>+AG613+AE613+AD613</f>
        <v>4026.75</v>
      </c>
      <c r="AM613" s="14">
        <f>+Z613-AK613</f>
        <v>9167.364999999998</v>
      </c>
    </row>
    <row r="614" spans="1:39" s="7" customFormat="1" ht="15.95" customHeight="1" x14ac:dyDescent="0.25">
      <c r="A614" s="11">
        <f t="shared" si="13"/>
        <v>594</v>
      </c>
      <c r="B614" s="12" t="s">
        <v>213</v>
      </c>
      <c r="C614" s="13" t="s">
        <v>719</v>
      </c>
      <c r="D614" s="13" t="s">
        <v>366</v>
      </c>
      <c r="E614" s="13" t="s">
        <v>29</v>
      </c>
      <c r="F614" s="13" t="s">
        <v>30</v>
      </c>
      <c r="G614" s="14">
        <v>30000</v>
      </c>
      <c r="H614" s="14">
        <v>0</v>
      </c>
      <c r="I614" s="14">
        <v>0</v>
      </c>
      <c r="J614" s="14">
        <f>+G614*2.87%</f>
        <v>861</v>
      </c>
      <c r="K614" s="14">
        <f>G614*7.1%</f>
        <v>2130</v>
      </c>
      <c r="L614" s="14">
        <f>G614*1.15%</f>
        <v>345</v>
      </c>
      <c r="M614" s="14">
        <f>G614*3.04%</f>
        <v>912</v>
      </c>
      <c r="N614" s="14">
        <f>G614*7.09%</f>
        <v>2127</v>
      </c>
      <c r="O614" s="14">
        <v>0</v>
      </c>
      <c r="P614" s="14">
        <f>J614+K614+L614+M614+N614</f>
        <v>6375</v>
      </c>
      <c r="Q614" s="15">
        <v>1266</v>
      </c>
      <c r="R614" s="14">
        <f>+J614+M614+O614+Q614+H614+I614</f>
        <v>3039</v>
      </c>
      <c r="S614" s="14">
        <f>+N614+L614+K614</f>
        <v>4602</v>
      </c>
      <c r="T614" s="14">
        <f>+G614-R614</f>
        <v>26961</v>
      </c>
      <c r="U614" t="b">
        <f>+V614=C614</f>
        <v>1</v>
      </c>
      <c r="V614" s="13" t="s">
        <v>719</v>
      </c>
      <c r="W614" s="13" t="s">
        <v>366</v>
      </c>
      <c r="X614" s="13" t="s">
        <v>29</v>
      </c>
      <c r="Y614" s="13" t="s">
        <v>30</v>
      </c>
      <c r="Z614" s="14">
        <v>30000</v>
      </c>
      <c r="AA614" s="14">
        <v>0</v>
      </c>
      <c r="AB614" s="14">
        <v>0</v>
      </c>
      <c r="AC614" s="14">
        <f>+Z614*2.87%</f>
        <v>861</v>
      </c>
      <c r="AD614" s="14">
        <f>Z614*7.1%</f>
        <v>2130</v>
      </c>
      <c r="AE614" s="14">
        <f>Z614*1.15%</f>
        <v>345</v>
      </c>
      <c r="AF614" s="14">
        <f>Z614*3.04%</f>
        <v>912</v>
      </c>
      <c r="AG614" s="14">
        <f>Z614*7.09%</f>
        <v>2127</v>
      </c>
      <c r="AH614" s="14">
        <v>0</v>
      </c>
      <c r="AI614" s="14">
        <f>AC614+AD614+AE614+AF614+AG614</f>
        <v>6375</v>
      </c>
      <c r="AJ614" s="15">
        <v>1266</v>
      </c>
      <c r="AK614" s="14">
        <f>+AC614+AF614+AH614+AJ614+AA614+AB614</f>
        <v>3039</v>
      </c>
      <c r="AL614" s="14">
        <f>+AG614+AE614+AD614</f>
        <v>4602</v>
      </c>
      <c r="AM614" s="14">
        <f>+Z614-AK614</f>
        <v>26961</v>
      </c>
    </row>
    <row r="615" spans="1:39" s="7" customFormat="1" ht="15.95" customHeight="1" x14ac:dyDescent="0.25">
      <c r="A615" s="11">
        <f t="shared" si="13"/>
        <v>595</v>
      </c>
      <c r="B615" s="12" t="s">
        <v>213</v>
      </c>
      <c r="C615" s="13" t="s">
        <v>720</v>
      </c>
      <c r="D615" s="13" t="s">
        <v>166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G615*7.1%</f>
        <v>1561.9999999999998</v>
      </c>
      <c r="L615" s="14">
        <f>G615*1.15%</f>
        <v>253</v>
      </c>
      <c r="M615" s="14">
        <f>G615*3.04%</f>
        <v>668.8</v>
      </c>
      <c r="N615" s="14">
        <f>G615*7.09%</f>
        <v>1559.8000000000002</v>
      </c>
      <c r="O615" s="14">
        <v>0</v>
      </c>
      <c r="P615" s="14">
        <f>J615+K615+L615+M615+N615</f>
        <v>4675</v>
      </c>
      <c r="Q615" s="15">
        <v>0</v>
      </c>
      <c r="R615" s="14">
        <f>+J615+M615+O615+Q615+H615+I615</f>
        <v>1300.1999999999998</v>
      </c>
      <c r="S615" s="14">
        <f>+N615+L615+K615</f>
        <v>3374.8</v>
      </c>
      <c r="T615" s="14">
        <f>+G615-R615</f>
        <v>20699.8</v>
      </c>
      <c r="U615" t="b">
        <f>+V615=C615</f>
        <v>1</v>
      </c>
      <c r="V615" s="13" t="s">
        <v>720</v>
      </c>
      <c r="W615" s="13" t="s">
        <v>166</v>
      </c>
      <c r="X615" s="13" t="s">
        <v>29</v>
      </c>
      <c r="Y615" s="13" t="s">
        <v>35</v>
      </c>
      <c r="Z615" s="14">
        <v>22000</v>
      </c>
      <c r="AA615" s="14">
        <v>0</v>
      </c>
      <c r="AB615" s="14">
        <v>0</v>
      </c>
      <c r="AC615" s="14">
        <f>+Z615*2.87%</f>
        <v>631.4</v>
      </c>
      <c r="AD615" s="14">
        <f>Z615*7.1%</f>
        <v>1561.9999999999998</v>
      </c>
      <c r="AE615" s="14">
        <f>Z615*1.15%</f>
        <v>253</v>
      </c>
      <c r="AF615" s="14">
        <f>Z615*3.04%</f>
        <v>668.8</v>
      </c>
      <c r="AG615" s="14">
        <f>Z615*7.09%</f>
        <v>1559.8000000000002</v>
      </c>
      <c r="AH615" s="14">
        <v>0</v>
      </c>
      <c r="AI615" s="14">
        <f>AC615+AD615+AE615+AF615+AG615</f>
        <v>4675</v>
      </c>
      <c r="AJ615" s="15">
        <v>0</v>
      </c>
      <c r="AK615" s="14">
        <f>+AC615+AF615+AH615+AJ615+AA615+AB615</f>
        <v>1300.1999999999998</v>
      </c>
      <c r="AL615" s="14">
        <f>+AG615+AE615+AD615</f>
        <v>3374.8</v>
      </c>
      <c r="AM615" s="14">
        <f>+Z615-AK615</f>
        <v>20699.8</v>
      </c>
    </row>
    <row r="616" spans="1:39" s="7" customFormat="1" ht="15.95" customHeight="1" x14ac:dyDescent="0.25">
      <c r="A616" s="11">
        <f t="shared" si="13"/>
        <v>596</v>
      </c>
      <c r="B616" s="12" t="s">
        <v>213</v>
      </c>
      <c r="C616" s="13" t="s">
        <v>721</v>
      </c>
      <c r="D616" s="13" t="s">
        <v>166</v>
      </c>
      <c r="E616" s="13" t="s">
        <v>29</v>
      </c>
      <c r="F616" s="13" t="s">
        <v>30</v>
      </c>
      <c r="G616" s="14">
        <v>22000</v>
      </c>
      <c r="H616" s="14">
        <v>0</v>
      </c>
      <c r="I616" s="14">
        <v>0</v>
      </c>
      <c r="J616" s="14">
        <f>+G616*2.87%</f>
        <v>631.4</v>
      </c>
      <c r="K616" s="14">
        <f>G616*7.1%</f>
        <v>1561.9999999999998</v>
      </c>
      <c r="L616" s="14">
        <f>G616*1.15%</f>
        <v>253</v>
      </c>
      <c r="M616" s="14">
        <f>G616*3.04%</f>
        <v>668.8</v>
      </c>
      <c r="N616" s="14">
        <f>G616*7.09%</f>
        <v>1559.8000000000002</v>
      </c>
      <c r="O616" s="14">
        <v>3154.9</v>
      </c>
      <c r="P616" s="14">
        <f>J616+K616+L616+M616+N616</f>
        <v>4675</v>
      </c>
      <c r="Q616" s="15">
        <v>7337.2100000000009</v>
      </c>
      <c r="R616" s="14">
        <f>+J616+M616+O616+Q616+H616+I616</f>
        <v>11792.310000000001</v>
      </c>
      <c r="S616" s="14">
        <f>+N616+L616+K616</f>
        <v>3374.8</v>
      </c>
      <c r="T616" s="14">
        <f>+G616-R616</f>
        <v>10207.689999999999</v>
      </c>
      <c r="U616" t="b">
        <f>+V616=C616</f>
        <v>1</v>
      </c>
      <c r="V616" s="13" t="s">
        <v>721</v>
      </c>
      <c r="W616" s="13" t="s">
        <v>166</v>
      </c>
      <c r="X616" s="13" t="s">
        <v>29</v>
      </c>
      <c r="Y616" s="13" t="s">
        <v>30</v>
      </c>
      <c r="Z616" s="14">
        <v>22000</v>
      </c>
      <c r="AA616" s="14">
        <v>0</v>
      </c>
      <c r="AB616" s="14">
        <v>0</v>
      </c>
      <c r="AC616" s="14">
        <f>+Z616*2.87%</f>
        <v>631.4</v>
      </c>
      <c r="AD616" s="14">
        <f>Z616*7.1%</f>
        <v>1561.9999999999998</v>
      </c>
      <c r="AE616" s="14">
        <f>Z616*1.15%</f>
        <v>253</v>
      </c>
      <c r="AF616" s="14">
        <f>Z616*3.04%</f>
        <v>668.8</v>
      </c>
      <c r="AG616" s="14">
        <f>Z616*7.09%</f>
        <v>1559.8000000000002</v>
      </c>
      <c r="AH616" s="14">
        <v>3154.9</v>
      </c>
      <c r="AI616" s="14">
        <f>AC616+AD616+AE616+AF616+AG616</f>
        <v>4675</v>
      </c>
      <c r="AJ616" s="15">
        <v>7337.2100000000009</v>
      </c>
      <c r="AK616" s="14">
        <f>+AC616+AF616+AH616+AJ616+AA616+AB616</f>
        <v>11792.310000000001</v>
      </c>
      <c r="AL616" s="14">
        <f>+AG616+AE616+AD616</f>
        <v>3374.8</v>
      </c>
      <c r="AM616" s="14">
        <f>+Z616-AK616</f>
        <v>10207.689999999999</v>
      </c>
    </row>
    <row r="617" spans="1:39" s="7" customFormat="1" ht="15.95" customHeight="1" x14ac:dyDescent="0.25">
      <c r="A617" s="11">
        <f t="shared" si="13"/>
        <v>597</v>
      </c>
      <c r="B617" s="12" t="s">
        <v>213</v>
      </c>
      <c r="C617" s="13" t="s">
        <v>722</v>
      </c>
      <c r="D617" s="13" t="s">
        <v>166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G617*7.1%</f>
        <v>1561.9999999999998</v>
      </c>
      <c r="L617" s="14">
        <f>G617*1.15%</f>
        <v>253</v>
      </c>
      <c r="M617" s="14">
        <f>G617*3.04%</f>
        <v>668.8</v>
      </c>
      <c r="N617" s="14">
        <f>G617*7.09%</f>
        <v>1559.8000000000002</v>
      </c>
      <c r="O617" s="14">
        <v>0</v>
      </c>
      <c r="P617" s="14">
        <f>J617+K617+L617+M617+N617</f>
        <v>4675</v>
      </c>
      <c r="Q617" s="15">
        <v>0</v>
      </c>
      <c r="R617" s="14">
        <f>+J617+M617+O617+Q617+H617+I617</f>
        <v>1300.1999999999998</v>
      </c>
      <c r="S617" s="14">
        <f>+N617+L617+K617</f>
        <v>3374.8</v>
      </c>
      <c r="T617" s="14">
        <f>+G617-R617</f>
        <v>20699.8</v>
      </c>
      <c r="U617" t="b">
        <f>+V617=C617</f>
        <v>1</v>
      </c>
      <c r="V617" s="13" t="s">
        <v>722</v>
      </c>
      <c r="W617" s="13" t="s">
        <v>166</v>
      </c>
      <c r="X617" s="13" t="s">
        <v>29</v>
      </c>
      <c r="Y617" s="13" t="s">
        <v>30</v>
      </c>
      <c r="Z617" s="14">
        <v>22000</v>
      </c>
      <c r="AA617" s="14">
        <v>0</v>
      </c>
      <c r="AB617" s="14">
        <v>0</v>
      </c>
      <c r="AC617" s="14">
        <f>+Z617*2.87%</f>
        <v>631.4</v>
      </c>
      <c r="AD617" s="14">
        <f>Z617*7.1%</f>
        <v>1561.9999999999998</v>
      </c>
      <c r="AE617" s="14">
        <f>Z617*1.15%</f>
        <v>253</v>
      </c>
      <c r="AF617" s="14">
        <f>Z617*3.04%</f>
        <v>668.8</v>
      </c>
      <c r="AG617" s="14">
        <f>Z617*7.09%</f>
        <v>1559.8000000000002</v>
      </c>
      <c r="AH617" s="14">
        <v>0</v>
      </c>
      <c r="AI617" s="14">
        <f>AC617+AD617+AE617+AF617+AG617</f>
        <v>4675</v>
      </c>
      <c r="AJ617" s="15">
        <v>0</v>
      </c>
      <c r="AK617" s="14">
        <f>+AC617+AF617+AH617+AJ617+AA617+AB617</f>
        <v>1300.1999999999998</v>
      </c>
      <c r="AL617" s="14">
        <f>+AG617+AE617+AD617</f>
        <v>3374.8</v>
      </c>
      <c r="AM617" s="14">
        <f>+Z617-AK617</f>
        <v>20699.8</v>
      </c>
    </row>
    <row r="618" spans="1:39" s="7" customFormat="1" ht="15.95" customHeight="1" x14ac:dyDescent="0.25">
      <c r="A618" s="11">
        <f t="shared" si="13"/>
        <v>598</v>
      </c>
      <c r="B618" s="12" t="s">
        <v>213</v>
      </c>
      <c r="C618" s="27" t="s">
        <v>723</v>
      </c>
      <c r="D618" s="13" t="s">
        <v>166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>+G618*2.87%</f>
        <v>631.4</v>
      </c>
      <c r="K618" s="14">
        <f>G618*7.1%</f>
        <v>1561.9999999999998</v>
      </c>
      <c r="L618" s="14">
        <f>G618*1.15%</f>
        <v>253</v>
      </c>
      <c r="M618" s="14">
        <f>G618*3.04%</f>
        <v>668.8</v>
      </c>
      <c r="N618" s="14">
        <f>G618*7.09%</f>
        <v>1559.8000000000002</v>
      </c>
      <c r="O618" s="14">
        <v>0</v>
      </c>
      <c r="P618" s="14">
        <f>J618+K618+L618+M618+N618</f>
        <v>4675</v>
      </c>
      <c r="Q618" s="15">
        <v>0</v>
      </c>
      <c r="R618" s="14">
        <f>+J618+M618+O618+Q618+H618+I618</f>
        <v>1300.1999999999998</v>
      </c>
      <c r="S618" s="14">
        <f>+N618+L618+K618</f>
        <v>3374.8</v>
      </c>
      <c r="T618" s="14">
        <f>+G618-R618</f>
        <v>20699.8</v>
      </c>
      <c r="U618" t="b">
        <f>+V618=C618</f>
        <v>1</v>
      </c>
      <c r="V618" s="27" t="s">
        <v>723</v>
      </c>
      <c r="W618" s="13" t="s">
        <v>166</v>
      </c>
      <c r="X618" s="13" t="s">
        <v>29</v>
      </c>
      <c r="Y618" s="13" t="s">
        <v>30</v>
      </c>
      <c r="Z618" s="14">
        <v>22000</v>
      </c>
      <c r="AA618" s="14">
        <v>0</v>
      </c>
      <c r="AB618" s="14">
        <v>0</v>
      </c>
      <c r="AC618" s="14">
        <f>+Z618*2.87%</f>
        <v>631.4</v>
      </c>
      <c r="AD618" s="14">
        <f>Z618*7.1%</f>
        <v>1561.9999999999998</v>
      </c>
      <c r="AE618" s="14">
        <f>Z618*1.15%</f>
        <v>253</v>
      </c>
      <c r="AF618" s="14">
        <f>Z618*3.04%</f>
        <v>668.8</v>
      </c>
      <c r="AG618" s="14">
        <f>Z618*7.09%</f>
        <v>1559.8000000000002</v>
      </c>
      <c r="AH618" s="14">
        <v>0</v>
      </c>
      <c r="AI618" s="14">
        <f>AC618+AD618+AE618+AF618+AG618</f>
        <v>4675</v>
      </c>
      <c r="AJ618" s="15">
        <v>0</v>
      </c>
      <c r="AK618" s="14">
        <f>+AC618+AF618+AH618+AJ618+AA618+AB618</f>
        <v>1300.1999999999998</v>
      </c>
      <c r="AL618" s="14">
        <f>+AG618+AE618+AD618</f>
        <v>3374.8</v>
      </c>
      <c r="AM618" s="14">
        <f>+Z618-AK618</f>
        <v>20699.8</v>
      </c>
    </row>
    <row r="619" spans="1:39" s="7" customFormat="1" ht="15.95" customHeight="1" x14ac:dyDescent="0.25">
      <c r="A619" s="11">
        <f t="shared" si="13"/>
        <v>599</v>
      </c>
      <c r="B619" s="12" t="s">
        <v>213</v>
      </c>
      <c r="C619" s="13" t="s">
        <v>724</v>
      </c>
      <c r="D619" s="13" t="s">
        <v>166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>+G619*2.87%</f>
        <v>631.4</v>
      </c>
      <c r="K619" s="14">
        <f>G619*7.1%</f>
        <v>1561.9999999999998</v>
      </c>
      <c r="L619" s="14">
        <f>G619*1.15%</f>
        <v>253</v>
      </c>
      <c r="M619" s="14">
        <f>G619*3.04%</f>
        <v>668.8</v>
      </c>
      <c r="N619" s="14">
        <f>G619*7.09%</f>
        <v>1559.8000000000002</v>
      </c>
      <c r="O619" s="14">
        <v>0</v>
      </c>
      <c r="P619" s="14">
        <f>J619+K619+L619+M619+N619</f>
        <v>4675</v>
      </c>
      <c r="Q619" s="15">
        <v>0</v>
      </c>
      <c r="R619" s="14">
        <f>+J619+M619+O619+Q619+H619+I619</f>
        <v>1300.1999999999998</v>
      </c>
      <c r="S619" s="14">
        <f>+N619+L619+K619</f>
        <v>3374.8</v>
      </c>
      <c r="T619" s="14">
        <f>+G619-R619</f>
        <v>20699.8</v>
      </c>
      <c r="U619" t="b">
        <f>+V619=C619</f>
        <v>1</v>
      </c>
      <c r="V619" s="13" t="s">
        <v>724</v>
      </c>
      <c r="W619" s="13" t="s">
        <v>166</v>
      </c>
      <c r="X619" s="13" t="s">
        <v>29</v>
      </c>
      <c r="Y619" s="13" t="s">
        <v>30</v>
      </c>
      <c r="Z619" s="14">
        <v>22000</v>
      </c>
      <c r="AA619" s="14">
        <v>0</v>
      </c>
      <c r="AB619" s="14">
        <v>0</v>
      </c>
      <c r="AC619" s="14">
        <f>+Z619*2.87%</f>
        <v>631.4</v>
      </c>
      <c r="AD619" s="14">
        <f>Z619*7.1%</f>
        <v>1561.9999999999998</v>
      </c>
      <c r="AE619" s="14">
        <f>Z619*1.15%</f>
        <v>253</v>
      </c>
      <c r="AF619" s="14">
        <f>Z619*3.04%</f>
        <v>668.8</v>
      </c>
      <c r="AG619" s="14">
        <f>Z619*7.09%</f>
        <v>1559.8000000000002</v>
      </c>
      <c r="AH619" s="14">
        <v>0</v>
      </c>
      <c r="AI619" s="14">
        <f>AC619+AD619+AE619+AF619+AG619</f>
        <v>4675</v>
      </c>
      <c r="AJ619" s="15">
        <v>0</v>
      </c>
      <c r="AK619" s="14">
        <f>+AC619+AF619+AH619+AJ619+AA619+AB619</f>
        <v>1300.1999999999998</v>
      </c>
      <c r="AL619" s="14">
        <f>+AG619+AE619+AD619</f>
        <v>3374.8</v>
      </c>
      <c r="AM619" s="14">
        <f>+Z619-AK619</f>
        <v>20699.8</v>
      </c>
    </row>
    <row r="620" spans="1:39" s="7" customFormat="1" ht="15.95" customHeight="1" x14ac:dyDescent="0.25">
      <c r="A620" s="11">
        <f t="shared" si="13"/>
        <v>600</v>
      </c>
      <c r="B620" s="12" t="s">
        <v>213</v>
      </c>
      <c r="C620" s="13" t="s">
        <v>725</v>
      </c>
      <c r="D620" s="13" t="s">
        <v>166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>+G620*2.87%</f>
        <v>631.4</v>
      </c>
      <c r="K620" s="14">
        <f>G620*7.1%</f>
        <v>1561.9999999999998</v>
      </c>
      <c r="L620" s="14">
        <f>G620*1.15%</f>
        <v>253</v>
      </c>
      <c r="M620" s="14">
        <f>G620*3.04%</f>
        <v>668.8</v>
      </c>
      <c r="N620" s="14">
        <f>G620*7.09%</f>
        <v>1559.8000000000002</v>
      </c>
      <c r="O620" s="14">
        <v>0</v>
      </c>
      <c r="P620" s="14">
        <f>J620+K620+L620+M620+N620</f>
        <v>4675</v>
      </c>
      <c r="Q620" s="15">
        <v>0</v>
      </c>
      <c r="R620" s="14">
        <f>+J620+M620+O620+Q620+H620+I620</f>
        <v>1300.1999999999998</v>
      </c>
      <c r="S620" s="14">
        <f>+N620+L620+K620</f>
        <v>3374.8</v>
      </c>
      <c r="T620" s="14">
        <f>+G620-R620</f>
        <v>20699.8</v>
      </c>
      <c r="U620" t="b">
        <f>+V620=C620</f>
        <v>1</v>
      </c>
      <c r="V620" s="13" t="s">
        <v>725</v>
      </c>
      <c r="W620" s="13" t="s">
        <v>166</v>
      </c>
      <c r="X620" s="13" t="s">
        <v>29</v>
      </c>
      <c r="Y620" s="13" t="s">
        <v>30</v>
      </c>
      <c r="Z620" s="14">
        <v>22000</v>
      </c>
      <c r="AA620" s="14">
        <v>0</v>
      </c>
      <c r="AB620" s="14">
        <v>0</v>
      </c>
      <c r="AC620" s="14">
        <f>+Z620*2.87%</f>
        <v>631.4</v>
      </c>
      <c r="AD620" s="14">
        <f>Z620*7.1%</f>
        <v>1561.9999999999998</v>
      </c>
      <c r="AE620" s="14">
        <f>Z620*1.15%</f>
        <v>253</v>
      </c>
      <c r="AF620" s="14">
        <f>Z620*3.04%</f>
        <v>668.8</v>
      </c>
      <c r="AG620" s="14">
        <f>Z620*7.09%</f>
        <v>1559.8000000000002</v>
      </c>
      <c r="AH620" s="14">
        <v>0</v>
      </c>
      <c r="AI620" s="14">
        <f>AC620+AD620+AE620+AF620+AG620</f>
        <v>4675</v>
      </c>
      <c r="AJ620" s="15">
        <v>0</v>
      </c>
      <c r="AK620" s="14">
        <f>+AC620+AF620+AH620+AJ620+AA620+AB620</f>
        <v>1300.1999999999998</v>
      </c>
      <c r="AL620" s="14">
        <f>+AG620+AE620+AD620</f>
        <v>3374.8</v>
      </c>
      <c r="AM620" s="14">
        <f>+Z620-AK620</f>
        <v>20699.8</v>
      </c>
    </row>
    <row r="621" spans="1:39" s="7" customFormat="1" ht="15.95" customHeight="1" x14ac:dyDescent="0.25">
      <c r="A621" s="11">
        <f t="shared" si="13"/>
        <v>601</v>
      </c>
      <c r="B621" s="12" t="s">
        <v>213</v>
      </c>
      <c r="C621" s="13" t="s">
        <v>1010</v>
      </c>
      <c r="D621" s="13" t="s">
        <v>166</v>
      </c>
      <c r="E621" s="13" t="s">
        <v>29</v>
      </c>
      <c r="F621" s="13" t="s">
        <v>35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G621*7.1%</f>
        <v>1561.9999999999998</v>
      </c>
      <c r="L621" s="14">
        <f>G621*1.15%</f>
        <v>253</v>
      </c>
      <c r="M621" s="14">
        <f>G621*3.04%</f>
        <v>668.8</v>
      </c>
      <c r="N621" s="14">
        <f>G621*7.09%</f>
        <v>1559.8000000000002</v>
      </c>
      <c r="O621" s="14">
        <v>0</v>
      </c>
      <c r="P621" s="14">
        <f>J621+K621+L621+M621+N621</f>
        <v>4675</v>
      </c>
      <c r="Q621" s="15">
        <v>0</v>
      </c>
      <c r="R621" s="14">
        <f>+J621+M621+O621+Q621+H621+I621</f>
        <v>1300.1999999999998</v>
      </c>
      <c r="S621" s="14">
        <f>+N621+L621+K621</f>
        <v>3374.8</v>
      </c>
      <c r="T621" s="14">
        <f>+G621-R621</f>
        <v>20699.8</v>
      </c>
      <c r="U621" t="b">
        <f>+V621=C621</f>
        <v>1</v>
      </c>
      <c r="V621" s="13" t="s">
        <v>1010</v>
      </c>
      <c r="W621" s="13" t="s">
        <v>166</v>
      </c>
      <c r="X621" s="13" t="s">
        <v>29</v>
      </c>
      <c r="Y621" s="13" t="s">
        <v>35</v>
      </c>
      <c r="Z621" s="14">
        <v>22000</v>
      </c>
      <c r="AA621" s="14">
        <v>0</v>
      </c>
      <c r="AB621" s="14">
        <v>0</v>
      </c>
      <c r="AC621" s="14">
        <f>+Z621*2.87%</f>
        <v>631.4</v>
      </c>
      <c r="AD621" s="14">
        <f>Z621*7.1%</f>
        <v>1561.9999999999998</v>
      </c>
      <c r="AE621" s="14">
        <f>Z621*1.15%</f>
        <v>253</v>
      </c>
      <c r="AF621" s="14">
        <f>Z621*3.04%</f>
        <v>668.8</v>
      </c>
      <c r="AG621" s="14">
        <f>Z621*7.09%</f>
        <v>1559.8000000000002</v>
      </c>
      <c r="AH621" s="14">
        <v>0</v>
      </c>
      <c r="AI621" s="14">
        <f>AC621+AD621+AE621+AF621+AG621</f>
        <v>4675</v>
      </c>
      <c r="AJ621" s="15">
        <v>0</v>
      </c>
      <c r="AK621" s="14">
        <f>+AC621+AF621+AH621+AJ621+AA621+AB621</f>
        <v>1300.1999999999998</v>
      </c>
      <c r="AL621" s="14">
        <f>+AG621+AE621+AD621</f>
        <v>3374.8</v>
      </c>
      <c r="AM621" s="14">
        <f>+Z621-AK621</f>
        <v>20699.8</v>
      </c>
    </row>
    <row r="622" spans="1:39" s="7" customFormat="1" ht="15.95" customHeight="1" x14ac:dyDescent="0.25">
      <c r="A622" s="11">
        <f t="shared" si="13"/>
        <v>602</v>
      </c>
      <c r="B622" s="12" t="s">
        <v>213</v>
      </c>
      <c r="C622" s="13" t="s">
        <v>1020</v>
      </c>
      <c r="D622" s="13" t="s">
        <v>166</v>
      </c>
      <c r="E622" s="13" t="s">
        <v>29</v>
      </c>
      <c r="F622" s="13" t="s">
        <v>35</v>
      </c>
      <c r="G622" s="14">
        <v>22000</v>
      </c>
      <c r="H622" s="14">
        <v>0</v>
      </c>
      <c r="I622" s="14">
        <v>0</v>
      </c>
      <c r="J622" s="14">
        <f>+G622*2.87%</f>
        <v>631.4</v>
      </c>
      <c r="K622" s="14">
        <f>G622*7.1%</f>
        <v>1561.9999999999998</v>
      </c>
      <c r="L622" s="14">
        <f>G622*1.15%</f>
        <v>253</v>
      </c>
      <c r="M622" s="14">
        <f>G622*3.04%</f>
        <v>668.8</v>
      </c>
      <c r="N622" s="14">
        <f>G622*7.09%</f>
        <v>1559.8000000000002</v>
      </c>
      <c r="O622" s="14">
        <v>0</v>
      </c>
      <c r="P622" s="14">
        <f>J622+K622+L622+M622+N622</f>
        <v>4675</v>
      </c>
      <c r="Q622" s="15">
        <v>0</v>
      </c>
      <c r="R622" s="14">
        <f>+J622+M622+O622+Q622+H622+I622</f>
        <v>1300.1999999999998</v>
      </c>
      <c r="S622" s="14">
        <f>+N622+L622+K622</f>
        <v>3374.8</v>
      </c>
      <c r="T622" s="14">
        <f>+G622-R622</f>
        <v>20699.8</v>
      </c>
      <c r="U622" t="b">
        <f>+V622=C622</f>
        <v>1</v>
      </c>
      <c r="V622" s="13" t="s">
        <v>1020</v>
      </c>
      <c r="W622" s="13" t="s">
        <v>166</v>
      </c>
      <c r="X622" s="13" t="s">
        <v>29</v>
      </c>
      <c r="Y622" s="13" t="s">
        <v>35</v>
      </c>
      <c r="Z622" s="14">
        <v>22000</v>
      </c>
      <c r="AA622" s="14">
        <v>0</v>
      </c>
      <c r="AB622" s="14">
        <v>0</v>
      </c>
      <c r="AC622" s="14">
        <f>+Z622*2.87%</f>
        <v>631.4</v>
      </c>
      <c r="AD622" s="14">
        <f>Z622*7.1%</f>
        <v>1561.9999999999998</v>
      </c>
      <c r="AE622" s="14">
        <f>Z622*1.15%</f>
        <v>253</v>
      </c>
      <c r="AF622" s="14">
        <f>Z622*3.04%</f>
        <v>668.8</v>
      </c>
      <c r="AG622" s="14">
        <f>Z622*7.09%</f>
        <v>1559.8000000000002</v>
      </c>
      <c r="AH622" s="14">
        <v>0</v>
      </c>
      <c r="AI622" s="14">
        <f>AC622+AD622+AE622+AF622+AG622</f>
        <v>4675</v>
      </c>
      <c r="AJ622" s="15">
        <v>0</v>
      </c>
      <c r="AK622" s="14">
        <f>+AC622+AF622+AH622+AJ622+AA622+AB622</f>
        <v>1300.1999999999998</v>
      </c>
      <c r="AL622" s="14">
        <f>+AG622+AE622+AD622</f>
        <v>3374.8</v>
      </c>
      <c r="AM622" s="14">
        <f>+Z622-AK622</f>
        <v>20699.8</v>
      </c>
    </row>
    <row r="623" spans="1:39" s="7" customFormat="1" ht="15.95" customHeight="1" x14ac:dyDescent="0.25">
      <c r="A623" s="11">
        <f t="shared" si="13"/>
        <v>603</v>
      </c>
      <c r="B623" s="12" t="s">
        <v>408</v>
      </c>
      <c r="C623" s="13" t="s">
        <v>726</v>
      </c>
      <c r="D623" s="13" t="s">
        <v>1081</v>
      </c>
      <c r="E623" s="13" t="s">
        <v>29</v>
      </c>
      <c r="F623" s="13" t="s">
        <v>35</v>
      </c>
      <c r="G623" s="14">
        <v>90000</v>
      </c>
      <c r="H623" s="14">
        <v>17938.95</v>
      </c>
      <c r="I623" s="14">
        <v>0</v>
      </c>
      <c r="J623" s="14">
        <f>+G623*2.87%</f>
        <v>2583</v>
      </c>
      <c r="K623" s="14">
        <f>G623*7.1%</f>
        <v>6389.9999999999991</v>
      </c>
      <c r="L623" s="14">
        <f>G623*1.15%</f>
        <v>1035</v>
      </c>
      <c r="M623" s="14">
        <f>G623*3.04%</f>
        <v>2736</v>
      </c>
      <c r="N623" s="14">
        <f>G623*7.09%</f>
        <v>6381</v>
      </c>
      <c r="O623" s="14">
        <v>0</v>
      </c>
      <c r="P623" s="14">
        <f>J623+K623+L623+M623+N623</f>
        <v>19125</v>
      </c>
      <c r="Q623" s="15">
        <v>1380.01</v>
      </c>
      <c r="R623" s="14">
        <f>+J623+M623+O623+Q623+H623+I623</f>
        <v>24637.96</v>
      </c>
      <c r="S623" s="14">
        <f>+N623+L623+K623</f>
        <v>13806</v>
      </c>
      <c r="T623" s="14">
        <f>+G623-R623</f>
        <v>65362.04</v>
      </c>
      <c r="U623" t="b">
        <f>+V623=C623</f>
        <v>1</v>
      </c>
      <c r="V623" s="13" t="s">
        <v>726</v>
      </c>
      <c r="W623" s="13" t="s">
        <v>1081</v>
      </c>
      <c r="X623" s="13" t="s">
        <v>29</v>
      </c>
      <c r="Y623" s="13" t="s">
        <v>35</v>
      </c>
      <c r="Z623" s="14">
        <v>90000</v>
      </c>
      <c r="AA623" s="14">
        <v>17938.95</v>
      </c>
      <c r="AB623" s="14">
        <v>0</v>
      </c>
      <c r="AC623" s="14">
        <f>+Z623*2.87%</f>
        <v>2583</v>
      </c>
      <c r="AD623" s="14">
        <f>Z623*7.1%</f>
        <v>6389.9999999999991</v>
      </c>
      <c r="AE623" s="14">
        <f>Z623*1.15%</f>
        <v>1035</v>
      </c>
      <c r="AF623" s="14">
        <f>Z623*3.04%</f>
        <v>2736</v>
      </c>
      <c r="AG623" s="14">
        <f>Z623*7.09%</f>
        <v>6381</v>
      </c>
      <c r="AH623" s="14">
        <v>0</v>
      </c>
      <c r="AI623" s="14">
        <f>AC623+AD623+AE623+AF623+AG623</f>
        <v>19125</v>
      </c>
      <c r="AJ623" s="15">
        <v>1380.01</v>
      </c>
      <c r="AK623" s="14">
        <f>+AC623+AF623+AH623+AJ623+AA623+AB623</f>
        <v>24637.96</v>
      </c>
      <c r="AL623" s="14">
        <f>+AG623+AE623+AD623</f>
        <v>13806</v>
      </c>
      <c r="AM623" s="14">
        <f>+Z623-AK623</f>
        <v>65362.04</v>
      </c>
    </row>
    <row r="624" spans="1:39" s="7" customFormat="1" ht="15.95" customHeight="1" x14ac:dyDescent="0.25">
      <c r="A624" s="11">
        <f t="shared" si="13"/>
        <v>604</v>
      </c>
      <c r="B624" s="12" t="s">
        <v>408</v>
      </c>
      <c r="C624" s="13" t="s">
        <v>727</v>
      </c>
      <c r="D624" s="13" t="s">
        <v>1081</v>
      </c>
      <c r="E624" s="13" t="s">
        <v>29</v>
      </c>
      <c r="F624" s="13" t="s">
        <v>35</v>
      </c>
      <c r="G624" s="14">
        <v>90000</v>
      </c>
      <c r="H624" s="14">
        <v>17938.95</v>
      </c>
      <c r="I624" s="14">
        <v>0</v>
      </c>
      <c r="J624" s="14">
        <f>+G624*2.87%</f>
        <v>2583</v>
      </c>
      <c r="K624" s="14">
        <f>G624*7.1%</f>
        <v>6389.9999999999991</v>
      </c>
      <c r="L624" s="14">
        <f>G624*1.15%</f>
        <v>1035</v>
      </c>
      <c r="M624" s="14">
        <f>G624*3.04%</f>
        <v>2736</v>
      </c>
      <c r="N624" s="14">
        <f>G624*7.09%</f>
        <v>6381</v>
      </c>
      <c r="O624" s="14">
        <v>0</v>
      </c>
      <c r="P624" s="14">
        <f>J624+K624+L624+M624+N624</f>
        <v>19125</v>
      </c>
      <c r="Q624" s="15">
        <v>1405.01</v>
      </c>
      <c r="R624" s="14">
        <f>+J624+M624+O624+Q624+H624+I624</f>
        <v>24662.959999999999</v>
      </c>
      <c r="S624" s="14">
        <f>+N624+L624+K624</f>
        <v>13806</v>
      </c>
      <c r="T624" s="14">
        <f>+G624-R624</f>
        <v>65337.04</v>
      </c>
      <c r="U624" t="b">
        <f>+V624=C624</f>
        <v>1</v>
      </c>
      <c r="V624" s="13" t="s">
        <v>727</v>
      </c>
      <c r="W624" s="13" t="s">
        <v>1081</v>
      </c>
      <c r="X624" s="13" t="s">
        <v>29</v>
      </c>
      <c r="Y624" s="13" t="s">
        <v>35</v>
      </c>
      <c r="Z624" s="14">
        <v>90000</v>
      </c>
      <c r="AA624" s="14">
        <v>17938.95</v>
      </c>
      <c r="AB624" s="14">
        <v>0</v>
      </c>
      <c r="AC624" s="14">
        <f>+Z624*2.87%</f>
        <v>2583</v>
      </c>
      <c r="AD624" s="14">
        <f>Z624*7.1%</f>
        <v>6389.9999999999991</v>
      </c>
      <c r="AE624" s="14">
        <f>Z624*1.15%</f>
        <v>1035</v>
      </c>
      <c r="AF624" s="14">
        <f>Z624*3.04%</f>
        <v>2736</v>
      </c>
      <c r="AG624" s="14">
        <f>Z624*7.09%</f>
        <v>6381</v>
      </c>
      <c r="AH624" s="14">
        <v>0</v>
      </c>
      <c r="AI624" s="14">
        <f>AC624+AD624+AE624+AF624+AG624</f>
        <v>19125</v>
      </c>
      <c r="AJ624" s="15">
        <v>1405.01</v>
      </c>
      <c r="AK624" s="14">
        <f>+AC624+AF624+AH624+AJ624+AA624+AB624</f>
        <v>24662.959999999999</v>
      </c>
      <c r="AL624" s="14">
        <f>+AG624+AE624+AD624</f>
        <v>13806</v>
      </c>
      <c r="AM624" s="14">
        <f>+Z624-AK624</f>
        <v>65337.04</v>
      </c>
    </row>
    <row r="625" spans="1:39" s="7" customFormat="1" ht="15.95" customHeight="1" x14ac:dyDescent="0.25">
      <c r="A625" s="11">
        <f t="shared" si="13"/>
        <v>605</v>
      </c>
      <c r="B625" s="12" t="s">
        <v>408</v>
      </c>
      <c r="C625" s="13" t="s">
        <v>728</v>
      </c>
      <c r="D625" s="13" t="s">
        <v>321</v>
      </c>
      <c r="E625" s="13" t="s">
        <v>29</v>
      </c>
      <c r="F625" s="13" t="s">
        <v>30</v>
      </c>
      <c r="G625" s="14">
        <v>140403.99</v>
      </c>
      <c r="H625" s="14">
        <v>29400.87</v>
      </c>
      <c r="I625" s="14">
        <v>0</v>
      </c>
      <c r="J625" s="14">
        <f>+G625*2.87%</f>
        <v>4029.5945129999996</v>
      </c>
      <c r="K625" s="14">
        <f>G625*7.1%</f>
        <v>9968.683289999999</v>
      </c>
      <c r="L625" s="14">
        <f>G625*1.15%</f>
        <v>1614.6458849999999</v>
      </c>
      <c r="M625" s="14">
        <f>G625*3.04%</f>
        <v>4268.2812960000001</v>
      </c>
      <c r="N625" s="14">
        <f>G625*7.09%</f>
        <v>9954.6428909999995</v>
      </c>
      <c r="O625" s="14">
        <v>1577.4509</v>
      </c>
      <c r="P625" s="14">
        <f>J625+K625+L625+M625+N625</f>
        <v>29835.847874999999</v>
      </c>
      <c r="Q625" s="15">
        <v>2136.0690999999997</v>
      </c>
      <c r="R625" s="14">
        <f>+J625+M625+O625+Q625+H625+I625</f>
        <v>41412.265808999997</v>
      </c>
      <c r="S625" s="14">
        <f>+N625+L625+K625</f>
        <v>21537.972065999998</v>
      </c>
      <c r="T625" s="14">
        <f>+G625-R625</f>
        <v>98991.724190999987</v>
      </c>
      <c r="U625" t="b">
        <f>+V625=C625</f>
        <v>1</v>
      </c>
      <c r="V625" s="13" t="s">
        <v>728</v>
      </c>
      <c r="W625" s="13" t="s">
        <v>321</v>
      </c>
      <c r="X625" s="13" t="s">
        <v>29</v>
      </c>
      <c r="Y625" s="13" t="s">
        <v>30</v>
      </c>
      <c r="Z625" s="14">
        <v>140403.99</v>
      </c>
      <c r="AA625" s="14">
        <v>29400.87</v>
      </c>
      <c r="AB625" s="14">
        <v>0</v>
      </c>
      <c r="AC625" s="14">
        <f>+Z625*2.87%</f>
        <v>4029.5945129999996</v>
      </c>
      <c r="AD625" s="14">
        <f>Z625*7.1%</f>
        <v>9968.683289999999</v>
      </c>
      <c r="AE625" s="14">
        <f>Z625*1.15%</f>
        <v>1614.6458849999999</v>
      </c>
      <c r="AF625" s="14">
        <f>Z625*3.04%</f>
        <v>4268.2812960000001</v>
      </c>
      <c r="AG625" s="14">
        <f>Z625*7.09%</f>
        <v>9954.6428909999995</v>
      </c>
      <c r="AH625" s="14">
        <v>1577.4509</v>
      </c>
      <c r="AI625" s="14">
        <f>AC625+AD625+AE625+AF625+AG625</f>
        <v>29835.847874999999</v>
      </c>
      <c r="AJ625" s="15">
        <v>2136.0690999999997</v>
      </c>
      <c r="AK625" s="14">
        <f>+AC625+AF625+AH625+AJ625+AA625+AB625</f>
        <v>41412.265808999997</v>
      </c>
      <c r="AL625" s="14">
        <f>+AG625+AE625+AD625</f>
        <v>21537.972065999998</v>
      </c>
      <c r="AM625" s="14">
        <f>+Z625-AK625</f>
        <v>98991.724190999987</v>
      </c>
    </row>
    <row r="626" spans="1:39" s="7" customFormat="1" ht="15.95" customHeight="1" x14ac:dyDescent="0.25">
      <c r="A626" s="11">
        <f t="shared" si="13"/>
        <v>606</v>
      </c>
      <c r="B626" s="12" t="s">
        <v>408</v>
      </c>
      <c r="C626" s="13" t="s">
        <v>729</v>
      </c>
      <c r="D626" s="13" t="s">
        <v>104</v>
      </c>
      <c r="E626" s="13" t="s">
        <v>29</v>
      </c>
      <c r="F626" s="13" t="s">
        <v>30</v>
      </c>
      <c r="G626" s="14">
        <v>30000</v>
      </c>
      <c r="H626" s="14">
        <v>0</v>
      </c>
      <c r="I626" s="14">
        <v>0</v>
      </c>
      <c r="J626" s="14">
        <f>+G626*2.87%</f>
        <v>861</v>
      </c>
      <c r="K626" s="14">
        <f>G626*7.1%</f>
        <v>2130</v>
      </c>
      <c r="L626" s="14">
        <f>G626*1.15%</f>
        <v>345</v>
      </c>
      <c r="M626" s="14">
        <f>G626*3.04%</f>
        <v>912</v>
      </c>
      <c r="N626" s="14">
        <f>G626*7.09%</f>
        <v>2127</v>
      </c>
      <c r="O626" s="14">
        <v>0</v>
      </c>
      <c r="P626" s="14">
        <f>J626+K626+L626+M626+N626</f>
        <v>6375</v>
      </c>
      <c r="Q626" s="15">
        <v>0</v>
      </c>
      <c r="R626" s="14">
        <f>+J626+M626+O626+Q626+H626+I626</f>
        <v>1773</v>
      </c>
      <c r="S626" s="14">
        <f>+N626+L626+K626</f>
        <v>4602</v>
      </c>
      <c r="T626" s="14">
        <f>+G626-R626</f>
        <v>28227</v>
      </c>
      <c r="U626" t="b">
        <f>+V626=C626</f>
        <v>1</v>
      </c>
      <c r="V626" s="13" t="s">
        <v>729</v>
      </c>
      <c r="W626" s="13" t="s">
        <v>104</v>
      </c>
      <c r="X626" s="13" t="s">
        <v>29</v>
      </c>
      <c r="Y626" s="13" t="s">
        <v>30</v>
      </c>
      <c r="Z626" s="14">
        <v>30000</v>
      </c>
      <c r="AA626" s="14">
        <v>0</v>
      </c>
      <c r="AB626" s="14">
        <v>0</v>
      </c>
      <c r="AC626" s="14">
        <f>+Z626*2.87%</f>
        <v>861</v>
      </c>
      <c r="AD626" s="14">
        <f>Z626*7.1%</f>
        <v>2130</v>
      </c>
      <c r="AE626" s="14">
        <f>Z626*1.15%</f>
        <v>345</v>
      </c>
      <c r="AF626" s="14">
        <f>Z626*3.04%</f>
        <v>912</v>
      </c>
      <c r="AG626" s="14">
        <f>Z626*7.09%</f>
        <v>2127</v>
      </c>
      <c r="AH626" s="14">
        <v>0</v>
      </c>
      <c r="AI626" s="14">
        <f>AC626+AD626+AE626+AF626+AG626</f>
        <v>6375</v>
      </c>
      <c r="AJ626" s="15">
        <v>0</v>
      </c>
      <c r="AK626" s="14">
        <f>+AC626+AF626+AH626+AJ626+AA626+AB626</f>
        <v>1773</v>
      </c>
      <c r="AL626" s="14">
        <f>+AG626+AE626+AD626</f>
        <v>4602</v>
      </c>
      <c r="AM626" s="14">
        <f>+Z626-AK626</f>
        <v>28227</v>
      </c>
    </row>
    <row r="627" spans="1:39" s="7" customFormat="1" ht="15.95" customHeight="1" x14ac:dyDescent="0.25">
      <c r="A627" s="11">
        <f t="shared" si="13"/>
        <v>607</v>
      </c>
      <c r="B627" s="12" t="s">
        <v>408</v>
      </c>
      <c r="C627" s="13" t="s">
        <v>730</v>
      </c>
      <c r="D627" s="13" t="s">
        <v>1081</v>
      </c>
      <c r="E627" s="13" t="s">
        <v>29</v>
      </c>
      <c r="F627" s="13" t="s">
        <v>35</v>
      </c>
      <c r="G627" s="14">
        <v>90000</v>
      </c>
      <c r="H627" s="14">
        <v>9753.1200000000008</v>
      </c>
      <c r="I627" s="14">
        <v>0</v>
      </c>
      <c r="J627" s="14">
        <f>+G627*2.87%</f>
        <v>2583</v>
      </c>
      <c r="K627" s="14">
        <f>G627*7.1%</f>
        <v>6389.9999999999991</v>
      </c>
      <c r="L627" s="14">
        <f>G627*1.15%</f>
        <v>1035</v>
      </c>
      <c r="M627" s="14">
        <f>G627*3.04%</f>
        <v>2736</v>
      </c>
      <c r="N627" s="14">
        <f>G627*7.09%</f>
        <v>6381</v>
      </c>
      <c r="O627" s="14">
        <v>0</v>
      </c>
      <c r="P627" s="14">
        <f>J627+K627+L627+M627+N627</f>
        <v>19125</v>
      </c>
      <c r="Q627" s="15">
        <v>1380.01</v>
      </c>
      <c r="R627" s="14">
        <f>+J627+M627+O627+Q627+H627+I627</f>
        <v>16452.13</v>
      </c>
      <c r="S627" s="14">
        <f>+N627+L627+K627</f>
        <v>13806</v>
      </c>
      <c r="T627" s="14">
        <f>+G627-R627</f>
        <v>73547.87</v>
      </c>
      <c r="U627" t="b">
        <f>+V627=C627</f>
        <v>1</v>
      </c>
      <c r="V627" s="13" t="s">
        <v>730</v>
      </c>
      <c r="W627" s="13" t="s">
        <v>1081</v>
      </c>
      <c r="X627" s="13" t="s">
        <v>29</v>
      </c>
      <c r="Y627" s="13" t="s">
        <v>35</v>
      </c>
      <c r="Z627" s="14">
        <v>90000</v>
      </c>
      <c r="AA627" s="14">
        <v>9753.1200000000008</v>
      </c>
      <c r="AB627" s="14">
        <v>0</v>
      </c>
      <c r="AC627" s="14">
        <f>+Z627*2.87%</f>
        <v>2583</v>
      </c>
      <c r="AD627" s="14">
        <f>Z627*7.1%</f>
        <v>6389.9999999999991</v>
      </c>
      <c r="AE627" s="14">
        <f>Z627*1.15%</f>
        <v>1035</v>
      </c>
      <c r="AF627" s="14">
        <f>Z627*3.04%</f>
        <v>2736</v>
      </c>
      <c r="AG627" s="14">
        <f>Z627*7.09%</f>
        <v>6381</v>
      </c>
      <c r="AH627" s="14">
        <v>0</v>
      </c>
      <c r="AI627" s="14">
        <f>AC627+AD627+AE627+AF627+AG627</f>
        <v>19125</v>
      </c>
      <c r="AJ627" s="15">
        <v>1380.01</v>
      </c>
      <c r="AK627" s="14">
        <f>+AC627+AF627+AH627+AJ627+AA627+AB627</f>
        <v>16452.13</v>
      </c>
      <c r="AL627" s="14">
        <f>+AG627+AE627+AD627</f>
        <v>13806</v>
      </c>
      <c r="AM627" s="14">
        <f>+Z627-AK627</f>
        <v>73547.87</v>
      </c>
    </row>
    <row r="628" spans="1:39" s="7" customFormat="1" ht="15.95" customHeight="1" x14ac:dyDescent="0.25">
      <c r="A628" s="11">
        <f t="shared" si="13"/>
        <v>608</v>
      </c>
      <c r="B628" s="12" t="s">
        <v>408</v>
      </c>
      <c r="C628" s="13" t="s">
        <v>731</v>
      </c>
      <c r="D628" s="13" t="s">
        <v>1081</v>
      </c>
      <c r="E628" s="13" t="s">
        <v>29</v>
      </c>
      <c r="F628" s="13" t="s">
        <v>35</v>
      </c>
      <c r="G628" s="14">
        <v>90000</v>
      </c>
      <c r="H628" s="14">
        <v>9358.76</v>
      </c>
      <c r="I628" s="14">
        <v>0</v>
      </c>
      <c r="J628" s="14">
        <f>+G628*2.87%</f>
        <v>2583</v>
      </c>
      <c r="K628" s="14">
        <f>G628*7.1%</f>
        <v>6389.9999999999991</v>
      </c>
      <c r="L628" s="14">
        <f>G628*1.15%</f>
        <v>1035</v>
      </c>
      <c r="M628" s="14">
        <f>G628*3.04%</f>
        <v>2736</v>
      </c>
      <c r="N628" s="14">
        <f>G628*7.09%</f>
        <v>6381</v>
      </c>
      <c r="O628" s="14">
        <v>1577.4509</v>
      </c>
      <c r="P628" s="14">
        <f>J628+K628+L628+M628+N628</f>
        <v>19125</v>
      </c>
      <c r="Q628" s="15">
        <v>15481.34</v>
      </c>
      <c r="R628" s="14">
        <f>+J628+M628+O628+Q628+H628+I628</f>
        <v>31736.550900000002</v>
      </c>
      <c r="S628" s="14">
        <f>+N628+L628+K628</f>
        <v>13806</v>
      </c>
      <c r="T628" s="14">
        <f>+G628-R628</f>
        <v>58263.449099999998</v>
      </c>
      <c r="U628" t="b">
        <f>+V628=C628</f>
        <v>1</v>
      </c>
      <c r="V628" s="58" t="s">
        <v>731</v>
      </c>
      <c r="W628" s="13" t="s">
        <v>1081</v>
      </c>
      <c r="X628" s="13" t="s">
        <v>29</v>
      </c>
      <c r="Y628" s="13" t="s">
        <v>35</v>
      </c>
      <c r="Z628" s="14">
        <v>90000</v>
      </c>
      <c r="AA628" s="14">
        <v>9358.76</v>
      </c>
      <c r="AB628" s="14">
        <v>0</v>
      </c>
      <c r="AC628" s="14">
        <f>+Z628*2.87%</f>
        <v>2583</v>
      </c>
      <c r="AD628" s="14">
        <f>Z628*7.1%</f>
        <v>6389.9999999999991</v>
      </c>
      <c r="AE628" s="14">
        <f>Z628*1.15%</f>
        <v>1035</v>
      </c>
      <c r="AF628" s="14">
        <f>Z628*3.04%</f>
        <v>2736</v>
      </c>
      <c r="AG628" s="14">
        <f>Z628*7.09%</f>
        <v>6381</v>
      </c>
      <c r="AH628" s="14">
        <v>1577.4509</v>
      </c>
      <c r="AI628" s="14">
        <f>AC628+AD628+AE628+AF628+AG628</f>
        <v>19125</v>
      </c>
      <c r="AJ628" s="15">
        <v>15481.34</v>
      </c>
      <c r="AK628" s="14">
        <f>+AC628+AF628+AH628+AJ628+AA628+AB628</f>
        <v>31736.550900000002</v>
      </c>
      <c r="AL628" s="14">
        <f>+AG628+AE628+AD628</f>
        <v>13806</v>
      </c>
      <c r="AM628" s="14">
        <f>+Z628-AK628</f>
        <v>58263.449099999998</v>
      </c>
    </row>
    <row r="629" spans="1:39" s="7" customFormat="1" ht="15.95" customHeight="1" x14ac:dyDescent="0.25">
      <c r="A629" s="11">
        <f t="shared" si="13"/>
        <v>609</v>
      </c>
      <c r="B629" s="12" t="s">
        <v>408</v>
      </c>
      <c r="C629" s="13" t="s">
        <v>732</v>
      </c>
      <c r="D629" s="13" t="s">
        <v>1081</v>
      </c>
      <c r="E629" s="13" t="s">
        <v>29</v>
      </c>
      <c r="F629" s="13" t="s">
        <v>35</v>
      </c>
      <c r="G629" s="14">
        <v>90000</v>
      </c>
      <c r="H629" s="14">
        <v>17938.95</v>
      </c>
      <c r="I629" s="14">
        <v>0</v>
      </c>
      <c r="J629" s="14">
        <f>+G629*2.87%</f>
        <v>2583</v>
      </c>
      <c r="K629" s="14">
        <f>G629*7.1%</f>
        <v>6389.9999999999991</v>
      </c>
      <c r="L629" s="14">
        <f>G629*1.15%</f>
        <v>1035</v>
      </c>
      <c r="M629" s="14">
        <f>G629*3.04%</f>
        <v>2736</v>
      </c>
      <c r="N629" s="14">
        <f>G629*7.09%</f>
        <v>6381</v>
      </c>
      <c r="O629" s="14">
        <v>0</v>
      </c>
      <c r="P629" s="14">
        <f>J629+K629+L629+M629+N629</f>
        <v>19125</v>
      </c>
      <c r="Q629" s="15">
        <v>1405.01</v>
      </c>
      <c r="R629" s="14">
        <f>+J629+M629+O629+Q629+H629+I629</f>
        <v>24662.959999999999</v>
      </c>
      <c r="S629" s="14">
        <f>+N629+L629+K629</f>
        <v>13806</v>
      </c>
      <c r="T629" s="14">
        <f>+G629-R629</f>
        <v>65337.04</v>
      </c>
      <c r="U629" t="b">
        <f>+V629=C629</f>
        <v>1</v>
      </c>
      <c r="V629" s="13" t="s">
        <v>732</v>
      </c>
      <c r="W629" s="13" t="s">
        <v>1081</v>
      </c>
      <c r="X629" s="13" t="s">
        <v>29</v>
      </c>
      <c r="Y629" s="13" t="s">
        <v>35</v>
      </c>
      <c r="Z629" s="14">
        <v>90000</v>
      </c>
      <c r="AA629" s="14">
        <v>17938.95</v>
      </c>
      <c r="AB629" s="14">
        <v>0</v>
      </c>
      <c r="AC629" s="14">
        <f>+Z629*2.87%</f>
        <v>2583</v>
      </c>
      <c r="AD629" s="14">
        <f>Z629*7.1%</f>
        <v>6389.9999999999991</v>
      </c>
      <c r="AE629" s="14">
        <f>Z629*1.15%</f>
        <v>1035</v>
      </c>
      <c r="AF629" s="14">
        <f>Z629*3.04%</f>
        <v>2736</v>
      </c>
      <c r="AG629" s="14">
        <f>Z629*7.09%</f>
        <v>6381</v>
      </c>
      <c r="AH629" s="14">
        <v>0</v>
      </c>
      <c r="AI629" s="14">
        <f>AC629+AD629+AE629+AF629+AG629</f>
        <v>19125</v>
      </c>
      <c r="AJ629" s="15">
        <v>1405.01</v>
      </c>
      <c r="AK629" s="14">
        <f>+AC629+AF629+AH629+AJ629+AA629+AB629</f>
        <v>24662.959999999999</v>
      </c>
      <c r="AL629" s="14">
        <f>+AG629+AE629+AD629</f>
        <v>13806</v>
      </c>
      <c r="AM629" s="14">
        <f>+Z629-AK629</f>
        <v>65337.04</v>
      </c>
    </row>
    <row r="630" spans="1:39" s="7" customFormat="1" ht="15.95" customHeight="1" x14ac:dyDescent="0.25">
      <c r="A630" s="11">
        <f t="shared" si="13"/>
        <v>610</v>
      </c>
      <c r="B630" s="12" t="s">
        <v>408</v>
      </c>
      <c r="C630" s="13" t="s">
        <v>733</v>
      </c>
      <c r="D630" s="13" t="s">
        <v>1081</v>
      </c>
      <c r="E630" s="13" t="s">
        <v>29</v>
      </c>
      <c r="F630" s="13" t="s">
        <v>30</v>
      </c>
      <c r="G630" s="14">
        <v>90000</v>
      </c>
      <c r="H630" s="14">
        <v>9358.76</v>
      </c>
      <c r="I630" s="14">
        <v>0</v>
      </c>
      <c r="J630" s="14">
        <f>+G630*2.87%</f>
        <v>2583</v>
      </c>
      <c r="K630" s="14">
        <f>G630*7.1%</f>
        <v>6389.9999999999991</v>
      </c>
      <c r="L630" s="14">
        <f>G630*1.15%</f>
        <v>1035</v>
      </c>
      <c r="M630" s="14">
        <f>G630*3.04%</f>
        <v>2736</v>
      </c>
      <c r="N630" s="14">
        <f>G630*7.09%</f>
        <v>6381</v>
      </c>
      <c r="O630" s="14">
        <v>0</v>
      </c>
      <c r="P630" s="14">
        <f>J630+K630+L630+M630+N630</f>
        <v>19125</v>
      </c>
      <c r="Q630" s="15">
        <v>2957.46</v>
      </c>
      <c r="R630" s="14">
        <f>+J630+M630+O630+Q630+H630+I630</f>
        <v>17635.22</v>
      </c>
      <c r="S630" s="14">
        <f>+N630+L630+K630</f>
        <v>13806</v>
      </c>
      <c r="T630" s="14">
        <f>+G630-R630</f>
        <v>72364.78</v>
      </c>
      <c r="U630" t="b">
        <f>+V630=C630</f>
        <v>1</v>
      </c>
      <c r="V630" s="13" t="s">
        <v>733</v>
      </c>
      <c r="W630" s="13" t="s">
        <v>1081</v>
      </c>
      <c r="X630" s="13" t="s">
        <v>29</v>
      </c>
      <c r="Y630" s="13" t="s">
        <v>30</v>
      </c>
      <c r="Z630" s="14">
        <v>90000</v>
      </c>
      <c r="AA630" s="14">
        <v>9358.76</v>
      </c>
      <c r="AB630" s="14">
        <v>0</v>
      </c>
      <c r="AC630" s="14">
        <f>+Z630*2.87%</f>
        <v>2583</v>
      </c>
      <c r="AD630" s="14">
        <f>Z630*7.1%</f>
        <v>6389.9999999999991</v>
      </c>
      <c r="AE630" s="14">
        <f>Z630*1.15%</f>
        <v>1035</v>
      </c>
      <c r="AF630" s="14">
        <f>Z630*3.04%</f>
        <v>2736</v>
      </c>
      <c r="AG630" s="14">
        <f>Z630*7.09%</f>
        <v>6381</v>
      </c>
      <c r="AH630" s="14">
        <v>0</v>
      </c>
      <c r="AI630" s="14">
        <f>AC630+AD630+AE630+AF630+AG630</f>
        <v>19125</v>
      </c>
      <c r="AJ630" s="15">
        <v>2957.46</v>
      </c>
      <c r="AK630" s="14">
        <f>+AC630+AF630+AH630+AJ630+AA630+AB630</f>
        <v>17635.22</v>
      </c>
      <c r="AL630" s="14">
        <f>+AG630+AE630+AD630</f>
        <v>13806</v>
      </c>
      <c r="AM630" s="14">
        <f>+Z630-AK630</f>
        <v>72364.78</v>
      </c>
    </row>
    <row r="631" spans="1:39" s="7" customFormat="1" ht="15.95" customHeight="1" x14ac:dyDescent="0.25">
      <c r="A631" s="11">
        <f t="shared" si="13"/>
        <v>611</v>
      </c>
      <c r="B631" s="12" t="s">
        <v>408</v>
      </c>
      <c r="C631" s="13" t="s">
        <v>734</v>
      </c>
      <c r="D631" s="13" t="s">
        <v>1081</v>
      </c>
      <c r="E631" s="13" t="s">
        <v>29</v>
      </c>
      <c r="F631" s="13" t="s">
        <v>30</v>
      </c>
      <c r="G631" s="14">
        <v>90000</v>
      </c>
      <c r="H631" s="14">
        <v>17938.95</v>
      </c>
      <c r="I631" s="14">
        <v>0</v>
      </c>
      <c r="J631" s="14">
        <f>+G631*2.87%</f>
        <v>2583</v>
      </c>
      <c r="K631" s="14">
        <f>G631*7.1%</f>
        <v>6389.9999999999991</v>
      </c>
      <c r="L631" s="14">
        <f>G631*1.15%</f>
        <v>1035</v>
      </c>
      <c r="M631" s="14">
        <f>G631*3.04%</f>
        <v>2736</v>
      </c>
      <c r="N631" s="14">
        <f>G631*7.09%</f>
        <v>6381</v>
      </c>
      <c r="O631" s="14">
        <v>0</v>
      </c>
      <c r="P631" s="14">
        <f>J631+K631+L631+M631+N631</f>
        <v>19125</v>
      </c>
      <c r="Q631" s="15">
        <v>1380.01</v>
      </c>
      <c r="R631" s="14">
        <f>+J631+M631+O631+Q631+H631+I631</f>
        <v>24637.96</v>
      </c>
      <c r="S631" s="14">
        <f>+N631+L631+K631</f>
        <v>13806</v>
      </c>
      <c r="T631" s="14">
        <f>+G631-R631</f>
        <v>65362.04</v>
      </c>
      <c r="U631" t="b">
        <f>+V631=C631</f>
        <v>1</v>
      </c>
      <c r="V631" s="13" t="s">
        <v>734</v>
      </c>
      <c r="W631" s="13" t="s">
        <v>1081</v>
      </c>
      <c r="X631" s="13" t="s">
        <v>29</v>
      </c>
      <c r="Y631" s="13" t="s">
        <v>30</v>
      </c>
      <c r="Z631" s="14">
        <v>90000</v>
      </c>
      <c r="AA631" s="14">
        <v>17938.95</v>
      </c>
      <c r="AB631" s="14">
        <v>0</v>
      </c>
      <c r="AC631" s="14">
        <f>+Z631*2.87%</f>
        <v>2583</v>
      </c>
      <c r="AD631" s="14">
        <f>Z631*7.1%</f>
        <v>6389.9999999999991</v>
      </c>
      <c r="AE631" s="14">
        <f>Z631*1.15%</f>
        <v>1035</v>
      </c>
      <c r="AF631" s="14">
        <f>Z631*3.04%</f>
        <v>2736</v>
      </c>
      <c r="AG631" s="14">
        <f>Z631*7.09%</f>
        <v>6381</v>
      </c>
      <c r="AH631" s="14">
        <v>0</v>
      </c>
      <c r="AI631" s="14">
        <f>AC631+AD631+AE631+AF631+AG631</f>
        <v>19125</v>
      </c>
      <c r="AJ631" s="15">
        <v>1380.01</v>
      </c>
      <c r="AK631" s="14">
        <f>+AC631+AF631+AH631+AJ631+AA631+AB631</f>
        <v>24637.96</v>
      </c>
      <c r="AL631" s="14">
        <f>+AG631+AE631+AD631</f>
        <v>13806</v>
      </c>
      <c r="AM631" s="14">
        <f>+Z631-AK631</f>
        <v>65362.04</v>
      </c>
    </row>
    <row r="632" spans="1:39" s="7" customFormat="1" ht="15.95" customHeight="1" x14ac:dyDescent="0.25">
      <c r="A632" s="11">
        <f t="shared" si="13"/>
        <v>612</v>
      </c>
      <c r="B632" s="12" t="s">
        <v>408</v>
      </c>
      <c r="C632" s="13" t="s">
        <v>735</v>
      </c>
      <c r="D632" s="13" t="s">
        <v>1081</v>
      </c>
      <c r="E632" s="13" t="s">
        <v>29</v>
      </c>
      <c r="F632" s="13" t="s">
        <v>35</v>
      </c>
      <c r="G632" s="14">
        <v>90000</v>
      </c>
      <c r="H632" s="14">
        <v>17938.95</v>
      </c>
      <c r="I632" s="14">
        <v>0</v>
      </c>
      <c r="J632" s="14">
        <f>+G632*2.87%</f>
        <v>2583</v>
      </c>
      <c r="K632" s="14">
        <f>G632*7.1%</f>
        <v>6389.9999999999991</v>
      </c>
      <c r="L632" s="14">
        <f>G632*1.15%</f>
        <v>1035</v>
      </c>
      <c r="M632" s="14">
        <f>G632*3.04%</f>
        <v>2736</v>
      </c>
      <c r="N632" s="14">
        <f>G632*7.09%</f>
        <v>6381</v>
      </c>
      <c r="O632" s="14">
        <v>0</v>
      </c>
      <c r="P632" s="14">
        <f>J632+K632+L632+M632+N632</f>
        <v>19125</v>
      </c>
      <c r="Q632" s="15">
        <v>1380.01</v>
      </c>
      <c r="R632" s="14">
        <f>+J632+M632+O632+Q632+H632+I632</f>
        <v>24637.96</v>
      </c>
      <c r="S632" s="14">
        <f>+N632+L632+K632</f>
        <v>13806</v>
      </c>
      <c r="T632" s="14">
        <f>+G632-R632</f>
        <v>65362.04</v>
      </c>
      <c r="U632" t="b">
        <f>+V632=C632</f>
        <v>1</v>
      </c>
      <c r="V632" s="13" t="s">
        <v>735</v>
      </c>
      <c r="W632" s="13" t="s">
        <v>1081</v>
      </c>
      <c r="X632" s="13" t="s">
        <v>29</v>
      </c>
      <c r="Y632" s="13" t="s">
        <v>35</v>
      </c>
      <c r="Z632" s="14">
        <v>90000</v>
      </c>
      <c r="AA632" s="14">
        <v>17938.95</v>
      </c>
      <c r="AB632" s="14">
        <v>0</v>
      </c>
      <c r="AC632" s="14">
        <f>+Z632*2.87%</f>
        <v>2583</v>
      </c>
      <c r="AD632" s="14">
        <f>Z632*7.1%</f>
        <v>6389.9999999999991</v>
      </c>
      <c r="AE632" s="14">
        <f>Z632*1.15%</f>
        <v>1035</v>
      </c>
      <c r="AF632" s="14">
        <f>Z632*3.04%</f>
        <v>2736</v>
      </c>
      <c r="AG632" s="14">
        <f>Z632*7.09%</f>
        <v>6381</v>
      </c>
      <c r="AH632" s="14">
        <v>0</v>
      </c>
      <c r="AI632" s="14">
        <f>AC632+AD632+AE632+AF632+AG632</f>
        <v>19125</v>
      </c>
      <c r="AJ632" s="15">
        <v>1380.01</v>
      </c>
      <c r="AK632" s="14">
        <f>+AC632+AF632+AH632+AJ632+AA632+AB632</f>
        <v>24637.96</v>
      </c>
      <c r="AL632" s="14">
        <f>+AG632+AE632+AD632</f>
        <v>13806</v>
      </c>
      <c r="AM632" s="14">
        <f>+Z632-AK632</f>
        <v>65362.04</v>
      </c>
    </row>
    <row r="633" spans="1:39" s="7" customFormat="1" ht="15.95" customHeight="1" x14ac:dyDescent="0.25">
      <c r="A633" s="11">
        <f t="shared" si="13"/>
        <v>613</v>
      </c>
      <c r="B633" s="12" t="s">
        <v>408</v>
      </c>
      <c r="C633" s="13" t="s">
        <v>736</v>
      </c>
      <c r="D633" s="13" t="s">
        <v>1081</v>
      </c>
      <c r="E633" s="13" t="s">
        <v>29</v>
      </c>
      <c r="F633" s="13" t="s">
        <v>30</v>
      </c>
      <c r="G633" s="14">
        <v>90000</v>
      </c>
      <c r="H633" s="14">
        <v>16453.14</v>
      </c>
      <c r="I633" s="14">
        <v>0</v>
      </c>
      <c r="J633" s="14">
        <f>+G633*2.87%</f>
        <v>2583</v>
      </c>
      <c r="K633" s="14">
        <f>G633*7.1%</f>
        <v>6389.9999999999991</v>
      </c>
      <c r="L633" s="14">
        <f>G633*1.15%</f>
        <v>1035</v>
      </c>
      <c r="M633" s="14">
        <f>G633*3.04%</f>
        <v>2736</v>
      </c>
      <c r="N633" s="14">
        <f>G633*7.09%</f>
        <v>6381</v>
      </c>
      <c r="O633" s="14">
        <v>1577.4509</v>
      </c>
      <c r="P633" s="14">
        <f>J633+K633+L633+M633+N633</f>
        <v>19125</v>
      </c>
      <c r="Q633" s="15">
        <v>1880.01</v>
      </c>
      <c r="R633" s="14">
        <f>+J633+M633+O633+Q633+H633+I633</f>
        <v>25229.600899999998</v>
      </c>
      <c r="S633" s="14">
        <f>+N633+L633+K633</f>
        <v>13806</v>
      </c>
      <c r="T633" s="14">
        <f>+G633-R633</f>
        <v>64770.399100000002</v>
      </c>
      <c r="U633" t="b">
        <f>+V633=C633</f>
        <v>1</v>
      </c>
      <c r="V633" s="13" t="s">
        <v>736</v>
      </c>
      <c r="W633" s="13" t="s">
        <v>1081</v>
      </c>
      <c r="X633" s="13" t="s">
        <v>29</v>
      </c>
      <c r="Y633" s="13" t="s">
        <v>30</v>
      </c>
      <c r="Z633" s="14">
        <v>90000</v>
      </c>
      <c r="AA633" s="14">
        <v>16453.14</v>
      </c>
      <c r="AB633" s="14">
        <v>0</v>
      </c>
      <c r="AC633" s="14">
        <f>+Z633*2.87%</f>
        <v>2583</v>
      </c>
      <c r="AD633" s="14">
        <f>Z633*7.1%</f>
        <v>6389.9999999999991</v>
      </c>
      <c r="AE633" s="14">
        <f>Z633*1.15%</f>
        <v>1035</v>
      </c>
      <c r="AF633" s="14">
        <f>Z633*3.04%</f>
        <v>2736</v>
      </c>
      <c r="AG633" s="14">
        <f>Z633*7.09%</f>
        <v>6381</v>
      </c>
      <c r="AH633" s="14">
        <v>1577.4509</v>
      </c>
      <c r="AI633" s="14">
        <f>AC633+AD633+AE633+AF633+AG633</f>
        <v>19125</v>
      </c>
      <c r="AJ633" s="15">
        <v>1880.01</v>
      </c>
      <c r="AK633" s="14">
        <f>+AC633+AF633+AH633+AJ633+AA633+AB633</f>
        <v>25229.600899999998</v>
      </c>
      <c r="AL633" s="14">
        <f>+AG633+AE633+AD633</f>
        <v>13806</v>
      </c>
      <c r="AM633" s="14">
        <f>+Z633-AK633</f>
        <v>64770.399100000002</v>
      </c>
    </row>
    <row r="634" spans="1:39" s="7" customFormat="1" ht="15.95" customHeight="1" x14ac:dyDescent="0.25">
      <c r="A634" s="11">
        <f t="shared" si="13"/>
        <v>614</v>
      </c>
      <c r="B634" s="12" t="s">
        <v>408</v>
      </c>
      <c r="C634" s="13" t="s">
        <v>737</v>
      </c>
      <c r="D634" s="13" t="s">
        <v>1081</v>
      </c>
      <c r="E634" s="13" t="s">
        <v>29</v>
      </c>
      <c r="F634" s="13" t="s">
        <v>35</v>
      </c>
      <c r="G634" s="14">
        <v>90000</v>
      </c>
      <c r="H634" s="14">
        <v>9753.1200000000008</v>
      </c>
      <c r="I634" s="14">
        <v>0</v>
      </c>
      <c r="J634" s="14">
        <f>+G634*2.87%</f>
        <v>2583</v>
      </c>
      <c r="K634" s="14">
        <f>G634*7.1%</f>
        <v>6389.9999999999991</v>
      </c>
      <c r="L634" s="14">
        <f>G634*1.15%</f>
        <v>1035</v>
      </c>
      <c r="M634" s="14">
        <f>G634*3.04%</f>
        <v>2736</v>
      </c>
      <c r="N634" s="14">
        <f>G634*7.09%</f>
        <v>6381</v>
      </c>
      <c r="O634" s="14">
        <v>0</v>
      </c>
      <c r="P634" s="14">
        <f>J634+K634+L634+M634+N634</f>
        <v>19125</v>
      </c>
      <c r="Q634" s="15">
        <v>1700.01</v>
      </c>
      <c r="R634" s="14">
        <f>+J634+M634+O634+Q634+H634+I634</f>
        <v>16772.13</v>
      </c>
      <c r="S634" s="14">
        <f>+N634+L634+K634</f>
        <v>13806</v>
      </c>
      <c r="T634" s="14">
        <f>+G634-R634</f>
        <v>73227.87</v>
      </c>
      <c r="U634" t="b">
        <f>+V634=C634</f>
        <v>1</v>
      </c>
      <c r="V634" s="13" t="s">
        <v>737</v>
      </c>
      <c r="W634" s="13" t="s">
        <v>1081</v>
      </c>
      <c r="X634" s="13" t="s">
        <v>29</v>
      </c>
      <c r="Y634" s="13" t="s">
        <v>35</v>
      </c>
      <c r="Z634" s="14">
        <v>90000</v>
      </c>
      <c r="AA634" s="14">
        <v>9753.1200000000008</v>
      </c>
      <c r="AB634" s="14">
        <v>0</v>
      </c>
      <c r="AC634" s="14">
        <f>+Z634*2.87%</f>
        <v>2583</v>
      </c>
      <c r="AD634" s="14">
        <f>Z634*7.1%</f>
        <v>6389.9999999999991</v>
      </c>
      <c r="AE634" s="14">
        <f>Z634*1.15%</f>
        <v>1035</v>
      </c>
      <c r="AF634" s="14">
        <f>Z634*3.04%</f>
        <v>2736</v>
      </c>
      <c r="AG634" s="14">
        <f>Z634*7.09%</f>
        <v>6381</v>
      </c>
      <c r="AH634" s="14">
        <v>0</v>
      </c>
      <c r="AI634" s="14">
        <f>AC634+AD634+AE634+AF634+AG634</f>
        <v>19125</v>
      </c>
      <c r="AJ634" s="15">
        <v>1700.01</v>
      </c>
      <c r="AK634" s="14">
        <f>+AC634+AF634+AH634+AJ634+AA634+AB634</f>
        <v>16772.13</v>
      </c>
      <c r="AL634" s="14">
        <f>+AG634+AE634+AD634</f>
        <v>13806</v>
      </c>
      <c r="AM634" s="14">
        <f>+Z634-AK634</f>
        <v>73227.87</v>
      </c>
    </row>
    <row r="635" spans="1:39" s="7" customFormat="1" ht="15.95" customHeight="1" x14ac:dyDescent="0.25">
      <c r="A635" s="11">
        <f t="shared" si="13"/>
        <v>615</v>
      </c>
      <c r="B635" s="12" t="s">
        <v>408</v>
      </c>
      <c r="C635" s="13" t="s">
        <v>738</v>
      </c>
      <c r="D635" s="13" t="s">
        <v>1081</v>
      </c>
      <c r="E635" s="13" t="s">
        <v>29</v>
      </c>
      <c r="F635" s="13" t="s">
        <v>35</v>
      </c>
      <c r="G635" s="14">
        <v>90000</v>
      </c>
      <c r="H635" s="14">
        <v>17938.95</v>
      </c>
      <c r="I635" s="14">
        <v>0</v>
      </c>
      <c r="J635" s="14">
        <f>+G635*2.87%</f>
        <v>2583</v>
      </c>
      <c r="K635" s="14">
        <f>G635*7.1%</f>
        <v>6389.9999999999991</v>
      </c>
      <c r="L635" s="14">
        <f>G635*1.15%</f>
        <v>1035</v>
      </c>
      <c r="M635" s="14">
        <f>G635*3.04%</f>
        <v>2736</v>
      </c>
      <c r="N635" s="14">
        <f>G635*7.09%</f>
        <v>6381</v>
      </c>
      <c r="O635" s="14">
        <v>0</v>
      </c>
      <c r="P635" s="14">
        <f>J635+K635+L635+M635+N635</f>
        <v>19125</v>
      </c>
      <c r="Q635" s="15">
        <v>7688.01</v>
      </c>
      <c r="R635" s="14">
        <f>+J635+M635+O635+Q635+H635+I635</f>
        <v>30945.96</v>
      </c>
      <c r="S635" s="14">
        <f>+N635+L635+K635</f>
        <v>13806</v>
      </c>
      <c r="T635" s="14">
        <f>+G635-R635</f>
        <v>59054.04</v>
      </c>
      <c r="U635" t="b">
        <f>+V635=C635</f>
        <v>1</v>
      </c>
      <c r="V635" s="13" t="s">
        <v>738</v>
      </c>
      <c r="W635" s="13" t="s">
        <v>1081</v>
      </c>
      <c r="X635" s="13" t="s">
        <v>29</v>
      </c>
      <c r="Y635" s="13" t="s">
        <v>35</v>
      </c>
      <c r="Z635" s="14">
        <v>90000</v>
      </c>
      <c r="AA635" s="14">
        <v>17938.95</v>
      </c>
      <c r="AB635" s="14">
        <v>0</v>
      </c>
      <c r="AC635" s="14">
        <f>+Z635*2.87%</f>
        <v>2583</v>
      </c>
      <c r="AD635" s="14">
        <f>Z635*7.1%</f>
        <v>6389.9999999999991</v>
      </c>
      <c r="AE635" s="14">
        <f>Z635*1.15%</f>
        <v>1035</v>
      </c>
      <c r="AF635" s="14">
        <f>Z635*3.04%</f>
        <v>2736</v>
      </c>
      <c r="AG635" s="14">
        <f>Z635*7.09%</f>
        <v>6381</v>
      </c>
      <c r="AH635" s="14">
        <v>0</v>
      </c>
      <c r="AI635" s="14">
        <f>AC635+AD635+AE635+AF635+AG635</f>
        <v>19125</v>
      </c>
      <c r="AJ635" s="15">
        <v>7688.01</v>
      </c>
      <c r="AK635" s="14">
        <f>+AC635+AF635+AH635+AJ635+AA635+AB635</f>
        <v>30945.96</v>
      </c>
      <c r="AL635" s="14">
        <f>+AG635+AE635+AD635</f>
        <v>13806</v>
      </c>
      <c r="AM635" s="14">
        <f>+Z635-AK635</f>
        <v>59054.04</v>
      </c>
    </row>
    <row r="636" spans="1:39" s="7" customFormat="1" ht="15.95" customHeight="1" x14ac:dyDescent="0.25">
      <c r="A636" s="11">
        <f t="shared" si="13"/>
        <v>616</v>
      </c>
      <c r="B636" s="12" t="s">
        <v>408</v>
      </c>
      <c r="C636" s="13" t="s">
        <v>739</v>
      </c>
      <c r="D636" s="13" t="s">
        <v>224</v>
      </c>
      <c r="E636" s="13" t="s">
        <v>29</v>
      </c>
      <c r="F636" s="13" t="s">
        <v>30</v>
      </c>
      <c r="G636" s="14">
        <v>100000</v>
      </c>
      <c r="H636" s="14">
        <v>12105.37</v>
      </c>
      <c r="I636" s="14"/>
      <c r="J636" s="14">
        <f>+G636*2.87%</f>
        <v>2870</v>
      </c>
      <c r="K636" s="14">
        <f>G636*7.1%</f>
        <v>7099.9999999999991</v>
      </c>
      <c r="L636" s="14">
        <f>G636*1.15%</f>
        <v>1150</v>
      </c>
      <c r="M636" s="14">
        <f>G636*3.04%</f>
        <v>3040</v>
      </c>
      <c r="N636" s="14">
        <f>G636*7.09%</f>
        <v>7090.0000000000009</v>
      </c>
      <c r="O636" s="14"/>
      <c r="P636" s="14">
        <f>J636+K636+L636+M636+N636</f>
        <v>21250</v>
      </c>
      <c r="Q636" s="15">
        <v>1500</v>
      </c>
      <c r="R636" s="14">
        <f>+J636+M636+O636+Q636+H636+I636</f>
        <v>19515.370000000003</v>
      </c>
      <c r="S636" s="14">
        <f>+N636+L636+K636</f>
        <v>15340</v>
      </c>
      <c r="T636" s="14">
        <f>+G636-R636</f>
        <v>80484.63</v>
      </c>
      <c r="U636" t="b">
        <f>+V636=C636</f>
        <v>1</v>
      </c>
      <c r="V636" s="13" t="s">
        <v>739</v>
      </c>
      <c r="W636" s="13" t="s">
        <v>224</v>
      </c>
      <c r="X636" s="13" t="s">
        <v>29</v>
      </c>
      <c r="Y636" s="13" t="s">
        <v>30</v>
      </c>
      <c r="Z636" s="14">
        <v>100000</v>
      </c>
      <c r="AA636" s="14">
        <v>12105.37</v>
      </c>
      <c r="AB636" s="14"/>
      <c r="AC636" s="14">
        <f>+Z636*2.87%</f>
        <v>2870</v>
      </c>
      <c r="AD636" s="14">
        <f>Z636*7.1%</f>
        <v>7099.9999999999991</v>
      </c>
      <c r="AE636" s="14">
        <f>Z636*1.15%</f>
        <v>1150</v>
      </c>
      <c r="AF636" s="14">
        <f>Z636*3.04%</f>
        <v>3040</v>
      </c>
      <c r="AG636" s="14">
        <f>Z636*7.09%</f>
        <v>7090.0000000000009</v>
      </c>
      <c r="AH636" s="14"/>
      <c r="AI636" s="14">
        <f>AC636+AD636+AE636+AF636+AG636</f>
        <v>21250</v>
      </c>
      <c r="AJ636" s="15">
        <v>1500</v>
      </c>
      <c r="AK636" s="14">
        <f>+AC636+AF636+AH636+AJ636+AA636+AB636</f>
        <v>19515.370000000003</v>
      </c>
      <c r="AL636" s="14">
        <f>+AG636+AE636+AD636</f>
        <v>15340</v>
      </c>
      <c r="AM636" s="14">
        <f>+Z636-AK636</f>
        <v>80484.63</v>
      </c>
    </row>
    <row r="637" spans="1:39" s="7" customFormat="1" ht="15.95" customHeight="1" x14ac:dyDescent="0.25">
      <c r="A637" s="11">
        <f t="shared" si="13"/>
        <v>617</v>
      </c>
      <c r="B637" s="12" t="s">
        <v>408</v>
      </c>
      <c r="C637" s="13" t="s">
        <v>740</v>
      </c>
      <c r="D637" s="13" t="s">
        <v>1081</v>
      </c>
      <c r="E637" s="13" t="s">
        <v>29</v>
      </c>
      <c r="F637" s="13" t="s">
        <v>35</v>
      </c>
      <c r="G637" s="14">
        <v>90000</v>
      </c>
      <c r="H637" s="14">
        <v>9753.1200000000008</v>
      </c>
      <c r="I637" s="14">
        <v>0</v>
      </c>
      <c r="J637" s="14">
        <f>+G637*2.87%</f>
        <v>2583</v>
      </c>
      <c r="K637" s="14">
        <f>G637*7.1%</f>
        <v>6389.9999999999991</v>
      </c>
      <c r="L637" s="14">
        <f>G637*1.15%</f>
        <v>1035</v>
      </c>
      <c r="M637" s="14">
        <f>G637*3.04%</f>
        <v>2736</v>
      </c>
      <c r="N637" s="14">
        <f>G637*7.09%</f>
        <v>6381</v>
      </c>
      <c r="O637" s="14">
        <v>0</v>
      </c>
      <c r="P637" s="14">
        <f>J637+K637+L637+M637+N637</f>
        <v>19125</v>
      </c>
      <c r="Q637" s="15">
        <v>52248.07</v>
      </c>
      <c r="R637" s="14">
        <f>+J637+M637+O637+Q637+H637+I637</f>
        <v>67320.19</v>
      </c>
      <c r="S637" s="14">
        <f>+N637+L637+K637</f>
        <v>13806</v>
      </c>
      <c r="T637" s="14">
        <f>+G637-R637</f>
        <v>22679.809999999998</v>
      </c>
      <c r="U637" t="b">
        <f>+V637=C637</f>
        <v>1</v>
      </c>
      <c r="V637" s="13" t="s">
        <v>740</v>
      </c>
      <c r="W637" s="13" t="s">
        <v>1081</v>
      </c>
      <c r="X637" s="13" t="s">
        <v>29</v>
      </c>
      <c r="Y637" s="13" t="s">
        <v>35</v>
      </c>
      <c r="Z637" s="14">
        <v>90000</v>
      </c>
      <c r="AA637" s="14">
        <v>9753.1200000000008</v>
      </c>
      <c r="AB637" s="14">
        <v>0</v>
      </c>
      <c r="AC637" s="14">
        <f>+Z637*2.87%</f>
        <v>2583</v>
      </c>
      <c r="AD637" s="14">
        <f>Z637*7.1%</f>
        <v>6389.9999999999991</v>
      </c>
      <c r="AE637" s="14">
        <f>Z637*1.15%</f>
        <v>1035</v>
      </c>
      <c r="AF637" s="14">
        <f>Z637*3.04%</f>
        <v>2736</v>
      </c>
      <c r="AG637" s="14">
        <f>Z637*7.09%</f>
        <v>6381</v>
      </c>
      <c r="AH637" s="14">
        <v>0</v>
      </c>
      <c r="AI637" s="14">
        <f>AC637+AD637+AE637+AF637+AG637</f>
        <v>19125</v>
      </c>
      <c r="AJ637" s="15">
        <v>52248.07</v>
      </c>
      <c r="AK637" s="14">
        <f>+AC637+AF637+AH637+AJ637+AA637+AB637</f>
        <v>67320.19</v>
      </c>
      <c r="AL637" s="14">
        <f>+AG637+AE637+AD637</f>
        <v>13806</v>
      </c>
      <c r="AM637" s="14">
        <f>+Z637-AK637</f>
        <v>22679.809999999998</v>
      </c>
    </row>
    <row r="638" spans="1:39" ht="12.75" customHeight="1" x14ac:dyDescent="0.25">
      <c r="A638" s="11">
        <f t="shared" si="13"/>
        <v>618</v>
      </c>
      <c r="B638" s="12" t="s">
        <v>408</v>
      </c>
      <c r="C638" s="13" t="s">
        <v>741</v>
      </c>
      <c r="D638" s="13" t="s">
        <v>1081</v>
      </c>
      <c r="E638" s="13" t="s">
        <v>29</v>
      </c>
      <c r="F638" s="13" t="s">
        <v>30</v>
      </c>
      <c r="G638" s="14">
        <v>90000</v>
      </c>
      <c r="H638" s="14">
        <v>14664.62</v>
      </c>
      <c r="I638" s="14">
        <v>0</v>
      </c>
      <c r="J638" s="14">
        <f>+G638*2.87%</f>
        <v>2583</v>
      </c>
      <c r="K638" s="14">
        <f>G638*7.1%</f>
        <v>6389.9999999999991</v>
      </c>
      <c r="L638" s="14">
        <f>G638*1.15%</f>
        <v>1035</v>
      </c>
      <c r="M638" s="14">
        <f>G638*3.04%</f>
        <v>2736</v>
      </c>
      <c r="N638" s="14">
        <f>G638*7.09%</f>
        <v>6381</v>
      </c>
      <c r="O638" s="14"/>
      <c r="P638" s="14">
        <f>J638+K638+L638+M638+N638</f>
        <v>19125</v>
      </c>
      <c r="Q638" s="15">
        <v>55026.67</v>
      </c>
      <c r="R638" s="14">
        <f>+J638+M638+O638+Q638+H638+I638</f>
        <v>75010.289999999994</v>
      </c>
      <c r="S638" s="14">
        <f>+N638+L638+K638</f>
        <v>13806</v>
      </c>
      <c r="T638" s="14">
        <f>+G638-R638</f>
        <v>14989.710000000006</v>
      </c>
      <c r="U638" t="b">
        <f>+V638=C638</f>
        <v>1</v>
      </c>
      <c r="V638" s="13" t="s">
        <v>741</v>
      </c>
      <c r="W638" s="13" t="s">
        <v>1081</v>
      </c>
      <c r="X638" s="13" t="s">
        <v>29</v>
      </c>
      <c r="Y638" s="13" t="s">
        <v>30</v>
      </c>
      <c r="Z638" s="14">
        <v>90000</v>
      </c>
      <c r="AA638" s="14">
        <v>0</v>
      </c>
      <c r="AB638" s="14">
        <v>0</v>
      </c>
      <c r="AC638" s="14">
        <f>+Z638*2.87%</f>
        <v>2583</v>
      </c>
      <c r="AD638" s="14">
        <f>Z638*7.1%</f>
        <v>6389.9999999999991</v>
      </c>
      <c r="AE638" s="14">
        <f>Z638*1.15%</f>
        <v>1035</v>
      </c>
      <c r="AF638" s="14">
        <f>Z638*3.04%</f>
        <v>2736</v>
      </c>
      <c r="AG638" s="14">
        <f>Z638*7.09%</f>
        <v>6381</v>
      </c>
      <c r="AH638" s="14"/>
      <c r="AI638" s="14">
        <f>AC638+AD638+AE638+AF638+AG638</f>
        <v>19125</v>
      </c>
      <c r="AJ638" s="15">
        <v>55026.67</v>
      </c>
      <c r="AK638" s="14">
        <f>+AC638+AF638+AH638+AJ638+AA638+AB638</f>
        <v>60345.67</v>
      </c>
      <c r="AL638" s="14">
        <f>+AG638+AE638+AD638</f>
        <v>13806</v>
      </c>
      <c r="AM638" s="14">
        <f>+Z638-AK638</f>
        <v>29654.33</v>
      </c>
    </row>
    <row r="639" spans="1:39" s="7" customFormat="1" ht="15.95" customHeight="1" x14ac:dyDescent="0.25">
      <c r="A639" s="11">
        <f t="shared" si="13"/>
        <v>619</v>
      </c>
      <c r="B639" s="12" t="s">
        <v>408</v>
      </c>
      <c r="C639" s="13" t="s">
        <v>742</v>
      </c>
      <c r="D639" s="13" t="s">
        <v>1081</v>
      </c>
      <c r="E639" s="13" t="s">
        <v>29</v>
      </c>
      <c r="F639" s="13" t="s">
        <v>30</v>
      </c>
      <c r="G639" s="14">
        <v>90000</v>
      </c>
      <c r="H639" s="14">
        <v>9753.1200000000008</v>
      </c>
      <c r="I639" s="14">
        <v>0</v>
      </c>
      <c r="J639" s="14">
        <f>+G639*2.87%</f>
        <v>2583</v>
      </c>
      <c r="K639" s="14">
        <f>G639*7.1%</f>
        <v>6389.9999999999991</v>
      </c>
      <c r="L639" s="14">
        <f>G639*1.15%</f>
        <v>1035</v>
      </c>
      <c r="M639" s="14">
        <f>G639*3.04%</f>
        <v>2736</v>
      </c>
      <c r="N639" s="14">
        <f>G639*7.09%</f>
        <v>6381</v>
      </c>
      <c r="O639" s="14">
        <v>0</v>
      </c>
      <c r="P639" s="14">
        <f>J639+K639+L639+M639+N639</f>
        <v>19125</v>
      </c>
      <c r="Q639" s="15">
        <v>58617.33</v>
      </c>
      <c r="R639" s="14">
        <f>+J639+M639+O639+Q639+H639+I639</f>
        <v>73689.45</v>
      </c>
      <c r="S639" s="14">
        <f>+N639+L639+K639</f>
        <v>13806</v>
      </c>
      <c r="T639" s="14">
        <f>+G639-R639</f>
        <v>16310.550000000003</v>
      </c>
      <c r="U639" t="b">
        <f>+V639=C639</f>
        <v>1</v>
      </c>
      <c r="V639" s="13" t="s">
        <v>742</v>
      </c>
      <c r="W639" s="13" t="s">
        <v>1081</v>
      </c>
      <c r="X639" s="13" t="s">
        <v>29</v>
      </c>
      <c r="Y639" s="13" t="s">
        <v>30</v>
      </c>
      <c r="Z639" s="14">
        <v>90000</v>
      </c>
      <c r="AA639" s="14">
        <v>9753.1200000000008</v>
      </c>
      <c r="AB639" s="14">
        <v>0</v>
      </c>
      <c r="AC639" s="14">
        <f>+Z639*2.87%</f>
        <v>2583</v>
      </c>
      <c r="AD639" s="14">
        <f>Z639*7.1%</f>
        <v>6389.9999999999991</v>
      </c>
      <c r="AE639" s="14">
        <f>Z639*1.15%</f>
        <v>1035</v>
      </c>
      <c r="AF639" s="14">
        <f>Z639*3.04%</f>
        <v>2736</v>
      </c>
      <c r="AG639" s="14">
        <f>Z639*7.09%</f>
        <v>6381</v>
      </c>
      <c r="AH639" s="14">
        <v>0</v>
      </c>
      <c r="AI639" s="14">
        <f>AC639+AD639+AE639+AF639+AG639</f>
        <v>19125</v>
      </c>
      <c r="AJ639" s="15">
        <v>58617.33</v>
      </c>
      <c r="AK639" s="14">
        <f>+AC639+AF639+AH639+AJ639+AA639+AB639</f>
        <v>73689.45</v>
      </c>
      <c r="AL639" s="14">
        <f>+AG639+AE639+AD639</f>
        <v>13806</v>
      </c>
      <c r="AM639" s="14">
        <f>+Z639-AK639</f>
        <v>16310.550000000003</v>
      </c>
    </row>
    <row r="640" spans="1:39" s="7" customFormat="1" ht="15.95" customHeight="1" x14ac:dyDescent="0.25">
      <c r="A640" s="11">
        <f t="shared" si="13"/>
        <v>620</v>
      </c>
      <c r="B640" s="12" t="s">
        <v>408</v>
      </c>
      <c r="C640" s="13" t="s">
        <v>743</v>
      </c>
      <c r="D640" s="13" t="s">
        <v>744</v>
      </c>
      <c r="E640" s="13" t="s">
        <v>29</v>
      </c>
      <c r="F640" s="13" t="s">
        <v>30</v>
      </c>
      <c r="G640" s="14">
        <v>45000</v>
      </c>
      <c r="H640" s="14">
        <v>1148.33</v>
      </c>
      <c r="I640" s="14">
        <v>0</v>
      </c>
      <c r="J640" s="14">
        <f>+G640*2.87%</f>
        <v>1291.5</v>
      </c>
      <c r="K640" s="14">
        <f>G640*7.1%</f>
        <v>3194.9999999999995</v>
      </c>
      <c r="L640" s="14">
        <f>G640*1.15%</f>
        <v>517.5</v>
      </c>
      <c r="M640" s="14">
        <f>G640*3.04%</f>
        <v>1368</v>
      </c>
      <c r="N640" s="14">
        <f>G640*7.09%</f>
        <v>3190.5</v>
      </c>
      <c r="O640" s="14">
        <v>0</v>
      </c>
      <c r="P640" s="14">
        <f>J640+K640+L640+M640+N640</f>
        <v>9562.5</v>
      </c>
      <c r="Q640" s="15">
        <v>0</v>
      </c>
      <c r="R640" s="14">
        <f>+J640+M640+O640+Q640+H640+I640</f>
        <v>3807.83</v>
      </c>
      <c r="S640" s="14">
        <f>+N640+L640+K640</f>
        <v>6903</v>
      </c>
      <c r="T640" s="14">
        <f>+G640-R640</f>
        <v>41192.17</v>
      </c>
      <c r="U640" t="b">
        <f>+V640=C640</f>
        <v>1</v>
      </c>
      <c r="V640" s="13" t="s">
        <v>743</v>
      </c>
      <c r="W640" s="13" t="s">
        <v>744</v>
      </c>
      <c r="X640" s="13" t="s">
        <v>29</v>
      </c>
      <c r="Y640" s="13" t="s">
        <v>30</v>
      </c>
      <c r="Z640" s="14">
        <v>45000</v>
      </c>
      <c r="AA640" s="14">
        <v>1148.33</v>
      </c>
      <c r="AB640" s="14">
        <v>0</v>
      </c>
      <c r="AC640" s="14">
        <f>+Z640*2.87%</f>
        <v>1291.5</v>
      </c>
      <c r="AD640" s="14">
        <f>Z640*7.1%</f>
        <v>3194.9999999999995</v>
      </c>
      <c r="AE640" s="14">
        <f>Z640*1.15%</f>
        <v>517.5</v>
      </c>
      <c r="AF640" s="14">
        <f>Z640*3.04%</f>
        <v>1368</v>
      </c>
      <c r="AG640" s="14">
        <f>Z640*7.09%</f>
        <v>3190.5</v>
      </c>
      <c r="AH640" s="14">
        <v>0</v>
      </c>
      <c r="AI640" s="14">
        <f>AC640+AD640+AE640+AF640+AG640</f>
        <v>9562.5</v>
      </c>
      <c r="AJ640" s="15">
        <v>0</v>
      </c>
      <c r="AK640" s="14">
        <f>+AC640+AF640+AH640+AJ640+AA640+AB640</f>
        <v>3807.83</v>
      </c>
      <c r="AL640" s="14">
        <f>+AG640+AE640+AD640</f>
        <v>6903</v>
      </c>
      <c r="AM640" s="14">
        <f>+Z640-AK640</f>
        <v>41192.17</v>
      </c>
    </row>
    <row r="641" spans="1:39" s="7" customFormat="1" ht="15.95" customHeight="1" x14ac:dyDescent="0.25">
      <c r="A641" s="11">
        <f t="shared" si="13"/>
        <v>621</v>
      </c>
      <c r="B641" s="12" t="s">
        <v>408</v>
      </c>
      <c r="C641" s="13" t="s">
        <v>745</v>
      </c>
      <c r="D641" s="13" t="s">
        <v>1081</v>
      </c>
      <c r="E641" s="13" t="s">
        <v>29</v>
      </c>
      <c r="F641" s="13" t="s">
        <v>30</v>
      </c>
      <c r="G641" s="14">
        <v>90000</v>
      </c>
      <c r="H641" s="14">
        <v>9753.1200000000008</v>
      </c>
      <c r="I641" s="14">
        <v>0</v>
      </c>
      <c r="J641" s="14">
        <f>+G641*2.87%</f>
        <v>2583</v>
      </c>
      <c r="K641" s="14">
        <f>G641*7.1%</f>
        <v>6389.9999999999991</v>
      </c>
      <c r="L641" s="14">
        <f>G641*1.15%</f>
        <v>1035</v>
      </c>
      <c r="M641" s="14">
        <f>G641*3.04%</f>
        <v>2736</v>
      </c>
      <c r="N641" s="14">
        <f>G641*7.09%</f>
        <v>6381</v>
      </c>
      <c r="O641" s="14">
        <v>0</v>
      </c>
      <c r="P641" s="14">
        <f>J641+K641+L641+M641+N641</f>
        <v>19125</v>
      </c>
      <c r="Q641" s="15">
        <v>1405.01</v>
      </c>
      <c r="R641" s="14">
        <f>+J641+M641+O641+Q641+H641+I641</f>
        <v>16477.13</v>
      </c>
      <c r="S641" s="14">
        <f>+N641+L641+K641</f>
        <v>13806</v>
      </c>
      <c r="T641" s="14">
        <f>+G641-R641</f>
        <v>73522.87</v>
      </c>
      <c r="U641" t="b">
        <f>+V641=C641</f>
        <v>1</v>
      </c>
      <c r="V641" s="13" t="s">
        <v>745</v>
      </c>
      <c r="W641" s="13" t="s">
        <v>1081</v>
      </c>
      <c r="X641" s="13" t="s">
        <v>29</v>
      </c>
      <c r="Y641" s="13" t="s">
        <v>30</v>
      </c>
      <c r="Z641" s="14">
        <v>90000</v>
      </c>
      <c r="AA641" s="14">
        <v>9753.1200000000008</v>
      </c>
      <c r="AB641" s="14">
        <v>0</v>
      </c>
      <c r="AC641" s="14">
        <f>+Z641*2.87%</f>
        <v>2583</v>
      </c>
      <c r="AD641" s="14">
        <f>Z641*7.1%</f>
        <v>6389.9999999999991</v>
      </c>
      <c r="AE641" s="14">
        <f>Z641*1.15%</f>
        <v>1035</v>
      </c>
      <c r="AF641" s="14">
        <f>Z641*3.04%</f>
        <v>2736</v>
      </c>
      <c r="AG641" s="14">
        <f>Z641*7.09%</f>
        <v>6381</v>
      </c>
      <c r="AH641" s="14">
        <v>0</v>
      </c>
      <c r="AI641" s="14">
        <f>AC641+AD641+AE641+AF641+AG641</f>
        <v>19125</v>
      </c>
      <c r="AJ641" s="15">
        <v>1405.01</v>
      </c>
      <c r="AK641" s="14">
        <f>+AC641+AF641+AH641+AJ641+AA641+AB641</f>
        <v>16477.13</v>
      </c>
      <c r="AL641" s="14">
        <f>+AG641+AE641+AD641</f>
        <v>13806</v>
      </c>
      <c r="AM641" s="14">
        <f>+Z641-AK641</f>
        <v>73522.87</v>
      </c>
    </row>
    <row r="642" spans="1:39" s="7" customFormat="1" ht="15.95" customHeight="1" x14ac:dyDescent="0.25">
      <c r="A642" s="11">
        <f t="shared" si="13"/>
        <v>622</v>
      </c>
      <c r="B642" s="12" t="s">
        <v>746</v>
      </c>
      <c r="C642" s="13" t="s">
        <v>747</v>
      </c>
      <c r="D642" s="13" t="s">
        <v>748</v>
      </c>
      <c r="E642" s="13" t="s">
        <v>29</v>
      </c>
      <c r="F642" s="13" t="s">
        <v>30</v>
      </c>
      <c r="G642" s="14">
        <v>85800</v>
      </c>
      <c r="H642" s="14">
        <v>8765.17</v>
      </c>
      <c r="I642" s="14"/>
      <c r="J642" s="14">
        <f>+G642*2.87%</f>
        <v>2462.46</v>
      </c>
      <c r="K642" s="14">
        <f>G642*7.1%</f>
        <v>6091.7999999999993</v>
      </c>
      <c r="L642" s="14">
        <f>G642*1.15%</f>
        <v>986.69999999999993</v>
      </c>
      <c r="M642" s="14">
        <f>G642*3.04%</f>
        <v>2608.3200000000002</v>
      </c>
      <c r="N642" s="14">
        <f>G642*7.09%</f>
        <v>6083.22</v>
      </c>
      <c r="O642" s="14"/>
      <c r="P642" s="14">
        <f>J642+K642+L642+M642+N642</f>
        <v>18232.5</v>
      </c>
      <c r="Q642" s="15">
        <v>0</v>
      </c>
      <c r="R642" s="14">
        <f>+J642+M642+O642+Q642+H642+I642</f>
        <v>13835.95</v>
      </c>
      <c r="S642" s="14">
        <f>+N642+L642+K642</f>
        <v>13161.72</v>
      </c>
      <c r="T642" s="14">
        <f>+G642-R642</f>
        <v>71964.05</v>
      </c>
      <c r="U642" t="b">
        <f>+V642=C642</f>
        <v>1</v>
      </c>
      <c r="V642" s="13" t="s">
        <v>747</v>
      </c>
      <c r="W642" s="13" t="s">
        <v>748</v>
      </c>
      <c r="X642" s="13" t="s">
        <v>29</v>
      </c>
      <c r="Y642" s="13" t="s">
        <v>30</v>
      </c>
      <c r="Z642" s="14">
        <v>85800</v>
      </c>
      <c r="AA642" s="14">
        <v>8765.17</v>
      </c>
      <c r="AB642" s="14"/>
      <c r="AC642" s="14">
        <f>+Z642*2.87%</f>
        <v>2462.46</v>
      </c>
      <c r="AD642" s="14">
        <f>Z642*7.1%</f>
        <v>6091.7999999999993</v>
      </c>
      <c r="AE642" s="14">
        <f>Z642*1.15%</f>
        <v>986.69999999999993</v>
      </c>
      <c r="AF642" s="14">
        <f>Z642*3.04%</f>
        <v>2608.3200000000002</v>
      </c>
      <c r="AG642" s="14">
        <f>Z642*7.09%</f>
        <v>6083.22</v>
      </c>
      <c r="AH642" s="14"/>
      <c r="AI642" s="14">
        <f>AC642+AD642+AE642+AF642+AG642</f>
        <v>18232.5</v>
      </c>
      <c r="AJ642" s="15">
        <v>0</v>
      </c>
      <c r="AK642" s="14">
        <f>+AC642+AF642+AH642+AJ642+AA642+AB642</f>
        <v>13835.95</v>
      </c>
      <c r="AL642" s="14">
        <f>+AG642+AE642+AD642</f>
        <v>13161.72</v>
      </c>
      <c r="AM642" s="14">
        <f>+Z642-AK642</f>
        <v>71964.05</v>
      </c>
    </row>
    <row r="643" spans="1:39" s="7" customFormat="1" ht="15.95" customHeight="1" x14ac:dyDescent="0.25">
      <c r="A643" s="11">
        <f t="shared" si="13"/>
        <v>623</v>
      </c>
      <c r="B643" s="12" t="s">
        <v>361</v>
      </c>
      <c r="C643" s="13" t="s">
        <v>749</v>
      </c>
      <c r="D643" s="13" t="s">
        <v>270</v>
      </c>
      <c r="E643" s="13" t="s">
        <v>29</v>
      </c>
      <c r="F643" s="13" t="s">
        <v>30</v>
      </c>
      <c r="G643" s="14">
        <v>30000</v>
      </c>
      <c r="H643" s="14">
        <v>0</v>
      </c>
      <c r="I643" s="14">
        <v>0</v>
      </c>
      <c r="J643" s="14">
        <f>+G643*2.87%</f>
        <v>861</v>
      </c>
      <c r="K643" s="14">
        <f>G643*7.1%</f>
        <v>2130</v>
      </c>
      <c r="L643" s="14">
        <f>G643*1.15%</f>
        <v>345</v>
      </c>
      <c r="M643" s="14">
        <f>G643*3.04%</f>
        <v>912</v>
      </c>
      <c r="N643" s="14">
        <f>G643*7.09%</f>
        <v>2127</v>
      </c>
      <c r="O643" s="14">
        <v>0</v>
      </c>
      <c r="P643" s="14">
        <f>J643+K643+L643+M643+N643</f>
        <v>6375</v>
      </c>
      <c r="Q643" s="15">
        <v>0</v>
      </c>
      <c r="R643" s="14">
        <f>+J643+M643+O643+Q643+H643+I643</f>
        <v>1773</v>
      </c>
      <c r="S643" s="14">
        <f>+N643+L643+K643</f>
        <v>4602</v>
      </c>
      <c r="T643" s="14">
        <f>+G643-R643</f>
        <v>28227</v>
      </c>
      <c r="U643" t="b">
        <f>+V643=C643</f>
        <v>1</v>
      </c>
      <c r="V643" s="13" t="s">
        <v>749</v>
      </c>
      <c r="W643" s="13" t="s">
        <v>270</v>
      </c>
      <c r="X643" s="13" t="s">
        <v>29</v>
      </c>
      <c r="Y643" s="13" t="s">
        <v>30</v>
      </c>
      <c r="Z643" s="14">
        <v>30000</v>
      </c>
      <c r="AA643" s="14">
        <v>0</v>
      </c>
      <c r="AB643" s="14">
        <v>0</v>
      </c>
      <c r="AC643" s="14">
        <f>+Z643*2.87%</f>
        <v>861</v>
      </c>
      <c r="AD643" s="14">
        <f>Z643*7.1%</f>
        <v>2130</v>
      </c>
      <c r="AE643" s="14">
        <f>Z643*1.15%</f>
        <v>345</v>
      </c>
      <c r="AF643" s="14">
        <f>Z643*3.04%</f>
        <v>912</v>
      </c>
      <c r="AG643" s="14">
        <f>Z643*7.09%</f>
        <v>2127</v>
      </c>
      <c r="AH643" s="14">
        <v>0</v>
      </c>
      <c r="AI643" s="14">
        <f>AC643+AD643+AE643+AF643+AG643</f>
        <v>6375</v>
      </c>
      <c r="AJ643" s="15">
        <v>0</v>
      </c>
      <c r="AK643" s="14">
        <f>+AC643+AF643+AH643+AJ643+AA643+AB643</f>
        <v>1773</v>
      </c>
      <c r="AL643" s="14">
        <f>+AG643+AE643+AD643</f>
        <v>4602</v>
      </c>
      <c r="AM643" s="14">
        <f>+Z643-AK643</f>
        <v>28227</v>
      </c>
    </row>
    <row r="644" spans="1:39" s="7" customFormat="1" ht="15.95" customHeight="1" x14ac:dyDescent="0.25">
      <c r="A644" s="11">
        <f t="shared" si="13"/>
        <v>624</v>
      </c>
      <c r="B644" s="12" t="s">
        <v>406</v>
      </c>
      <c r="C644" s="13" t="s">
        <v>750</v>
      </c>
      <c r="D644" s="13" t="s">
        <v>744</v>
      </c>
      <c r="E644" s="13" t="s">
        <v>29</v>
      </c>
      <c r="F644" s="13" t="s">
        <v>35</v>
      </c>
      <c r="G644" s="14">
        <v>45000</v>
      </c>
      <c r="H644" s="14">
        <v>1148.33</v>
      </c>
      <c r="I644" s="14">
        <v>0</v>
      </c>
      <c r="J644" s="14">
        <f>+G644*2.87%</f>
        <v>1291.5</v>
      </c>
      <c r="K644" s="14">
        <f>G644*7.1%</f>
        <v>3194.9999999999995</v>
      </c>
      <c r="L644" s="14">
        <f>G644*1.15%</f>
        <v>517.5</v>
      </c>
      <c r="M644" s="14">
        <f>G644*3.04%</f>
        <v>1368</v>
      </c>
      <c r="N644" s="14">
        <f>G644*7.09%</f>
        <v>3190.5</v>
      </c>
      <c r="O644" s="14">
        <v>0</v>
      </c>
      <c r="P644" s="14">
        <f>J644+K644+L644+M644+N644</f>
        <v>9562.5</v>
      </c>
      <c r="Q644" s="15">
        <v>0</v>
      </c>
      <c r="R644" s="14">
        <f>+J644+M644+O644+Q644+H644+I644</f>
        <v>3807.83</v>
      </c>
      <c r="S644" s="14">
        <f>+N644+L644+K644</f>
        <v>6903</v>
      </c>
      <c r="T644" s="14">
        <f>+G644-R644</f>
        <v>41192.17</v>
      </c>
      <c r="U644" t="b">
        <f>+V644=C644</f>
        <v>1</v>
      </c>
      <c r="V644" s="13" t="s">
        <v>750</v>
      </c>
      <c r="W644" s="13" t="s">
        <v>744</v>
      </c>
      <c r="X644" s="13" t="s">
        <v>29</v>
      </c>
      <c r="Y644" s="13" t="s">
        <v>35</v>
      </c>
      <c r="Z644" s="14">
        <v>45000</v>
      </c>
      <c r="AA644" s="14">
        <v>1148.33</v>
      </c>
      <c r="AB644" s="14">
        <v>0</v>
      </c>
      <c r="AC644" s="14">
        <f>+Z644*2.87%</f>
        <v>1291.5</v>
      </c>
      <c r="AD644" s="14">
        <f>Z644*7.1%</f>
        <v>3194.9999999999995</v>
      </c>
      <c r="AE644" s="14">
        <f>Z644*1.15%</f>
        <v>517.5</v>
      </c>
      <c r="AF644" s="14">
        <f>Z644*3.04%</f>
        <v>1368</v>
      </c>
      <c r="AG644" s="14">
        <f>Z644*7.09%</f>
        <v>3190.5</v>
      </c>
      <c r="AH644" s="14">
        <v>0</v>
      </c>
      <c r="AI644" s="14">
        <f>AC644+AD644+AE644+AF644+AG644</f>
        <v>9562.5</v>
      </c>
      <c r="AJ644" s="15">
        <v>0</v>
      </c>
      <c r="AK644" s="14">
        <f>+AC644+AF644+AH644+AJ644+AA644+AB644</f>
        <v>3807.83</v>
      </c>
      <c r="AL644" s="14">
        <f>+AG644+AE644+AD644</f>
        <v>6903</v>
      </c>
      <c r="AM644" s="14">
        <f>+Z644-AK644</f>
        <v>41192.17</v>
      </c>
    </row>
    <row r="645" spans="1:39" s="7" customFormat="1" ht="15.95" customHeight="1" x14ac:dyDescent="0.25">
      <c r="A645" s="11">
        <f t="shared" si="13"/>
        <v>625</v>
      </c>
      <c r="B645" s="12" t="s">
        <v>425</v>
      </c>
      <c r="C645" s="13" t="s">
        <v>751</v>
      </c>
      <c r="D645" s="13" t="s">
        <v>32</v>
      </c>
      <c r="E645" s="13" t="s">
        <v>29</v>
      </c>
      <c r="F645" s="13" t="s">
        <v>30</v>
      </c>
      <c r="G645" s="14">
        <v>30000</v>
      </c>
      <c r="H645" s="14">
        <v>0</v>
      </c>
      <c r="I645" s="14">
        <v>0</v>
      </c>
      <c r="J645" s="14">
        <f>+G645*2.87%</f>
        <v>861</v>
      </c>
      <c r="K645" s="14">
        <f>G645*7.1%</f>
        <v>2130</v>
      </c>
      <c r="L645" s="14">
        <f>G645*1.15%</f>
        <v>345</v>
      </c>
      <c r="M645" s="14">
        <f>G645*3.04%</f>
        <v>912</v>
      </c>
      <c r="N645" s="14">
        <f>G645*7.09%</f>
        <v>2127</v>
      </c>
      <c r="O645" s="14">
        <v>0</v>
      </c>
      <c r="P645" s="14">
        <f>J645+K645+L645+M645+N645</f>
        <v>6375</v>
      </c>
      <c r="Q645" s="15">
        <v>0</v>
      </c>
      <c r="R645" s="14">
        <f>+J645+M645+O645+Q645+H645+I645</f>
        <v>1773</v>
      </c>
      <c r="S645" s="14">
        <f>+N645+L645+K645</f>
        <v>4602</v>
      </c>
      <c r="T645" s="14">
        <f>+G645-R645</f>
        <v>28227</v>
      </c>
      <c r="U645" t="b">
        <f>+V645=C645</f>
        <v>1</v>
      </c>
      <c r="V645" s="13" t="s">
        <v>751</v>
      </c>
      <c r="W645" s="13" t="s">
        <v>32</v>
      </c>
      <c r="X645" s="13" t="s">
        <v>29</v>
      </c>
      <c r="Y645" s="13" t="s">
        <v>30</v>
      </c>
      <c r="Z645" s="14">
        <v>30000</v>
      </c>
      <c r="AA645" s="14">
        <v>0</v>
      </c>
      <c r="AB645" s="14">
        <v>0</v>
      </c>
      <c r="AC645" s="14">
        <f>+Z645*2.87%</f>
        <v>861</v>
      </c>
      <c r="AD645" s="14">
        <f>Z645*7.1%</f>
        <v>2130</v>
      </c>
      <c r="AE645" s="14">
        <f>Z645*1.15%</f>
        <v>345</v>
      </c>
      <c r="AF645" s="14">
        <f>Z645*3.04%</f>
        <v>912</v>
      </c>
      <c r="AG645" s="14">
        <f>Z645*7.09%</f>
        <v>2127</v>
      </c>
      <c r="AH645" s="14">
        <v>0</v>
      </c>
      <c r="AI645" s="14">
        <f>AC645+AD645+AE645+AF645+AG645</f>
        <v>6375</v>
      </c>
      <c r="AJ645" s="15">
        <v>0</v>
      </c>
      <c r="AK645" s="14">
        <f>+AC645+AF645+AH645+AJ645+AA645+AB645</f>
        <v>1773</v>
      </c>
      <c r="AL645" s="14">
        <f>+AG645+AE645+AD645</f>
        <v>4602</v>
      </c>
      <c r="AM645" s="14">
        <f>+Z645-AK645</f>
        <v>28227</v>
      </c>
    </row>
    <row r="646" spans="1:39" s="7" customFormat="1" ht="15.95" customHeight="1" x14ac:dyDescent="0.25">
      <c r="A646" s="11">
        <f t="shared" si="13"/>
        <v>626</v>
      </c>
      <c r="B646" s="12" t="s">
        <v>430</v>
      </c>
      <c r="C646" s="13" t="s">
        <v>752</v>
      </c>
      <c r="D646" s="13" t="s">
        <v>303</v>
      </c>
      <c r="E646" s="13" t="s">
        <v>44</v>
      </c>
      <c r="F646" s="13" t="s">
        <v>30</v>
      </c>
      <c r="G646" s="14">
        <v>34500</v>
      </c>
      <c r="H646" s="14">
        <v>0</v>
      </c>
      <c r="I646" s="14">
        <v>0</v>
      </c>
      <c r="J646" s="14">
        <f>+G646*2.87%</f>
        <v>990.15</v>
      </c>
      <c r="K646" s="14">
        <f>G646*7.1%</f>
        <v>2449.5</v>
      </c>
      <c r="L646" s="14">
        <f>G646*1.15%</f>
        <v>396.75</v>
      </c>
      <c r="M646" s="14">
        <f>G646*3.04%</f>
        <v>1048.8</v>
      </c>
      <c r="N646" s="14">
        <f>G646*7.09%</f>
        <v>2446.0500000000002</v>
      </c>
      <c r="O646" s="14">
        <v>0</v>
      </c>
      <c r="P646" s="14">
        <f>J646+K646+L646+M646+N646</f>
        <v>7331.25</v>
      </c>
      <c r="Q646" s="15">
        <v>2081</v>
      </c>
      <c r="R646" s="14">
        <f>+J646+M646+O646+Q646+H646+I646</f>
        <v>4119.95</v>
      </c>
      <c r="S646" s="14">
        <f>+N646+L646+K646</f>
        <v>5292.3</v>
      </c>
      <c r="T646" s="14">
        <f>+G646-R646</f>
        <v>30380.05</v>
      </c>
      <c r="U646" t="b">
        <f>+V646=C646</f>
        <v>1</v>
      </c>
      <c r="V646" s="13" t="s">
        <v>752</v>
      </c>
      <c r="W646" s="13" t="s">
        <v>303</v>
      </c>
      <c r="X646" s="13" t="s">
        <v>44</v>
      </c>
      <c r="Y646" s="13" t="s">
        <v>30</v>
      </c>
      <c r="Z646" s="14">
        <v>34500</v>
      </c>
      <c r="AA646" s="14">
        <v>0</v>
      </c>
      <c r="AB646" s="14">
        <v>0</v>
      </c>
      <c r="AC646" s="14">
        <f>+Z646*2.87%</f>
        <v>990.15</v>
      </c>
      <c r="AD646" s="14">
        <f>Z646*7.1%</f>
        <v>2449.5</v>
      </c>
      <c r="AE646" s="14">
        <f>Z646*1.15%</f>
        <v>396.75</v>
      </c>
      <c r="AF646" s="14">
        <f>Z646*3.04%</f>
        <v>1048.8</v>
      </c>
      <c r="AG646" s="14">
        <f>Z646*7.09%</f>
        <v>2446.0500000000002</v>
      </c>
      <c r="AH646" s="14">
        <v>0</v>
      </c>
      <c r="AI646" s="14">
        <f>AC646+AD646+AE646+AF646+AG646</f>
        <v>7331.25</v>
      </c>
      <c r="AJ646" s="15">
        <v>2081</v>
      </c>
      <c r="AK646" s="14">
        <f>+AC646+AF646+AH646+AJ646+AA646+AB646</f>
        <v>4119.95</v>
      </c>
      <c r="AL646" s="14">
        <f>+AG646+AE646+AD646</f>
        <v>5292.3</v>
      </c>
      <c r="AM646" s="14">
        <f>+Z646-AK646</f>
        <v>30380.05</v>
      </c>
    </row>
    <row r="647" spans="1:39" s="7" customFormat="1" ht="15.95" customHeight="1" x14ac:dyDescent="0.25">
      <c r="A647" s="11">
        <f t="shared" si="13"/>
        <v>627</v>
      </c>
      <c r="B647" s="12" t="s">
        <v>430</v>
      </c>
      <c r="C647" s="13" t="s">
        <v>753</v>
      </c>
      <c r="D647" s="13" t="s">
        <v>32</v>
      </c>
      <c r="E647" s="13" t="s">
        <v>29</v>
      </c>
      <c r="F647" s="13" t="s">
        <v>30</v>
      </c>
      <c r="G647" s="14">
        <v>30000</v>
      </c>
      <c r="H647" s="14">
        <v>0</v>
      </c>
      <c r="I647" s="14">
        <v>0</v>
      </c>
      <c r="J647" s="14">
        <f>+G647*2.87%</f>
        <v>861</v>
      </c>
      <c r="K647" s="14">
        <f>G647*7.1%</f>
        <v>2130</v>
      </c>
      <c r="L647" s="14">
        <f>G647*1.15%</f>
        <v>345</v>
      </c>
      <c r="M647" s="14">
        <f>G647*3.04%</f>
        <v>912</v>
      </c>
      <c r="N647" s="14">
        <f>G647*7.09%</f>
        <v>2127</v>
      </c>
      <c r="O647" s="14">
        <v>0</v>
      </c>
      <c r="P647" s="14">
        <f>J647+K647+L647+M647+N647</f>
        <v>6375</v>
      </c>
      <c r="Q647" s="15">
        <v>0</v>
      </c>
      <c r="R647" s="14">
        <f>+J647+M647+O647+Q647+H647+I647</f>
        <v>1773</v>
      </c>
      <c r="S647" s="14">
        <f>+N647+L647+K647</f>
        <v>4602</v>
      </c>
      <c r="T647" s="14">
        <f>+G647-R647</f>
        <v>28227</v>
      </c>
      <c r="U647" t="b">
        <f>+V647=C647</f>
        <v>1</v>
      </c>
      <c r="V647" s="13" t="s">
        <v>753</v>
      </c>
      <c r="W647" s="13" t="s">
        <v>32</v>
      </c>
      <c r="X647" s="13" t="s">
        <v>29</v>
      </c>
      <c r="Y647" s="13" t="s">
        <v>30</v>
      </c>
      <c r="Z647" s="14">
        <v>30000</v>
      </c>
      <c r="AA647" s="14">
        <v>0</v>
      </c>
      <c r="AB647" s="14">
        <v>0</v>
      </c>
      <c r="AC647" s="14">
        <f>+Z647*2.87%</f>
        <v>861</v>
      </c>
      <c r="AD647" s="14">
        <f>Z647*7.1%</f>
        <v>2130</v>
      </c>
      <c r="AE647" s="14">
        <f>Z647*1.15%</f>
        <v>345</v>
      </c>
      <c r="AF647" s="14">
        <f>Z647*3.04%</f>
        <v>912</v>
      </c>
      <c r="AG647" s="14">
        <f>Z647*7.09%</f>
        <v>2127</v>
      </c>
      <c r="AH647" s="14">
        <v>0</v>
      </c>
      <c r="AI647" s="14">
        <f>AC647+AD647+AE647+AF647+AG647</f>
        <v>6375</v>
      </c>
      <c r="AJ647" s="15">
        <v>0</v>
      </c>
      <c r="AK647" s="14">
        <f>+AC647+AF647+AH647+AJ647+AA647+AB647</f>
        <v>1773</v>
      </c>
      <c r="AL647" s="14">
        <f>+AG647+AE647+AD647</f>
        <v>4602</v>
      </c>
      <c r="AM647" s="14">
        <f>+Z647-AK647</f>
        <v>28227</v>
      </c>
    </row>
    <row r="648" spans="1:39" s="7" customFormat="1" ht="15.95" customHeight="1" x14ac:dyDescent="0.25">
      <c r="A648" s="11">
        <f t="shared" si="13"/>
        <v>628</v>
      </c>
      <c r="B648" s="12" t="s">
        <v>438</v>
      </c>
      <c r="C648" s="13" t="s">
        <v>754</v>
      </c>
      <c r="D648" s="13" t="s">
        <v>224</v>
      </c>
      <c r="E648" s="13" t="s">
        <v>29</v>
      </c>
      <c r="F648" s="13" t="s">
        <v>30</v>
      </c>
      <c r="G648" s="14">
        <v>100000</v>
      </c>
      <c r="H648" s="14">
        <v>20602.509999999998</v>
      </c>
      <c r="I648" s="14">
        <v>0</v>
      </c>
      <c r="J648" s="14">
        <f>+G648*2.87%</f>
        <v>2870</v>
      </c>
      <c r="K648" s="14">
        <f>G648*7.1%</f>
        <v>7099.9999999999991</v>
      </c>
      <c r="L648" s="14">
        <f>G648*1.15%</f>
        <v>1150</v>
      </c>
      <c r="M648" s="14">
        <f>G648*3.04%</f>
        <v>3040</v>
      </c>
      <c r="N648" s="14">
        <f>G648*7.09%</f>
        <v>7090.0000000000009</v>
      </c>
      <c r="O648" s="14">
        <v>1577.4509</v>
      </c>
      <c r="P648" s="14">
        <f>J648+K648+L648+M648+N648</f>
        <v>21250</v>
      </c>
      <c r="Q648" s="15">
        <v>53393.499099999994</v>
      </c>
      <c r="R648" s="14">
        <f>+J648+M648+O648+Q648+H648+I648</f>
        <v>81483.459999999992</v>
      </c>
      <c r="S648" s="14">
        <f>+N648+L648+K648</f>
        <v>15340</v>
      </c>
      <c r="T648" s="14">
        <f>+G648-R648</f>
        <v>18516.540000000008</v>
      </c>
      <c r="U648" t="b">
        <f>+V648=C648</f>
        <v>1</v>
      </c>
      <c r="V648" s="13" t="s">
        <v>754</v>
      </c>
      <c r="W648" s="13" t="s">
        <v>224</v>
      </c>
      <c r="X648" s="13" t="s">
        <v>29</v>
      </c>
      <c r="Y648" s="13" t="s">
        <v>30</v>
      </c>
      <c r="Z648" s="14">
        <v>100000</v>
      </c>
      <c r="AA648" s="14">
        <v>20602.509999999998</v>
      </c>
      <c r="AB648" s="14">
        <v>0</v>
      </c>
      <c r="AC648" s="14">
        <f>+Z648*2.87%</f>
        <v>2870</v>
      </c>
      <c r="AD648" s="14">
        <f>Z648*7.1%</f>
        <v>7099.9999999999991</v>
      </c>
      <c r="AE648" s="14">
        <f>Z648*1.15%</f>
        <v>1150</v>
      </c>
      <c r="AF648" s="14">
        <f>Z648*3.04%</f>
        <v>3040</v>
      </c>
      <c r="AG648" s="14">
        <f>Z648*7.09%</f>
        <v>7090.0000000000009</v>
      </c>
      <c r="AH648" s="14">
        <v>1577.4509</v>
      </c>
      <c r="AI648" s="14">
        <f>AC648+AD648+AE648+AF648+AG648</f>
        <v>21250</v>
      </c>
      <c r="AJ648" s="15">
        <v>53393.499099999994</v>
      </c>
      <c r="AK648" s="14">
        <f>+AC648+AF648+AH648+AJ648+AA648+AB648</f>
        <v>81483.459999999992</v>
      </c>
      <c r="AL648" s="14">
        <f>+AG648+AE648+AD648</f>
        <v>15340</v>
      </c>
      <c r="AM648" s="14">
        <f>+Z648-AK648</f>
        <v>18516.540000000008</v>
      </c>
    </row>
    <row r="649" spans="1:39" s="7" customFormat="1" ht="15.95" customHeight="1" x14ac:dyDescent="0.25">
      <c r="A649" s="11">
        <f t="shared" si="13"/>
        <v>629</v>
      </c>
      <c r="B649" s="12" t="s">
        <v>438</v>
      </c>
      <c r="C649" s="13" t="s">
        <v>755</v>
      </c>
      <c r="D649" s="13" t="s">
        <v>224</v>
      </c>
      <c r="E649" s="13" t="s">
        <v>29</v>
      </c>
      <c r="F649" s="13" t="s">
        <v>35</v>
      </c>
      <c r="G649" s="14">
        <v>100000</v>
      </c>
      <c r="H649" s="14">
        <v>20291.2</v>
      </c>
      <c r="I649" s="14">
        <v>0</v>
      </c>
      <c r="J649" s="14">
        <f>+G649*2.87%</f>
        <v>2870</v>
      </c>
      <c r="K649" s="14">
        <f>G649*7.1%</f>
        <v>7099.9999999999991</v>
      </c>
      <c r="L649" s="14">
        <f>G649*1.15%</f>
        <v>1150</v>
      </c>
      <c r="M649" s="14">
        <f>G649*3.04%</f>
        <v>3040</v>
      </c>
      <c r="N649" s="14">
        <f>G649*7.09%</f>
        <v>7090.0000000000009</v>
      </c>
      <c r="O649" s="14">
        <v>0</v>
      </c>
      <c r="P649" s="14">
        <f>J649+K649+L649+M649+N649</f>
        <v>21250</v>
      </c>
      <c r="Q649" s="15">
        <v>1530.01</v>
      </c>
      <c r="R649" s="14">
        <f>+J649+M649+O649+Q649+H649+I649</f>
        <v>27731.21</v>
      </c>
      <c r="S649" s="14">
        <f>+N649+L649+K649</f>
        <v>15340</v>
      </c>
      <c r="T649" s="14">
        <f>+G649-R649</f>
        <v>72268.790000000008</v>
      </c>
      <c r="U649" t="b">
        <f>+V649=C649</f>
        <v>1</v>
      </c>
      <c r="V649" s="13" t="s">
        <v>755</v>
      </c>
      <c r="W649" s="13" t="s">
        <v>224</v>
      </c>
      <c r="X649" s="13" t="s">
        <v>29</v>
      </c>
      <c r="Y649" s="13" t="s">
        <v>35</v>
      </c>
      <c r="Z649" s="14">
        <v>100000</v>
      </c>
      <c r="AA649" s="14">
        <v>20291.2</v>
      </c>
      <c r="AB649" s="14">
        <v>0</v>
      </c>
      <c r="AC649" s="14">
        <f>+Z649*2.87%</f>
        <v>2870</v>
      </c>
      <c r="AD649" s="14">
        <f>Z649*7.1%</f>
        <v>7099.9999999999991</v>
      </c>
      <c r="AE649" s="14">
        <f>Z649*1.15%</f>
        <v>1150</v>
      </c>
      <c r="AF649" s="14">
        <f>Z649*3.04%</f>
        <v>3040</v>
      </c>
      <c r="AG649" s="14">
        <f>Z649*7.09%</f>
        <v>7090.0000000000009</v>
      </c>
      <c r="AH649" s="14">
        <v>0</v>
      </c>
      <c r="AI649" s="14">
        <f>AC649+AD649+AE649+AF649+AG649</f>
        <v>21250</v>
      </c>
      <c r="AJ649" s="15">
        <v>1530.01</v>
      </c>
      <c r="AK649" s="14">
        <f>+AC649+AF649+AH649+AJ649+AA649+AB649</f>
        <v>27731.21</v>
      </c>
      <c r="AL649" s="14">
        <f>+AG649+AE649+AD649</f>
        <v>15340</v>
      </c>
      <c r="AM649" s="14">
        <f>+Z649-AK649</f>
        <v>72268.790000000008</v>
      </c>
    </row>
    <row r="650" spans="1:39" s="7" customFormat="1" ht="15.95" customHeight="1" x14ac:dyDescent="0.25">
      <c r="A650" s="11">
        <f t="shared" si="13"/>
        <v>630</v>
      </c>
      <c r="B650" s="12" t="s">
        <v>438</v>
      </c>
      <c r="C650" s="13" t="s">
        <v>756</v>
      </c>
      <c r="D650" s="13" t="s">
        <v>224</v>
      </c>
      <c r="E650" s="13" t="s">
        <v>29</v>
      </c>
      <c r="F650" s="13" t="s">
        <v>35</v>
      </c>
      <c r="G650" s="14">
        <v>100000</v>
      </c>
      <c r="H650" s="14">
        <v>19896.84</v>
      </c>
      <c r="I650" s="14">
        <v>0</v>
      </c>
      <c r="J650" s="14">
        <f>+G650*2.87%</f>
        <v>2870</v>
      </c>
      <c r="K650" s="14">
        <f>G650*7.1%</f>
        <v>7099.9999999999991</v>
      </c>
      <c r="L650" s="14">
        <f>G650*1.15%</f>
        <v>1150</v>
      </c>
      <c r="M650" s="14">
        <f>G650*3.04%</f>
        <v>3040</v>
      </c>
      <c r="N650" s="14">
        <f>G650*7.09%</f>
        <v>7090.0000000000009</v>
      </c>
      <c r="O650" s="14">
        <v>1577.4509</v>
      </c>
      <c r="P650" s="14">
        <f>J650+K650+L650+M650+N650</f>
        <v>21250</v>
      </c>
      <c r="Q650" s="15">
        <v>2195.0091000000002</v>
      </c>
      <c r="R650" s="14">
        <f>+J650+M650+O650+Q650+H650+I650</f>
        <v>29579.3</v>
      </c>
      <c r="S650" s="14">
        <f>+N650+L650+K650</f>
        <v>15340</v>
      </c>
      <c r="T650" s="14">
        <f>+G650-R650</f>
        <v>70420.7</v>
      </c>
      <c r="U650" t="b">
        <f>+V650=C650</f>
        <v>1</v>
      </c>
      <c r="V650" s="13" t="s">
        <v>756</v>
      </c>
      <c r="W650" s="13" t="s">
        <v>224</v>
      </c>
      <c r="X650" s="13" t="s">
        <v>29</v>
      </c>
      <c r="Y650" s="13" t="s">
        <v>35</v>
      </c>
      <c r="Z650" s="14">
        <v>100000</v>
      </c>
      <c r="AA650" s="14">
        <v>19896.84</v>
      </c>
      <c r="AB650" s="14">
        <v>0</v>
      </c>
      <c r="AC650" s="14">
        <f>+Z650*2.87%</f>
        <v>2870</v>
      </c>
      <c r="AD650" s="14">
        <f>Z650*7.1%</f>
        <v>7099.9999999999991</v>
      </c>
      <c r="AE650" s="14">
        <f>Z650*1.15%</f>
        <v>1150</v>
      </c>
      <c r="AF650" s="14">
        <f>Z650*3.04%</f>
        <v>3040</v>
      </c>
      <c r="AG650" s="14">
        <f>Z650*7.09%</f>
        <v>7090.0000000000009</v>
      </c>
      <c r="AH650" s="14">
        <v>1577.4509</v>
      </c>
      <c r="AI650" s="14">
        <f>AC650+AD650+AE650+AF650+AG650</f>
        <v>21250</v>
      </c>
      <c r="AJ650" s="15">
        <v>2195.0091000000002</v>
      </c>
      <c r="AK650" s="14">
        <f>+AC650+AF650+AH650+AJ650+AA650+AB650</f>
        <v>29579.3</v>
      </c>
      <c r="AL650" s="14">
        <f>+AG650+AE650+AD650</f>
        <v>15340</v>
      </c>
      <c r="AM650" s="14">
        <f>+Z650-AK650</f>
        <v>70420.7</v>
      </c>
    </row>
    <row r="651" spans="1:39" s="7" customFormat="1" ht="15.95" customHeight="1" x14ac:dyDescent="0.25">
      <c r="A651" s="11">
        <f t="shared" si="13"/>
        <v>631</v>
      </c>
      <c r="B651" s="12" t="s">
        <v>438</v>
      </c>
      <c r="C651" s="13" t="s">
        <v>757</v>
      </c>
      <c r="D651" s="13" t="s">
        <v>224</v>
      </c>
      <c r="E651" s="13" t="s">
        <v>29</v>
      </c>
      <c r="F651" s="13" t="s">
        <v>30</v>
      </c>
      <c r="G651" s="14">
        <v>100000</v>
      </c>
      <c r="H651" s="14">
        <v>19896.84</v>
      </c>
      <c r="I651" s="14">
        <v>0</v>
      </c>
      <c r="J651" s="14">
        <f>+G651*2.87%</f>
        <v>2870</v>
      </c>
      <c r="K651" s="14">
        <f>G651*7.1%</f>
        <v>7099.9999999999991</v>
      </c>
      <c r="L651" s="14">
        <f>G651*1.15%</f>
        <v>1150</v>
      </c>
      <c r="M651" s="14">
        <f>G651*3.04%</f>
        <v>3040</v>
      </c>
      <c r="N651" s="14">
        <f>G651*7.09%</f>
        <v>7090.0000000000009</v>
      </c>
      <c r="O651" s="14">
        <v>1577.4509</v>
      </c>
      <c r="P651" s="14">
        <f>J651+K651+L651+M651+N651</f>
        <v>21250</v>
      </c>
      <c r="Q651" s="15">
        <v>2055.0100000000002</v>
      </c>
      <c r="R651" s="14">
        <f>+J651+M651+O651+Q651+H651+I651</f>
        <v>29439.300900000002</v>
      </c>
      <c r="S651" s="14">
        <f>+N651+L651+K651</f>
        <v>15340</v>
      </c>
      <c r="T651" s="14">
        <f>+G651-R651</f>
        <v>70560.699099999998</v>
      </c>
      <c r="U651" t="b">
        <f>+V651=C651</f>
        <v>1</v>
      </c>
      <c r="V651" s="13" t="s">
        <v>757</v>
      </c>
      <c r="W651" s="13" t="s">
        <v>224</v>
      </c>
      <c r="X651" s="13" t="s">
        <v>29</v>
      </c>
      <c r="Y651" s="13" t="s">
        <v>30</v>
      </c>
      <c r="Z651" s="14">
        <v>100000</v>
      </c>
      <c r="AA651" s="14">
        <v>19896.84</v>
      </c>
      <c r="AB651" s="14">
        <v>0</v>
      </c>
      <c r="AC651" s="14">
        <f>+Z651*2.87%</f>
        <v>2870</v>
      </c>
      <c r="AD651" s="14">
        <f>Z651*7.1%</f>
        <v>7099.9999999999991</v>
      </c>
      <c r="AE651" s="14">
        <f>Z651*1.15%</f>
        <v>1150</v>
      </c>
      <c r="AF651" s="14">
        <f>Z651*3.04%</f>
        <v>3040</v>
      </c>
      <c r="AG651" s="14">
        <f>Z651*7.09%</f>
        <v>7090.0000000000009</v>
      </c>
      <c r="AH651" s="14">
        <v>1577.4509</v>
      </c>
      <c r="AI651" s="14">
        <f>AC651+AD651+AE651+AF651+AG651</f>
        <v>21250</v>
      </c>
      <c r="AJ651" s="15">
        <v>2055.0100000000002</v>
      </c>
      <c r="AK651" s="14">
        <f>+AC651+AF651+AH651+AJ651+AA651+AB651</f>
        <v>29439.300900000002</v>
      </c>
      <c r="AL651" s="14">
        <f>+AG651+AE651+AD651</f>
        <v>15340</v>
      </c>
      <c r="AM651" s="14">
        <f>+Z651-AK651</f>
        <v>70560.699099999998</v>
      </c>
    </row>
    <row r="652" spans="1:39" s="7" customFormat="1" ht="15.95" customHeight="1" x14ac:dyDescent="0.25">
      <c r="A652" s="11">
        <f t="shared" si="13"/>
        <v>632</v>
      </c>
      <c r="B652" s="12" t="s">
        <v>438</v>
      </c>
      <c r="C652" s="13" t="s">
        <v>758</v>
      </c>
      <c r="D652" s="13" t="s">
        <v>224</v>
      </c>
      <c r="E652" s="13" t="s">
        <v>29</v>
      </c>
      <c r="F652" s="13" t="s">
        <v>30</v>
      </c>
      <c r="G652" s="14">
        <v>100000</v>
      </c>
      <c r="H652" s="14">
        <v>18713.75</v>
      </c>
      <c r="I652" s="14">
        <v>0</v>
      </c>
      <c r="J652" s="14">
        <f>+G652*2.87%</f>
        <v>2870</v>
      </c>
      <c r="K652" s="14">
        <f>G652*7.1%</f>
        <v>7099.9999999999991</v>
      </c>
      <c r="L652" s="14">
        <f>G652*1.15%</f>
        <v>1150</v>
      </c>
      <c r="M652" s="14">
        <f>G652*3.04%</f>
        <v>3040</v>
      </c>
      <c r="N652" s="14">
        <f>G652*7.09%</f>
        <v>7090.0000000000009</v>
      </c>
      <c r="O652" s="14">
        <v>6309.8</v>
      </c>
      <c r="P652" s="14">
        <f>J652+K652+L652+M652+N652</f>
        <v>21250</v>
      </c>
      <c r="Q652" s="15">
        <v>8830.0099999999984</v>
      </c>
      <c r="R652" s="14">
        <f>+J652+M652+O652+Q652+H652+I652</f>
        <v>39763.56</v>
      </c>
      <c r="S652" s="14">
        <f>+N652+L652+K652</f>
        <v>15340</v>
      </c>
      <c r="T652" s="14">
        <f>+G652-R652</f>
        <v>60236.44</v>
      </c>
      <c r="U652" t="b">
        <f>+V652=C652</f>
        <v>1</v>
      </c>
      <c r="V652" s="13" t="s">
        <v>758</v>
      </c>
      <c r="W652" s="13" t="s">
        <v>224</v>
      </c>
      <c r="X652" s="13" t="s">
        <v>29</v>
      </c>
      <c r="Y652" s="13" t="s">
        <v>30</v>
      </c>
      <c r="Z652" s="14">
        <v>100000</v>
      </c>
      <c r="AA652" s="14">
        <v>18713.75</v>
      </c>
      <c r="AB652" s="14">
        <v>0</v>
      </c>
      <c r="AC652" s="14">
        <f>+Z652*2.87%</f>
        <v>2870</v>
      </c>
      <c r="AD652" s="14">
        <f>Z652*7.1%</f>
        <v>7099.9999999999991</v>
      </c>
      <c r="AE652" s="14">
        <f>Z652*1.15%</f>
        <v>1150</v>
      </c>
      <c r="AF652" s="14">
        <f>Z652*3.04%</f>
        <v>3040</v>
      </c>
      <c r="AG652" s="14">
        <f>Z652*7.09%</f>
        <v>7090.0000000000009</v>
      </c>
      <c r="AH652" s="14">
        <v>6309.8</v>
      </c>
      <c r="AI652" s="14">
        <f>AC652+AD652+AE652+AF652+AG652</f>
        <v>21250</v>
      </c>
      <c r="AJ652" s="15">
        <v>8830.0099999999984</v>
      </c>
      <c r="AK652" s="14">
        <f>+AC652+AF652+AH652+AJ652+AA652+AB652</f>
        <v>39763.56</v>
      </c>
      <c r="AL652" s="14">
        <f>+AG652+AE652+AD652</f>
        <v>15340</v>
      </c>
      <c r="AM652" s="14">
        <f>+Z652-AK652</f>
        <v>60236.44</v>
      </c>
    </row>
    <row r="653" spans="1:39" s="7" customFormat="1" ht="15.95" customHeight="1" x14ac:dyDescent="0.25">
      <c r="A653" s="11">
        <f t="shared" si="13"/>
        <v>633</v>
      </c>
      <c r="B653" s="12" t="s">
        <v>759</v>
      </c>
      <c r="C653" s="13" t="s">
        <v>760</v>
      </c>
      <c r="D653" s="13" t="s">
        <v>104</v>
      </c>
      <c r="E653" s="13" t="s">
        <v>29</v>
      </c>
      <c r="F653" s="13" t="s">
        <v>35</v>
      </c>
      <c r="G653" s="14">
        <v>30000</v>
      </c>
      <c r="H653" s="14">
        <v>0</v>
      </c>
      <c r="I653" s="14">
        <v>0</v>
      </c>
      <c r="J653" s="14">
        <f>+G653*2.87%</f>
        <v>861</v>
      </c>
      <c r="K653" s="14">
        <f>G653*7.1%</f>
        <v>2130</v>
      </c>
      <c r="L653" s="14">
        <f>G653*1.15%</f>
        <v>345</v>
      </c>
      <c r="M653" s="14">
        <f>G653*3.04%</f>
        <v>912</v>
      </c>
      <c r="N653" s="14">
        <f>G653*7.09%</f>
        <v>2127</v>
      </c>
      <c r="O653" s="14">
        <v>0</v>
      </c>
      <c r="P653" s="14">
        <f>J653+K653+L653+M653+N653</f>
        <v>6375</v>
      </c>
      <c r="Q653" s="15">
        <v>0</v>
      </c>
      <c r="R653" s="14">
        <f>+J653+M653+O653+Q653+H653+I653</f>
        <v>1773</v>
      </c>
      <c r="S653" s="14">
        <f>+N653+L653+K653</f>
        <v>4602</v>
      </c>
      <c r="T653" s="14">
        <f>+G653-R653</f>
        <v>28227</v>
      </c>
      <c r="U653" t="b">
        <f>+V653=C653</f>
        <v>1</v>
      </c>
      <c r="V653" s="13" t="s">
        <v>760</v>
      </c>
      <c r="W653" s="13" t="s">
        <v>104</v>
      </c>
      <c r="X653" s="13" t="s">
        <v>29</v>
      </c>
      <c r="Y653" s="13" t="s">
        <v>35</v>
      </c>
      <c r="Z653" s="14">
        <v>30000</v>
      </c>
      <c r="AA653" s="14">
        <v>0</v>
      </c>
      <c r="AB653" s="14">
        <v>0</v>
      </c>
      <c r="AC653" s="14">
        <f>+Z653*2.87%</f>
        <v>861</v>
      </c>
      <c r="AD653" s="14">
        <f>Z653*7.1%</f>
        <v>2130</v>
      </c>
      <c r="AE653" s="14">
        <f>Z653*1.15%</f>
        <v>345</v>
      </c>
      <c r="AF653" s="14">
        <f>Z653*3.04%</f>
        <v>912</v>
      </c>
      <c r="AG653" s="14">
        <f>Z653*7.09%</f>
        <v>2127</v>
      </c>
      <c r="AH653" s="14">
        <v>0</v>
      </c>
      <c r="AI653" s="14">
        <f>AC653+AD653+AE653+AF653+AG653</f>
        <v>6375</v>
      </c>
      <c r="AJ653" s="15">
        <v>0</v>
      </c>
      <c r="AK653" s="14">
        <f>+AC653+AF653+AH653+AJ653+AA653+AB653</f>
        <v>1773</v>
      </c>
      <c r="AL653" s="14">
        <f>+AG653+AE653+AD653</f>
        <v>4602</v>
      </c>
      <c r="AM653" s="14">
        <f>+Z653-AK653</f>
        <v>28227</v>
      </c>
    </row>
    <row r="654" spans="1:39" s="7" customFormat="1" ht="15.95" customHeight="1" x14ac:dyDescent="0.25">
      <c r="A654" s="21"/>
      <c r="B654" s="22" t="s">
        <v>761</v>
      </c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</row>
    <row r="655" spans="1:39" s="7" customFormat="1" ht="15.95" customHeight="1" x14ac:dyDescent="0.25">
      <c r="A655" s="11">
        <v>634</v>
      </c>
      <c r="B655" s="12" t="s">
        <v>330</v>
      </c>
      <c r="C655" s="13" t="s">
        <v>762</v>
      </c>
      <c r="D655" s="13" t="s">
        <v>261</v>
      </c>
      <c r="E655" s="13" t="s">
        <v>29</v>
      </c>
      <c r="F655" s="13" t="s">
        <v>30</v>
      </c>
      <c r="G655" s="14">
        <v>40000</v>
      </c>
      <c r="H655" s="14">
        <v>206.03</v>
      </c>
      <c r="I655" s="14">
        <v>0</v>
      </c>
      <c r="J655" s="14">
        <f>+G655*2.87%</f>
        <v>1148</v>
      </c>
      <c r="K655" s="14">
        <f>G655*7.1%</f>
        <v>2839.9999999999995</v>
      </c>
      <c r="L655" s="14">
        <f>G655*1.15%</f>
        <v>460</v>
      </c>
      <c r="M655" s="14">
        <f>G655*3.04%</f>
        <v>1216</v>
      </c>
      <c r="N655" s="14">
        <f>G655*7.09%</f>
        <v>2836</v>
      </c>
      <c r="O655" s="14">
        <v>0</v>
      </c>
      <c r="P655" s="14">
        <f>J655+K655+L655+M655+N655</f>
        <v>8500</v>
      </c>
      <c r="Q655" s="15">
        <v>9343.4500000000007</v>
      </c>
      <c r="R655" s="14">
        <f>+J655+M655+O655+Q655+H655+I655</f>
        <v>11913.480000000001</v>
      </c>
      <c r="S655" s="14">
        <f>+N655+L655+K655</f>
        <v>6136</v>
      </c>
      <c r="T655" s="14">
        <f>+G655-R655</f>
        <v>28086.519999999997</v>
      </c>
      <c r="U655" t="b">
        <f>+V655=C655</f>
        <v>1</v>
      </c>
      <c r="V655" s="13" t="s">
        <v>762</v>
      </c>
      <c r="W655" s="13" t="s">
        <v>261</v>
      </c>
      <c r="X655" s="13" t="s">
        <v>29</v>
      </c>
      <c r="Y655" s="13" t="s">
        <v>30</v>
      </c>
      <c r="Z655" s="14">
        <v>40000</v>
      </c>
      <c r="AA655" s="14">
        <v>206.03</v>
      </c>
      <c r="AB655" s="14">
        <v>0</v>
      </c>
      <c r="AC655" s="14">
        <f>+Z655*2.87%</f>
        <v>1148</v>
      </c>
      <c r="AD655" s="14">
        <f>Z655*7.1%</f>
        <v>2839.9999999999995</v>
      </c>
      <c r="AE655" s="14">
        <f>Z655*1.15%</f>
        <v>460</v>
      </c>
      <c r="AF655" s="14">
        <f>Z655*3.04%</f>
        <v>1216</v>
      </c>
      <c r="AG655" s="14">
        <f>Z655*7.09%</f>
        <v>2836</v>
      </c>
      <c r="AH655" s="14">
        <v>0</v>
      </c>
      <c r="AI655" s="14">
        <f>AC655+AD655+AE655+AF655+AG655</f>
        <v>8500</v>
      </c>
      <c r="AJ655" s="15">
        <v>4123.45</v>
      </c>
      <c r="AK655" s="14">
        <f>+AC655+AF655+AH655+AJ655+AA655+AB655</f>
        <v>6693.48</v>
      </c>
      <c r="AL655" s="14">
        <f>+AG655+AE655+AD655</f>
        <v>6136</v>
      </c>
      <c r="AM655" s="14">
        <f>+Z655-AK655</f>
        <v>33306.520000000004</v>
      </c>
    </row>
    <row r="656" spans="1:39" s="7" customFormat="1" ht="15.95" customHeight="1" x14ac:dyDescent="0.25">
      <c r="A656" s="11">
        <f t="shared" si="13"/>
        <v>635</v>
      </c>
      <c r="B656" s="12" t="s">
        <v>357</v>
      </c>
      <c r="C656" s="13" t="s">
        <v>763</v>
      </c>
      <c r="D656" s="13" t="s">
        <v>224</v>
      </c>
      <c r="E656" s="13" t="s">
        <v>29</v>
      </c>
      <c r="F656" s="13" t="s">
        <v>30</v>
      </c>
      <c r="G656" s="14">
        <v>100000</v>
      </c>
      <c r="H656" s="14">
        <v>19502.47</v>
      </c>
      <c r="I656" s="14">
        <v>0</v>
      </c>
      <c r="J656" s="14">
        <f>+G656*2.87%</f>
        <v>2870</v>
      </c>
      <c r="K656" s="14">
        <f>G656*7.1%</f>
        <v>7099.9999999999991</v>
      </c>
      <c r="L656" s="14">
        <f>G656*1.15%</f>
        <v>1150</v>
      </c>
      <c r="M656" s="14">
        <f>G656*3.04%</f>
        <v>3040</v>
      </c>
      <c r="N656" s="14">
        <f>G656*7.09%</f>
        <v>7090.0000000000009</v>
      </c>
      <c r="O656" s="14">
        <v>3154.9</v>
      </c>
      <c r="P656" s="14">
        <f>J656+K656+L656+M656+N656</f>
        <v>21250</v>
      </c>
      <c r="Q656" s="15">
        <v>1530.0099999999998</v>
      </c>
      <c r="R656" s="14">
        <f>+J656+M656+O656+Q656+H656+I656</f>
        <v>30097.38</v>
      </c>
      <c r="S656" s="14">
        <f>+N656+L656+K656</f>
        <v>15340</v>
      </c>
      <c r="T656" s="14">
        <f>+G656-R656</f>
        <v>69902.62</v>
      </c>
      <c r="U656" t="b">
        <f>+V656=C656</f>
        <v>1</v>
      </c>
      <c r="V656" s="13" t="s">
        <v>763</v>
      </c>
      <c r="W656" s="13" t="s">
        <v>224</v>
      </c>
      <c r="X656" s="13" t="s">
        <v>29</v>
      </c>
      <c r="Y656" s="13" t="s">
        <v>30</v>
      </c>
      <c r="Z656" s="14">
        <v>100000</v>
      </c>
      <c r="AA656" s="14">
        <v>19502.47</v>
      </c>
      <c r="AB656" s="14">
        <v>0</v>
      </c>
      <c r="AC656" s="14">
        <f>+Z656*2.87%</f>
        <v>2870</v>
      </c>
      <c r="AD656" s="14">
        <f>Z656*7.1%</f>
        <v>7099.9999999999991</v>
      </c>
      <c r="AE656" s="14">
        <f>Z656*1.15%</f>
        <v>1150</v>
      </c>
      <c r="AF656" s="14">
        <f>Z656*3.04%</f>
        <v>3040</v>
      </c>
      <c r="AG656" s="14">
        <f>Z656*7.09%</f>
        <v>7090.0000000000009</v>
      </c>
      <c r="AH656" s="14">
        <v>3154.9</v>
      </c>
      <c r="AI656" s="14">
        <f>AC656+AD656+AE656+AF656+AG656</f>
        <v>21250</v>
      </c>
      <c r="AJ656" s="15">
        <v>1530.0099999999998</v>
      </c>
      <c r="AK656" s="14">
        <f>+AC656+AF656+AH656+AJ656+AA656+AB656</f>
        <v>30097.38</v>
      </c>
      <c r="AL656" s="14">
        <f>+AG656+AE656+AD656</f>
        <v>15340</v>
      </c>
      <c r="AM656" s="14">
        <f>+Z656-AK656</f>
        <v>69902.62</v>
      </c>
    </row>
    <row r="657" spans="1:39" s="7" customFormat="1" ht="15.95" customHeight="1" x14ac:dyDescent="0.25">
      <c r="A657" s="11">
        <f t="shared" si="13"/>
        <v>636</v>
      </c>
      <c r="B657" s="12" t="s">
        <v>357</v>
      </c>
      <c r="C657" s="13" t="s">
        <v>764</v>
      </c>
      <c r="D657" s="13" t="s">
        <v>141</v>
      </c>
      <c r="E657" s="13" t="s">
        <v>44</v>
      </c>
      <c r="F657" s="13" t="s">
        <v>35</v>
      </c>
      <c r="G657" s="14">
        <v>45000</v>
      </c>
      <c r="H657" s="14">
        <v>1148.33</v>
      </c>
      <c r="I657" s="14">
        <v>0</v>
      </c>
      <c r="J657" s="14">
        <f>+G657*2.87%</f>
        <v>1291.5</v>
      </c>
      <c r="K657" s="14">
        <f>G657*7.1%</f>
        <v>3194.9999999999995</v>
      </c>
      <c r="L657" s="14">
        <f>G657*1.15%</f>
        <v>517.5</v>
      </c>
      <c r="M657" s="14">
        <f>G657*3.04%</f>
        <v>1368</v>
      </c>
      <c r="N657" s="14">
        <f>G657*7.09%</f>
        <v>3190.5</v>
      </c>
      <c r="O657" s="14">
        <v>0</v>
      </c>
      <c r="P657" s="14">
        <f>J657+K657+L657+M657+N657</f>
        <v>9562.5</v>
      </c>
      <c r="Q657" s="15">
        <v>0</v>
      </c>
      <c r="R657" s="14">
        <f>+J657+M657+O657+Q657+H657+I657</f>
        <v>3807.83</v>
      </c>
      <c r="S657" s="14">
        <f>+N657+L657+K657</f>
        <v>6903</v>
      </c>
      <c r="T657" s="14">
        <f>+G657-R657</f>
        <v>41192.17</v>
      </c>
      <c r="U657" t="b">
        <f>+V657=C657</f>
        <v>1</v>
      </c>
      <c r="V657" s="13" t="s">
        <v>764</v>
      </c>
      <c r="W657" s="13" t="s">
        <v>141</v>
      </c>
      <c r="X657" s="13" t="s">
        <v>44</v>
      </c>
      <c r="Y657" s="13" t="s">
        <v>35</v>
      </c>
      <c r="Z657" s="14">
        <v>45000</v>
      </c>
      <c r="AA657" s="14">
        <v>1148.33</v>
      </c>
      <c r="AB657" s="14">
        <v>0</v>
      </c>
      <c r="AC657" s="14">
        <f>+Z657*2.87%</f>
        <v>1291.5</v>
      </c>
      <c r="AD657" s="14">
        <f>Z657*7.1%</f>
        <v>3194.9999999999995</v>
      </c>
      <c r="AE657" s="14">
        <f>Z657*1.15%</f>
        <v>517.5</v>
      </c>
      <c r="AF657" s="14">
        <f>Z657*3.04%</f>
        <v>1368</v>
      </c>
      <c r="AG657" s="14">
        <f>Z657*7.09%</f>
        <v>3190.5</v>
      </c>
      <c r="AH657" s="14">
        <v>0</v>
      </c>
      <c r="AI657" s="14">
        <f>AC657+AD657+AE657+AF657+AG657</f>
        <v>9562.5</v>
      </c>
      <c r="AJ657" s="15">
        <v>0</v>
      </c>
      <c r="AK657" s="14">
        <f>+AC657+AF657+AH657+AJ657+AA657+AB657</f>
        <v>3807.83</v>
      </c>
      <c r="AL657" s="14">
        <f>+AG657+AE657+AD657</f>
        <v>6903</v>
      </c>
      <c r="AM657" s="14">
        <f>+Z657-AK657</f>
        <v>41192.17</v>
      </c>
    </row>
    <row r="658" spans="1:39" s="7" customFormat="1" ht="15.95" customHeight="1" x14ac:dyDescent="0.25">
      <c r="A658" s="11">
        <f t="shared" si="13"/>
        <v>637</v>
      </c>
      <c r="B658" s="12" t="s">
        <v>357</v>
      </c>
      <c r="C658" s="13" t="s">
        <v>765</v>
      </c>
      <c r="D658" s="13" t="s">
        <v>141</v>
      </c>
      <c r="E658" s="13" t="s">
        <v>44</v>
      </c>
      <c r="F658" s="13" t="s">
        <v>35</v>
      </c>
      <c r="G658" s="14">
        <v>45000</v>
      </c>
      <c r="H658" s="14">
        <v>1148.33</v>
      </c>
      <c r="I658" s="14"/>
      <c r="J658" s="14">
        <f>+G658*2.87%</f>
        <v>1291.5</v>
      </c>
      <c r="K658" s="14">
        <f>G658*7.1%</f>
        <v>3194.9999999999995</v>
      </c>
      <c r="L658" s="14">
        <f>G658*1.15%</f>
        <v>517.5</v>
      </c>
      <c r="M658" s="14">
        <f>G658*3.04%</f>
        <v>1368</v>
      </c>
      <c r="N658" s="14">
        <f>G658*7.09%</f>
        <v>3190.5</v>
      </c>
      <c r="O658" s="14">
        <v>0</v>
      </c>
      <c r="P658" s="14">
        <f>J658+K658+L658+M658+N658</f>
        <v>9562.5</v>
      </c>
      <c r="Q658" s="15">
        <v>0</v>
      </c>
      <c r="R658" s="14">
        <f>+J658+M658+O658+Q658+H658+I658</f>
        <v>3807.83</v>
      </c>
      <c r="S658" s="14">
        <f>+N658+L658+K658</f>
        <v>6903</v>
      </c>
      <c r="T658" s="14">
        <f>+G658-R658</f>
        <v>41192.17</v>
      </c>
      <c r="U658" t="b">
        <f>+V658=C658</f>
        <v>1</v>
      </c>
      <c r="V658" s="13" t="s">
        <v>765</v>
      </c>
      <c r="W658" s="13" t="s">
        <v>141</v>
      </c>
      <c r="X658" s="13" t="s">
        <v>44</v>
      </c>
      <c r="Y658" s="13" t="s">
        <v>35</v>
      </c>
      <c r="Z658" s="14">
        <v>45000</v>
      </c>
      <c r="AA658" s="14">
        <v>1148.33</v>
      </c>
      <c r="AB658" s="14"/>
      <c r="AC658" s="14">
        <f>+Z658*2.87%</f>
        <v>1291.5</v>
      </c>
      <c r="AD658" s="14">
        <f>Z658*7.1%</f>
        <v>3194.9999999999995</v>
      </c>
      <c r="AE658" s="14">
        <f>Z658*1.15%</f>
        <v>517.5</v>
      </c>
      <c r="AF658" s="14">
        <f>Z658*3.04%</f>
        <v>1368</v>
      </c>
      <c r="AG658" s="14">
        <f>Z658*7.09%</f>
        <v>3190.5</v>
      </c>
      <c r="AH658" s="14">
        <v>0</v>
      </c>
      <c r="AI658" s="14">
        <f>AC658+AD658+AE658+AF658+AG658</f>
        <v>9562.5</v>
      </c>
      <c r="AJ658" s="15">
        <v>0</v>
      </c>
      <c r="AK658" s="14">
        <f>+AC658+AF658+AH658+AJ658+AA658+AB658</f>
        <v>3807.83</v>
      </c>
      <c r="AL658" s="14">
        <f>+AG658+AE658+AD658</f>
        <v>6903</v>
      </c>
      <c r="AM658" s="14">
        <f>+Z658-AK658</f>
        <v>41192.17</v>
      </c>
    </row>
    <row r="659" spans="1:39" s="7" customFormat="1" ht="15.95" customHeight="1" x14ac:dyDescent="0.25">
      <c r="A659" s="11">
        <f t="shared" ref="A659:A722" si="14">1+A658</f>
        <v>638</v>
      </c>
      <c r="B659" s="12" t="s">
        <v>357</v>
      </c>
      <c r="C659" s="58" t="s">
        <v>766</v>
      </c>
      <c r="D659" s="13" t="s">
        <v>141</v>
      </c>
      <c r="E659" s="13" t="s">
        <v>44</v>
      </c>
      <c r="F659" s="13" t="s">
        <v>35</v>
      </c>
      <c r="G659" s="14">
        <v>45000</v>
      </c>
      <c r="H659" s="14">
        <v>1148.33</v>
      </c>
      <c r="I659" s="14">
        <v>0</v>
      </c>
      <c r="J659" s="14">
        <f>+G659*2.87%</f>
        <v>1291.5</v>
      </c>
      <c r="K659" s="14">
        <f>G659*7.1%</f>
        <v>3194.9999999999995</v>
      </c>
      <c r="L659" s="14">
        <f>G659*1.15%</f>
        <v>517.5</v>
      </c>
      <c r="M659" s="14">
        <f>G659*3.04%</f>
        <v>1368</v>
      </c>
      <c r="N659" s="14">
        <f>G659*7.09%</f>
        <v>3190.5</v>
      </c>
      <c r="O659" s="14">
        <v>0</v>
      </c>
      <c r="P659" s="14">
        <f>J659+K659+L659+M659+N659</f>
        <v>9562.5</v>
      </c>
      <c r="Q659" s="15">
        <v>0</v>
      </c>
      <c r="R659" s="14">
        <f>+J659+M659+O659+Q659+H659+I659</f>
        <v>3807.83</v>
      </c>
      <c r="S659" s="14">
        <f>+N659+L659+K659</f>
        <v>6903</v>
      </c>
      <c r="T659" s="14">
        <f>+G659-R659</f>
        <v>41192.17</v>
      </c>
      <c r="U659" t="b">
        <f>+V659=C659</f>
        <v>1</v>
      </c>
      <c r="V659" s="13" t="s">
        <v>766</v>
      </c>
      <c r="W659" s="13" t="s">
        <v>141</v>
      </c>
      <c r="X659" s="13" t="s">
        <v>44</v>
      </c>
      <c r="Y659" s="13" t="s">
        <v>35</v>
      </c>
      <c r="Z659" s="14">
        <v>45000</v>
      </c>
      <c r="AA659" s="14">
        <v>1148.33</v>
      </c>
      <c r="AB659" s="14">
        <v>0</v>
      </c>
      <c r="AC659" s="14">
        <f>+Z659*2.87%</f>
        <v>1291.5</v>
      </c>
      <c r="AD659" s="14">
        <f>Z659*7.1%</f>
        <v>3194.9999999999995</v>
      </c>
      <c r="AE659" s="14">
        <f>Z659*1.15%</f>
        <v>517.5</v>
      </c>
      <c r="AF659" s="14">
        <f>Z659*3.04%</f>
        <v>1368</v>
      </c>
      <c r="AG659" s="14">
        <f>Z659*7.09%</f>
        <v>3190.5</v>
      </c>
      <c r="AH659" s="14">
        <v>0</v>
      </c>
      <c r="AI659" s="14">
        <f>AC659+AD659+AE659+AF659+AG659</f>
        <v>9562.5</v>
      </c>
      <c r="AJ659" s="15">
        <v>0</v>
      </c>
      <c r="AK659" s="14">
        <f>+AC659+AF659+AH659+AJ659+AA659+AB659</f>
        <v>3807.83</v>
      </c>
      <c r="AL659" s="14">
        <f>+AG659+AE659+AD659</f>
        <v>6903</v>
      </c>
      <c r="AM659" s="14">
        <f>+Z659-AK659</f>
        <v>41192.17</v>
      </c>
    </row>
    <row r="660" spans="1:39" s="7" customFormat="1" ht="15.95" customHeight="1" x14ac:dyDescent="0.25">
      <c r="A660" s="11">
        <f t="shared" si="14"/>
        <v>639</v>
      </c>
      <c r="B660" s="12" t="s">
        <v>767</v>
      </c>
      <c r="C660" s="13" t="s">
        <v>768</v>
      </c>
      <c r="D660" s="13" t="s">
        <v>769</v>
      </c>
      <c r="E660" s="13" t="s">
        <v>44</v>
      </c>
      <c r="F660" s="13" t="s">
        <v>30</v>
      </c>
      <c r="G660" s="14">
        <v>45000</v>
      </c>
      <c r="H660" s="14">
        <v>1148.33</v>
      </c>
      <c r="I660" s="14">
        <v>0</v>
      </c>
      <c r="J660" s="14">
        <f>+G660*2.87%</f>
        <v>1291.5</v>
      </c>
      <c r="K660" s="14">
        <f>G660*7.1%</f>
        <v>3194.9999999999995</v>
      </c>
      <c r="L660" s="14">
        <f>G660*1.15%</f>
        <v>517.5</v>
      </c>
      <c r="M660" s="14">
        <f>G660*3.04%</f>
        <v>1368</v>
      </c>
      <c r="N660" s="14">
        <f>G660*7.09%</f>
        <v>3190.5</v>
      </c>
      <c r="O660" s="14">
        <v>0</v>
      </c>
      <c r="P660" s="14">
        <f>J660+K660+L660+M660+N660</f>
        <v>9562.5</v>
      </c>
      <c r="Q660" s="15">
        <v>0</v>
      </c>
      <c r="R660" s="14">
        <f>+J660+M660+O660+Q660+H660+I660</f>
        <v>3807.83</v>
      </c>
      <c r="S660" s="14">
        <f>+N660+L660+K660</f>
        <v>6903</v>
      </c>
      <c r="T660" s="14">
        <f>+G660-R660</f>
        <v>41192.17</v>
      </c>
      <c r="U660" t="b">
        <f>+V660=C660</f>
        <v>1</v>
      </c>
      <c r="V660" s="13" t="s">
        <v>768</v>
      </c>
      <c r="W660" s="13" t="s">
        <v>769</v>
      </c>
      <c r="X660" s="13" t="s">
        <v>44</v>
      </c>
      <c r="Y660" s="13" t="s">
        <v>30</v>
      </c>
      <c r="Z660" s="14">
        <v>45000</v>
      </c>
      <c r="AA660" s="14">
        <v>1148.33</v>
      </c>
      <c r="AB660" s="14">
        <v>0</v>
      </c>
      <c r="AC660" s="14">
        <f>+Z660*2.87%</f>
        <v>1291.5</v>
      </c>
      <c r="AD660" s="14">
        <f>Z660*7.1%</f>
        <v>3194.9999999999995</v>
      </c>
      <c r="AE660" s="14">
        <f>Z660*1.15%</f>
        <v>517.5</v>
      </c>
      <c r="AF660" s="14">
        <f>Z660*3.04%</f>
        <v>1368</v>
      </c>
      <c r="AG660" s="14">
        <f>Z660*7.09%</f>
        <v>3190.5</v>
      </c>
      <c r="AH660" s="14">
        <v>0</v>
      </c>
      <c r="AI660" s="14">
        <f>AC660+AD660+AE660+AF660+AG660</f>
        <v>9562.5</v>
      </c>
      <c r="AJ660" s="15">
        <v>0</v>
      </c>
      <c r="AK660" s="14">
        <f>+AC660+AF660+AH660+AJ660+AA660+AB660</f>
        <v>3807.83</v>
      </c>
      <c r="AL660" s="14">
        <f>+AG660+AE660+AD660</f>
        <v>6903</v>
      </c>
      <c r="AM660" s="14">
        <f>+Z660-AK660</f>
        <v>41192.17</v>
      </c>
    </row>
    <row r="661" spans="1:39" s="7" customFormat="1" ht="15.95" customHeight="1" x14ac:dyDescent="0.25">
      <c r="A661" s="11">
        <f t="shared" si="14"/>
        <v>640</v>
      </c>
      <c r="B661" s="12" t="s">
        <v>767</v>
      </c>
      <c r="C661" s="13" t="s">
        <v>1006</v>
      </c>
      <c r="D661" s="13" t="s">
        <v>1103</v>
      </c>
      <c r="E661" s="13" t="s">
        <v>44</v>
      </c>
      <c r="F661" s="13" t="s">
        <v>30</v>
      </c>
      <c r="G661" s="14">
        <v>75000</v>
      </c>
      <c r="H661" s="14">
        <v>6309.38</v>
      </c>
      <c r="I661" s="14">
        <v>0</v>
      </c>
      <c r="J661" s="14">
        <f>+G661*2.87%</f>
        <v>2152.5</v>
      </c>
      <c r="K661" s="14">
        <f>G661*7.1%</f>
        <v>5324.9999999999991</v>
      </c>
      <c r="L661" s="14">
        <f>G661*1.15%</f>
        <v>862.5</v>
      </c>
      <c r="M661" s="14">
        <f>G661*3.04%</f>
        <v>2280</v>
      </c>
      <c r="N661" s="14">
        <f>G661*7.09%</f>
        <v>5317.5</v>
      </c>
      <c r="O661" s="14">
        <v>0</v>
      </c>
      <c r="P661" s="14">
        <f>J661+K661+L661+M661+N661</f>
        <v>15937.5</v>
      </c>
      <c r="Q661" s="15">
        <v>0</v>
      </c>
      <c r="R661" s="14">
        <f>+J661+M661+O661+Q661+H661+I661</f>
        <v>10741.880000000001</v>
      </c>
      <c r="S661" s="14">
        <f>+N661+L661+K661</f>
        <v>11505</v>
      </c>
      <c r="T661" s="14">
        <f>+G661-R661</f>
        <v>64258.119999999995</v>
      </c>
      <c r="U661" t="b">
        <f>+V661=C661</f>
        <v>1</v>
      </c>
      <c r="V661" s="13" t="s">
        <v>1006</v>
      </c>
      <c r="W661" s="13" t="s">
        <v>1103</v>
      </c>
      <c r="X661" s="13" t="s">
        <v>44</v>
      </c>
      <c r="Y661" s="13" t="s">
        <v>30</v>
      </c>
      <c r="Z661" s="14">
        <v>75000</v>
      </c>
      <c r="AA661" s="14">
        <v>6309.38</v>
      </c>
      <c r="AB661" s="14">
        <v>0</v>
      </c>
      <c r="AC661" s="14">
        <f>+Z661*2.87%</f>
        <v>2152.5</v>
      </c>
      <c r="AD661" s="14">
        <f>Z661*7.1%</f>
        <v>5324.9999999999991</v>
      </c>
      <c r="AE661" s="14">
        <f>Z661*1.15%</f>
        <v>862.5</v>
      </c>
      <c r="AF661" s="14">
        <f>Z661*3.04%</f>
        <v>2280</v>
      </c>
      <c r="AG661" s="14">
        <f>Z661*7.09%</f>
        <v>5317.5</v>
      </c>
      <c r="AH661" s="14">
        <v>0</v>
      </c>
      <c r="AI661" s="14">
        <f>AC661+AD661+AE661+AF661+AG661</f>
        <v>15937.5</v>
      </c>
      <c r="AJ661" s="15">
        <v>0</v>
      </c>
      <c r="AK661" s="14">
        <f>+AC661+AF661+AH661+AJ661+AA661+AB661</f>
        <v>10741.880000000001</v>
      </c>
      <c r="AL661" s="14">
        <f>+AG661+AE661+AD661</f>
        <v>11505</v>
      </c>
      <c r="AM661" s="14">
        <f>+Z661-AK661</f>
        <v>64258.119999999995</v>
      </c>
    </row>
    <row r="662" spans="1:39" s="7" customFormat="1" ht="15.95" customHeight="1" x14ac:dyDescent="0.25">
      <c r="A662" s="11">
        <f t="shared" si="14"/>
        <v>641</v>
      </c>
      <c r="B662" s="12" t="s">
        <v>334</v>
      </c>
      <c r="C662" s="13" t="s">
        <v>770</v>
      </c>
      <c r="D662" s="13" t="s">
        <v>239</v>
      </c>
      <c r="E662" s="13" t="s">
        <v>44</v>
      </c>
      <c r="F662" s="13" t="s">
        <v>30</v>
      </c>
      <c r="G662" s="14">
        <v>65000</v>
      </c>
      <c r="H662" s="14">
        <v>4427.58</v>
      </c>
      <c r="I662" s="14">
        <v>0</v>
      </c>
      <c r="J662" s="14">
        <f>+G662*2.87%</f>
        <v>1865.5</v>
      </c>
      <c r="K662" s="14">
        <f>G662*7.1%</f>
        <v>4615</v>
      </c>
      <c r="L662" s="14">
        <f>G662*1.15%</f>
        <v>747.5</v>
      </c>
      <c r="M662" s="14">
        <f>G662*3.04%</f>
        <v>1976</v>
      </c>
      <c r="N662" s="14">
        <f>G662*7.09%</f>
        <v>4608.5</v>
      </c>
      <c r="O662" s="14">
        <v>0</v>
      </c>
      <c r="P662" s="14">
        <f>J662+K662+L662+M662+N662</f>
        <v>13812.5</v>
      </c>
      <c r="Q662" s="15">
        <v>2996</v>
      </c>
      <c r="R662" s="14">
        <f>+J662+M662+O662+Q662+H662+I662</f>
        <v>11265.08</v>
      </c>
      <c r="S662" s="14">
        <f>+N662+L662+K662</f>
        <v>9971</v>
      </c>
      <c r="T662" s="14">
        <f>+G662-R662</f>
        <v>53734.92</v>
      </c>
      <c r="U662" t="b">
        <f>+V662=C662</f>
        <v>1</v>
      </c>
      <c r="V662" s="13" t="s">
        <v>770</v>
      </c>
      <c r="W662" s="13" t="s">
        <v>239</v>
      </c>
      <c r="X662" s="13" t="s">
        <v>44</v>
      </c>
      <c r="Y662" s="13" t="s">
        <v>30</v>
      </c>
      <c r="Z662" s="14">
        <v>65000</v>
      </c>
      <c r="AA662" s="14">
        <v>4427.58</v>
      </c>
      <c r="AB662" s="14">
        <v>0</v>
      </c>
      <c r="AC662" s="14">
        <f>+Z662*2.87%</f>
        <v>1865.5</v>
      </c>
      <c r="AD662" s="14">
        <f>Z662*7.1%</f>
        <v>4615</v>
      </c>
      <c r="AE662" s="14">
        <f>Z662*1.15%</f>
        <v>747.5</v>
      </c>
      <c r="AF662" s="14">
        <f>Z662*3.04%</f>
        <v>1976</v>
      </c>
      <c r="AG662" s="14">
        <f>Z662*7.09%</f>
        <v>4608.5</v>
      </c>
      <c r="AH662" s="14">
        <v>0</v>
      </c>
      <c r="AI662" s="14">
        <f>AC662+AD662+AE662+AF662+AG662</f>
        <v>13812.5</v>
      </c>
      <c r="AJ662" s="15">
        <v>2996</v>
      </c>
      <c r="AK662" s="14">
        <f>+AC662+AF662+AH662+AJ662+AA662+AB662</f>
        <v>11265.08</v>
      </c>
      <c r="AL662" s="14">
        <f>+AG662+AE662+AD662</f>
        <v>9971</v>
      </c>
      <c r="AM662" s="14">
        <f>+Z662-AK662</f>
        <v>53734.92</v>
      </c>
    </row>
    <row r="663" spans="1:39" s="7" customFormat="1" ht="15.95" customHeight="1" x14ac:dyDescent="0.25">
      <c r="A663" s="11">
        <f t="shared" si="14"/>
        <v>642</v>
      </c>
      <c r="B663" s="12" t="s">
        <v>334</v>
      </c>
      <c r="C663" s="13" t="s">
        <v>771</v>
      </c>
      <c r="D663" s="13" t="s">
        <v>341</v>
      </c>
      <c r="E663" s="13" t="s">
        <v>29</v>
      </c>
      <c r="F663" s="13" t="s">
        <v>35</v>
      </c>
      <c r="G663" s="14">
        <v>45000</v>
      </c>
      <c r="H663" s="14">
        <v>1148.33</v>
      </c>
      <c r="I663" s="14">
        <v>0</v>
      </c>
      <c r="J663" s="14">
        <f>+G663*2.87%</f>
        <v>1291.5</v>
      </c>
      <c r="K663" s="14">
        <f>G663*7.1%</f>
        <v>3194.9999999999995</v>
      </c>
      <c r="L663" s="14">
        <f>G663*1.15%</f>
        <v>517.5</v>
      </c>
      <c r="M663" s="14">
        <f>G663*3.04%</f>
        <v>1368</v>
      </c>
      <c r="N663" s="14">
        <f>G663*7.09%</f>
        <v>3190.5</v>
      </c>
      <c r="O663" s="14">
        <v>0</v>
      </c>
      <c r="P663" s="14">
        <f>J663+K663+L663+M663+N663</f>
        <v>9562.5</v>
      </c>
      <c r="Q663" s="15">
        <v>0</v>
      </c>
      <c r="R663" s="14">
        <f>+J663+M663+O663+Q663+H663+I663</f>
        <v>3807.83</v>
      </c>
      <c r="S663" s="14">
        <f>+N663+L663+K663</f>
        <v>6903</v>
      </c>
      <c r="T663" s="14">
        <f>+G663-R663</f>
        <v>41192.17</v>
      </c>
      <c r="U663" t="b">
        <f>+V663=C663</f>
        <v>1</v>
      </c>
      <c r="V663" s="13" t="s">
        <v>771</v>
      </c>
      <c r="W663" s="13" t="s">
        <v>341</v>
      </c>
      <c r="X663" s="13" t="s">
        <v>29</v>
      </c>
      <c r="Y663" s="13" t="s">
        <v>35</v>
      </c>
      <c r="Z663" s="14">
        <v>45000</v>
      </c>
      <c r="AA663" s="14">
        <v>1148.33</v>
      </c>
      <c r="AB663" s="14">
        <v>0</v>
      </c>
      <c r="AC663" s="14">
        <f>+Z663*2.87%</f>
        <v>1291.5</v>
      </c>
      <c r="AD663" s="14">
        <f>Z663*7.1%</f>
        <v>3194.9999999999995</v>
      </c>
      <c r="AE663" s="14">
        <f>Z663*1.15%</f>
        <v>517.5</v>
      </c>
      <c r="AF663" s="14">
        <f>Z663*3.04%</f>
        <v>1368</v>
      </c>
      <c r="AG663" s="14">
        <f>Z663*7.09%</f>
        <v>3190.5</v>
      </c>
      <c r="AH663" s="14">
        <v>0</v>
      </c>
      <c r="AI663" s="14">
        <f>AC663+AD663+AE663+AF663+AG663</f>
        <v>9562.5</v>
      </c>
      <c r="AJ663" s="15">
        <v>0</v>
      </c>
      <c r="AK663" s="14">
        <f>+AC663+AF663+AH663+AJ663+AA663+AB663</f>
        <v>3807.83</v>
      </c>
      <c r="AL663" s="14">
        <f>+AG663+AE663+AD663</f>
        <v>6903</v>
      </c>
      <c r="AM663" s="14">
        <f>+Z663-AK663</f>
        <v>41192.17</v>
      </c>
    </row>
    <row r="664" spans="1:39" s="7" customFormat="1" ht="15.95" customHeight="1" x14ac:dyDescent="0.25">
      <c r="A664" s="11">
        <f t="shared" si="14"/>
        <v>643</v>
      </c>
      <c r="B664" s="12" t="s">
        <v>334</v>
      </c>
      <c r="C664" s="13" t="s">
        <v>772</v>
      </c>
      <c r="D664" s="13" t="s">
        <v>32</v>
      </c>
      <c r="E664" s="13" t="s">
        <v>29</v>
      </c>
      <c r="F664" s="13" t="s">
        <v>30</v>
      </c>
      <c r="G664" s="14">
        <v>30000</v>
      </c>
      <c r="H664" s="14">
        <v>0</v>
      </c>
      <c r="I664" s="14">
        <v>0</v>
      </c>
      <c r="J664" s="14">
        <f>+G664*2.87%</f>
        <v>861</v>
      </c>
      <c r="K664" s="14">
        <f>G664*7.1%</f>
        <v>2130</v>
      </c>
      <c r="L664" s="14">
        <f>G664*1.15%</f>
        <v>345</v>
      </c>
      <c r="M664" s="14">
        <f>G664*3.04%</f>
        <v>912</v>
      </c>
      <c r="N664" s="14">
        <f>G664*7.09%</f>
        <v>2127</v>
      </c>
      <c r="O664" s="14">
        <v>3154.9</v>
      </c>
      <c r="P664" s="14">
        <f>J664+K664+L664+M664+N664</f>
        <v>6375</v>
      </c>
      <c r="Q664" s="15">
        <v>0</v>
      </c>
      <c r="R664" s="14">
        <f>+J664+M664+O664+Q664+H664+I664</f>
        <v>4927.8999999999996</v>
      </c>
      <c r="S664" s="14">
        <f>+N664+L664+K664</f>
        <v>4602</v>
      </c>
      <c r="T664" s="14">
        <f>+G664-R664</f>
        <v>25072.1</v>
      </c>
      <c r="U664" t="b">
        <f>+V664=C664</f>
        <v>1</v>
      </c>
      <c r="V664" s="58" t="s">
        <v>772</v>
      </c>
      <c r="W664" s="13" t="s">
        <v>32</v>
      </c>
      <c r="X664" s="13" t="s">
        <v>29</v>
      </c>
      <c r="Y664" s="13" t="s">
        <v>30</v>
      </c>
      <c r="Z664" s="14">
        <v>30000</v>
      </c>
      <c r="AA664" s="14">
        <v>0</v>
      </c>
      <c r="AB664" s="14">
        <v>0</v>
      </c>
      <c r="AC664" s="14">
        <f>+Z664*2.87%</f>
        <v>861</v>
      </c>
      <c r="AD664" s="14">
        <f>Z664*7.1%</f>
        <v>2130</v>
      </c>
      <c r="AE664" s="14">
        <f>Z664*1.15%</f>
        <v>345</v>
      </c>
      <c r="AF664" s="14">
        <f>Z664*3.04%</f>
        <v>912</v>
      </c>
      <c r="AG664" s="14">
        <f>Z664*7.09%</f>
        <v>2127</v>
      </c>
      <c r="AH664" s="14">
        <v>3154.9</v>
      </c>
      <c r="AI664" s="14">
        <f>AC664+AD664+AE664+AF664+AG664</f>
        <v>6375</v>
      </c>
      <c r="AJ664" s="15">
        <v>0</v>
      </c>
      <c r="AK664" s="14">
        <f>+AC664+AF664+AH664+AJ664+AA664+AB664</f>
        <v>4927.8999999999996</v>
      </c>
      <c r="AL664" s="14">
        <f>+AG664+AE664+AD664</f>
        <v>4602</v>
      </c>
      <c r="AM664" s="14">
        <f>+Z664-AK664</f>
        <v>25072.1</v>
      </c>
    </row>
    <row r="665" spans="1:39" s="7" customFormat="1" ht="15.95" customHeight="1" x14ac:dyDescent="0.25">
      <c r="A665" s="11">
        <f t="shared" si="14"/>
        <v>644</v>
      </c>
      <c r="B665" s="12" t="s">
        <v>334</v>
      </c>
      <c r="C665" s="13" t="s">
        <v>773</v>
      </c>
      <c r="D665" s="13" t="s">
        <v>1104</v>
      </c>
      <c r="E665" s="13" t="s">
        <v>44</v>
      </c>
      <c r="F665" s="13" t="s">
        <v>30</v>
      </c>
      <c r="G665" s="14">
        <v>90000</v>
      </c>
      <c r="H665" s="14">
        <v>17938.95</v>
      </c>
      <c r="I665" s="14">
        <v>0</v>
      </c>
      <c r="J665" s="14">
        <f>+G665*2.87%</f>
        <v>2583</v>
      </c>
      <c r="K665" s="14">
        <f>G665*7.1%</f>
        <v>6389.9999999999991</v>
      </c>
      <c r="L665" s="14">
        <f>G665*1.15%</f>
        <v>1035</v>
      </c>
      <c r="M665" s="14">
        <f>G665*3.04%</f>
        <v>2736</v>
      </c>
      <c r="N665" s="14">
        <f>G665*7.09%</f>
        <v>6381</v>
      </c>
      <c r="O665" s="14">
        <v>0</v>
      </c>
      <c r="P665" s="14">
        <f>J665+K665+L665+M665+N665</f>
        <v>19125</v>
      </c>
      <c r="Q665" s="15">
        <v>0</v>
      </c>
      <c r="R665" s="14">
        <f>+J665+M665+O665+Q665+H665+I665</f>
        <v>23257.95</v>
      </c>
      <c r="S665" s="14">
        <f>+N665+L665+K665</f>
        <v>13806</v>
      </c>
      <c r="T665" s="14">
        <f>+G665-R665</f>
        <v>66742.05</v>
      </c>
      <c r="U665" t="b">
        <f>+V665=C665</f>
        <v>1</v>
      </c>
      <c r="V665" s="13" t="s">
        <v>773</v>
      </c>
      <c r="W665" s="13" t="s">
        <v>1104</v>
      </c>
      <c r="X665" s="13" t="s">
        <v>44</v>
      </c>
      <c r="Y665" s="13" t="s">
        <v>30</v>
      </c>
      <c r="Z665" s="14">
        <v>90000</v>
      </c>
      <c r="AA665" s="14">
        <v>17938.95</v>
      </c>
      <c r="AB665" s="14">
        <v>0</v>
      </c>
      <c r="AC665" s="14">
        <f>+Z665*2.87%</f>
        <v>2583</v>
      </c>
      <c r="AD665" s="14">
        <f>Z665*7.1%</f>
        <v>6389.9999999999991</v>
      </c>
      <c r="AE665" s="14">
        <f>Z665*1.15%</f>
        <v>1035</v>
      </c>
      <c r="AF665" s="14">
        <f>Z665*3.04%</f>
        <v>2736</v>
      </c>
      <c r="AG665" s="14">
        <f>Z665*7.09%</f>
        <v>6381</v>
      </c>
      <c r="AH665" s="14">
        <v>0</v>
      </c>
      <c r="AI665" s="14">
        <f>AC665+AD665+AE665+AF665+AG665</f>
        <v>19125</v>
      </c>
      <c r="AJ665" s="15">
        <v>0</v>
      </c>
      <c r="AK665" s="14">
        <f>+AC665+AF665+AH665+AJ665+AA665+AB665</f>
        <v>23257.95</v>
      </c>
      <c r="AL665" s="14">
        <f>+AG665+AE665+AD665</f>
        <v>13806</v>
      </c>
      <c r="AM665" s="14">
        <f>+Z665-AK665</f>
        <v>66742.05</v>
      </c>
    </row>
    <row r="666" spans="1:39" s="7" customFormat="1" ht="15.95" customHeight="1" x14ac:dyDescent="0.25">
      <c r="A666" s="11">
        <f t="shared" si="14"/>
        <v>645</v>
      </c>
      <c r="B666" s="12" t="s">
        <v>334</v>
      </c>
      <c r="C666" s="13" t="s">
        <v>774</v>
      </c>
      <c r="D666" s="13" t="s">
        <v>1095</v>
      </c>
      <c r="E666" s="13" t="s">
        <v>29</v>
      </c>
      <c r="F666" s="13" t="s">
        <v>35</v>
      </c>
      <c r="G666" s="14">
        <v>34500</v>
      </c>
      <c r="H666" s="14">
        <v>0</v>
      </c>
      <c r="I666" s="14">
        <v>0</v>
      </c>
      <c r="J666" s="14">
        <f>+G666*2.87%</f>
        <v>990.15</v>
      </c>
      <c r="K666" s="14">
        <f>G666*7.1%</f>
        <v>2449.5</v>
      </c>
      <c r="L666" s="14">
        <f>G666*1.15%</f>
        <v>396.75</v>
      </c>
      <c r="M666" s="14">
        <f>G666*3.04%</f>
        <v>1048.8</v>
      </c>
      <c r="N666" s="14">
        <f>G666*7.09%</f>
        <v>2446.0500000000002</v>
      </c>
      <c r="O666" s="14">
        <v>0</v>
      </c>
      <c r="P666" s="14">
        <f>J666+K666+L666+M666+N666</f>
        <v>7331.25</v>
      </c>
      <c r="Q666" s="15">
        <v>0</v>
      </c>
      <c r="R666" s="14">
        <f>+J666+M666+O666+Q666+H666+I666</f>
        <v>2038.9499999999998</v>
      </c>
      <c r="S666" s="14">
        <f>+N666+L666+K666</f>
        <v>5292.3</v>
      </c>
      <c r="T666" s="14">
        <f>+G666-R666</f>
        <v>32461.05</v>
      </c>
      <c r="U666" t="b">
        <f>+V666=C666</f>
        <v>1</v>
      </c>
      <c r="V666" s="13" t="s">
        <v>774</v>
      </c>
      <c r="W666" s="13" t="s">
        <v>1095</v>
      </c>
      <c r="X666" s="13" t="s">
        <v>29</v>
      </c>
      <c r="Y666" s="13" t="s">
        <v>35</v>
      </c>
      <c r="Z666" s="14">
        <v>34500</v>
      </c>
      <c r="AA666" s="14">
        <v>0</v>
      </c>
      <c r="AB666" s="14">
        <v>0</v>
      </c>
      <c r="AC666" s="14">
        <f>+Z666*2.87%</f>
        <v>990.15</v>
      </c>
      <c r="AD666" s="14">
        <f>Z666*7.1%</f>
        <v>2449.5</v>
      </c>
      <c r="AE666" s="14">
        <f>Z666*1.15%</f>
        <v>396.75</v>
      </c>
      <c r="AF666" s="14">
        <f>Z666*3.04%</f>
        <v>1048.8</v>
      </c>
      <c r="AG666" s="14">
        <f>Z666*7.09%</f>
        <v>2446.0500000000002</v>
      </c>
      <c r="AH666" s="14">
        <v>0</v>
      </c>
      <c r="AI666" s="14">
        <f>AC666+AD666+AE666+AF666+AG666</f>
        <v>7331.25</v>
      </c>
      <c r="AJ666" s="15">
        <v>0</v>
      </c>
      <c r="AK666" s="14">
        <f>+AC666+AF666+AH666+AJ666+AA666+AB666</f>
        <v>2038.9499999999998</v>
      </c>
      <c r="AL666" s="14">
        <f>+AG666+AE666+AD666</f>
        <v>5292.3</v>
      </c>
      <c r="AM666" s="14">
        <f>+Z666-AK666</f>
        <v>32461.05</v>
      </c>
    </row>
    <row r="667" spans="1:39" s="7" customFormat="1" ht="15.95" customHeight="1" x14ac:dyDescent="0.25">
      <c r="A667" s="11">
        <f t="shared" si="14"/>
        <v>646</v>
      </c>
      <c r="B667" s="12" t="s">
        <v>334</v>
      </c>
      <c r="C667" s="13" t="s">
        <v>775</v>
      </c>
      <c r="D667" s="13" t="s">
        <v>303</v>
      </c>
      <c r="E667" s="13" t="s">
        <v>44</v>
      </c>
      <c r="F667" s="13" t="s">
        <v>30</v>
      </c>
      <c r="G667" s="14">
        <v>41175.75</v>
      </c>
      <c r="H667" s="14">
        <v>135.36000000000001</v>
      </c>
      <c r="I667" s="14">
        <v>0</v>
      </c>
      <c r="J667" s="14">
        <f>+G667*2.87%</f>
        <v>1181.744025</v>
      </c>
      <c r="K667" s="14">
        <f>G667*7.1%</f>
        <v>2923.4782499999997</v>
      </c>
      <c r="L667" s="14">
        <f>G667*1.15%</f>
        <v>473.52112499999998</v>
      </c>
      <c r="M667" s="14">
        <f>G667*3.04%</f>
        <v>1251.7428</v>
      </c>
      <c r="N667" s="14">
        <f>G667*7.09%</f>
        <v>2919.3606750000004</v>
      </c>
      <c r="O667" s="14">
        <v>3154.9</v>
      </c>
      <c r="P667" s="14">
        <f>J667+K667+L667+M667+N667</f>
        <v>8749.8468750000011</v>
      </c>
      <c r="Q667" s="15">
        <v>0</v>
      </c>
      <c r="R667" s="14">
        <f>+J667+M667+O667+Q667+H667+I667</f>
        <v>5723.7468249999993</v>
      </c>
      <c r="S667" s="14">
        <f>+N667+L667+K667</f>
        <v>6316.3600499999993</v>
      </c>
      <c r="T667" s="14">
        <f>+G667-R667</f>
        <v>35452.003174999998</v>
      </c>
      <c r="U667" t="b">
        <f>+V667=C667</f>
        <v>1</v>
      </c>
      <c r="V667" s="13" t="s">
        <v>775</v>
      </c>
      <c r="W667" s="13" t="s">
        <v>303</v>
      </c>
      <c r="X667" s="13" t="s">
        <v>44</v>
      </c>
      <c r="Y667" s="13" t="s">
        <v>30</v>
      </c>
      <c r="Z667" s="14">
        <v>41175.75</v>
      </c>
      <c r="AA667" s="14">
        <v>135.36000000000001</v>
      </c>
      <c r="AB667" s="14">
        <v>0</v>
      </c>
      <c r="AC667" s="14">
        <f>+Z667*2.87%</f>
        <v>1181.744025</v>
      </c>
      <c r="AD667" s="14">
        <f>Z667*7.1%</f>
        <v>2923.4782499999997</v>
      </c>
      <c r="AE667" s="14">
        <f>Z667*1.15%</f>
        <v>473.52112499999998</v>
      </c>
      <c r="AF667" s="14">
        <f>Z667*3.04%</f>
        <v>1251.7428</v>
      </c>
      <c r="AG667" s="14">
        <f>Z667*7.09%</f>
        <v>2919.3606750000004</v>
      </c>
      <c r="AH667" s="14">
        <v>3154.9</v>
      </c>
      <c r="AI667" s="14">
        <f>AC667+AD667+AE667+AF667+AG667</f>
        <v>8749.8468750000011</v>
      </c>
      <c r="AJ667" s="15">
        <v>0</v>
      </c>
      <c r="AK667" s="14">
        <f>+AC667+AF667+AH667+AJ667+AA667+AB667</f>
        <v>5723.7468249999993</v>
      </c>
      <c r="AL667" s="14">
        <f>+AG667+AE667+AD667</f>
        <v>6316.3600499999993</v>
      </c>
      <c r="AM667" s="14">
        <f>+Z667-AK667</f>
        <v>35452.003174999998</v>
      </c>
    </row>
    <row r="668" spans="1:39" s="7" customFormat="1" ht="15.95" customHeight="1" x14ac:dyDescent="0.25">
      <c r="A668" s="11">
        <f t="shared" si="14"/>
        <v>647</v>
      </c>
      <c r="B668" s="12" t="s">
        <v>334</v>
      </c>
      <c r="C668" s="13" t="s">
        <v>777</v>
      </c>
      <c r="D668" s="13" t="s">
        <v>1083</v>
      </c>
      <c r="E668" s="13" t="s">
        <v>44</v>
      </c>
      <c r="F668" s="13" t="s">
        <v>30</v>
      </c>
      <c r="G668" s="14">
        <v>45000</v>
      </c>
      <c r="H668" s="14">
        <v>1148.33</v>
      </c>
      <c r="I668" s="14">
        <v>0</v>
      </c>
      <c r="J668" s="14">
        <f>+G668*2.87%</f>
        <v>1291.5</v>
      </c>
      <c r="K668" s="14">
        <f>G668*7.1%</f>
        <v>3194.9999999999995</v>
      </c>
      <c r="L668" s="14">
        <f>G668*1.15%</f>
        <v>517.5</v>
      </c>
      <c r="M668" s="14">
        <f>G668*3.04%</f>
        <v>1368</v>
      </c>
      <c r="N668" s="14">
        <f>G668*7.09%</f>
        <v>3190.5</v>
      </c>
      <c r="O668" s="14">
        <v>0</v>
      </c>
      <c r="P668" s="14">
        <f>J668+K668+L668+M668+N668</f>
        <v>9562.5</v>
      </c>
      <c r="Q668" s="15">
        <v>0</v>
      </c>
      <c r="R668" s="14">
        <f>+J668+M668+O668+Q668+H668+I668</f>
        <v>3807.83</v>
      </c>
      <c r="S668" s="14">
        <f>+N668+L668+K668</f>
        <v>6903</v>
      </c>
      <c r="T668" s="14">
        <f>+G668-R668</f>
        <v>41192.17</v>
      </c>
      <c r="U668" t="b">
        <f>+V668=C668</f>
        <v>1</v>
      </c>
      <c r="V668" s="13" t="s">
        <v>777</v>
      </c>
      <c r="W668" s="13" t="s">
        <v>1083</v>
      </c>
      <c r="X668" s="13" t="s">
        <v>44</v>
      </c>
      <c r="Y668" s="13" t="s">
        <v>30</v>
      </c>
      <c r="Z668" s="14">
        <v>45000</v>
      </c>
      <c r="AA668" s="14">
        <v>1148.33</v>
      </c>
      <c r="AB668" s="14">
        <v>0</v>
      </c>
      <c r="AC668" s="14">
        <f>+Z668*2.87%</f>
        <v>1291.5</v>
      </c>
      <c r="AD668" s="14">
        <f>Z668*7.1%</f>
        <v>3194.9999999999995</v>
      </c>
      <c r="AE668" s="14">
        <f>Z668*1.15%</f>
        <v>517.5</v>
      </c>
      <c r="AF668" s="14">
        <f>Z668*3.04%</f>
        <v>1368</v>
      </c>
      <c r="AG668" s="14">
        <f>Z668*7.09%</f>
        <v>3190.5</v>
      </c>
      <c r="AH668" s="14">
        <v>0</v>
      </c>
      <c r="AI668" s="14">
        <f>AC668+AD668+AE668+AF668+AG668</f>
        <v>9562.5</v>
      </c>
      <c r="AJ668" s="15">
        <v>0</v>
      </c>
      <c r="AK668" s="14">
        <f>+AC668+AF668+AH668+AJ668+AA668+AB668</f>
        <v>3807.83</v>
      </c>
      <c r="AL668" s="14">
        <f>+AG668+AE668+AD668</f>
        <v>6903</v>
      </c>
      <c r="AM668" s="14">
        <f>+Z668-AK668</f>
        <v>41192.17</v>
      </c>
    </row>
    <row r="669" spans="1:39" s="7" customFormat="1" ht="15.95" customHeight="1" x14ac:dyDescent="0.25">
      <c r="A669" s="11">
        <f t="shared" si="14"/>
        <v>648</v>
      </c>
      <c r="B669" s="12" t="s">
        <v>334</v>
      </c>
      <c r="C669" s="13" t="s">
        <v>778</v>
      </c>
      <c r="D669" s="13" t="s">
        <v>336</v>
      </c>
      <c r="E669" s="13" t="s">
        <v>29</v>
      </c>
      <c r="F669" s="13" t="s">
        <v>35</v>
      </c>
      <c r="G669" s="14">
        <v>50000</v>
      </c>
      <c r="H669" s="14">
        <v>1854</v>
      </c>
      <c r="I669" s="14"/>
      <c r="J669" s="14">
        <f>+G669*2.87%</f>
        <v>1435</v>
      </c>
      <c r="K669" s="14">
        <f>G669*7.1%</f>
        <v>3549.9999999999995</v>
      </c>
      <c r="L669" s="14">
        <f>G669*1.15%</f>
        <v>575</v>
      </c>
      <c r="M669" s="14">
        <f>G669*3.04%</f>
        <v>1520</v>
      </c>
      <c r="N669" s="14">
        <f>G669*7.09%</f>
        <v>3545.0000000000005</v>
      </c>
      <c r="O669" s="14"/>
      <c r="P669" s="14">
        <f>J669+K669+L669+M669+N669</f>
        <v>10625</v>
      </c>
      <c r="Q669" s="15">
        <v>0</v>
      </c>
      <c r="R669" s="14">
        <f>+J669+M669+O669+Q669+H669+I669</f>
        <v>4809</v>
      </c>
      <c r="S669" s="14">
        <f>+N669+L669+K669</f>
        <v>7670</v>
      </c>
      <c r="T669" s="14">
        <f>+G669-R669</f>
        <v>45191</v>
      </c>
      <c r="U669" t="b">
        <f>+V669=C669</f>
        <v>1</v>
      </c>
      <c r="V669" s="13" t="s">
        <v>778</v>
      </c>
      <c r="W669" s="13" t="s">
        <v>336</v>
      </c>
      <c r="X669" s="13" t="s">
        <v>29</v>
      </c>
      <c r="Y669" s="13" t="s">
        <v>35</v>
      </c>
      <c r="Z669" s="14">
        <v>50000</v>
      </c>
      <c r="AA669" s="14">
        <v>1854</v>
      </c>
      <c r="AB669" s="14"/>
      <c r="AC669" s="14">
        <f>+Z669*2.87%</f>
        <v>1435</v>
      </c>
      <c r="AD669" s="14">
        <f>Z669*7.1%</f>
        <v>3549.9999999999995</v>
      </c>
      <c r="AE669" s="14">
        <f>Z669*1.15%</f>
        <v>575</v>
      </c>
      <c r="AF669" s="14">
        <f>Z669*3.04%</f>
        <v>1520</v>
      </c>
      <c r="AG669" s="14">
        <f>Z669*7.09%</f>
        <v>3545.0000000000005</v>
      </c>
      <c r="AH669" s="14"/>
      <c r="AI669" s="14">
        <f>AC669+AD669+AE669+AF669+AG669</f>
        <v>10625</v>
      </c>
      <c r="AJ669" s="15">
        <v>0</v>
      </c>
      <c r="AK669" s="14">
        <f>+AC669+AF669+AH669+AJ669+AA669+AB669</f>
        <v>4809</v>
      </c>
      <c r="AL669" s="14">
        <f>+AG669+AE669+AD669</f>
        <v>7670</v>
      </c>
      <c r="AM669" s="14">
        <f>+Z669-AK669</f>
        <v>45191</v>
      </c>
    </row>
    <row r="670" spans="1:39" s="7" customFormat="1" ht="15.95" customHeight="1" x14ac:dyDescent="0.25">
      <c r="A670" s="11">
        <f t="shared" si="14"/>
        <v>649</v>
      </c>
      <c r="B670" s="12" t="s">
        <v>334</v>
      </c>
      <c r="C670" s="13" t="s">
        <v>779</v>
      </c>
      <c r="D670" s="13" t="s">
        <v>32</v>
      </c>
      <c r="E670" s="13" t="s">
        <v>29</v>
      </c>
      <c r="F670" s="13" t="s">
        <v>30</v>
      </c>
      <c r="G670" s="14">
        <v>40000</v>
      </c>
      <c r="H670" s="14">
        <v>206.03</v>
      </c>
      <c r="I670" s="14">
        <v>0</v>
      </c>
      <c r="J670" s="14">
        <f>+G670*2.87%</f>
        <v>1148</v>
      </c>
      <c r="K670" s="14">
        <f>G670*7.1%</f>
        <v>2839.9999999999995</v>
      </c>
      <c r="L670" s="14">
        <f>G670*1.15%</f>
        <v>460</v>
      </c>
      <c r="M670" s="14">
        <f>G670*3.04%</f>
        <v>1216</v>
      </c>
      <c r="N670" s="14">
        <f>G670*7.09%</f>
        <v>2836</v>
      </c>
      <c r="O670" s="14">
        <v>1577.4509</v>
      </c>
      <c r="P670" s="14">
        <f>J670+K670+L670+M670+N670</f>
        <v>8500</v>
      </c>
      <c r="Q670" s="15">
        <v>0</v>
      </c>
      <c r="R670" s="14">
        <f>+J670+M670+O670+Q670+H670+I670</f>
        <v>4147.4808999999996</v>
      </c>
      <c r="S670" s="14">
        <f>+N670+L670+K670</f>
        <v>6136</v>
      </c>
      <c r="T670" s="14">
        <f>+G670-R670</f>
        <v>35852.519099999998</v>
      </c>
      <c r="U670" t="b">
        <f>+V670=C670</f>
        <v>1</v>
      </c>
      <c r="V670" s="13" t="s">
        <v>779</v>
      </c>
      <c r="W670" s="13" t="s">
        <v>32</v>
      </c>
      <c r="X670" s="13" t="s">
        <v>29</v>
      </c>
      <c r="Y670" s="13" t="s">
        <v>30</v>
      </c>
      <c r="Z670" s="14">
        <v>40000</v>
      </c>
      <c r="AA670" s="14">
        <v>206.03</v>
      </c>
      <c r="AB670" s="14">
        <v>0</v>
      </c>
      <c r="AC670" s="14">
        <f>+Z670*2.87%</f>
        <v>1148</v>
      </c>
      <c r="AD670" s="14">
        <f>Z670*7.1%</f>
        <v>2839.9999999999995</v>
      </c>
      <c r="AE670" s="14">
        <f>Z670*1.15%</f>
        <v>460</v>
      </c>
      <c r="AF670" s="14">
        <f>Z670*3.04%</f>
        <v>1216</v>
      </c>
      <c r="AG670" s="14">
        <f>Z670*7.09%</f>
        <v>2836</v>
      </c>
      <c r="AH670" s="14">
        <v>1577.4509</v>
      </c>
      <c r="AI670" s="14">
        <f>AC670+AD670+AE670+AF670+AG670</f>
        <v>8500</v>
      </c>
      <c r="AJ670" s="15">
        <v>0</v>
      </c>
      <c r="AK670" s="14">
        <f>+AC670+AF670+AH670+AJ670+AA670+AB670</f>
        <v>4147.4808999999996</v>
      </c>
      <c r="AL670" s="14">
        <f>+AG670+AE670+AD670</f>
        <v>6136</v>
      </c>
      <c r="AM670" s="14">
        <f>+Z670-AK670</f>
        <v>35852.519099999998</v>
      </c>
    </row>
    <row r="671" spans="1:39" s="7" customFormat="1" ht="15.95" customHeight="1" x14ac:dyDescent="0.25">
      <c r="A671" s="11">
        <f t="shared" si="14"/>
        <v>650</v>
      </c>
      <c r="B671" s="12" t="s">
        <v>334</v>
      </c>
      <c r="C671" s="27" t="s">
        <v>780</v>
      </c>
      <c r="D671" s="13" t="s">
        <v>32</v>
      </c>
      <c r="E671" s="13" t="s">
        <v>29</v>
      </c>
      <c r="F671" s="13" t="s">
        <v>30</v>
      </c>
      <c r="G671" s="14">
        <v>33702.550000000003</v>
      </c>
      <c r="H671" s="14">
        <v>0</v>
      </c>
      <c r="I671" s="14">
        <v>0</v>
      </c>
      <c r="J671" s="14">
        <f>+G671*2.87%</f>
        <v>967.26318500000002</v>
      </c>
      <c r="K671" s="14">
        <f>G671*7.1%</f>
        <v>2392.88105</v>
      </c>
      <c r="L671" s="14">
        <f>G671*1.15%</f>
        <v>387.57932500000004</v>
      </c>
      <c r="M671" s="14">
        <f>G671*3.04%</f>
        <v>1024.5575200000001</v>
      </c>
      <c r="N671" s="14">
        <f>G671*7.09%</f>
        <v>2389.5107950000001</v>
      </c>
      <c r="O671" s="14">
        <v>3154.9</v>
      </c>
      <c r="P671" s="14">
        <f>J671+K671+L671+M671+N671</f>
        <v>7161.7918749999999</v>
      </c>
      <c r="Q671" s="15">
        <v>3637.9999999999995</v>
      </c>
      <c r="R671" s="14">
        <f>+J671+M671+O671+Q671+H671+I671</f>
        <v>8784.7207049999997</v>
      </c>
      <c r="S671" s="14">
        <f>+N671+L671+K671</f>
        <v>5169.9711700000007</v>
      </c>
      <c r="T671" s="14">
        <f>+G671-R671</f>
        <v>24917.829295000003</v>
      </c>
      <c r="U671" t="b">
        <f>+V671=C671</f>
        <v>1</v>
      </c>
      <c r="V671" s="27" t="s">
        <v>780</v>
      </c>
      <c r="W671" s="13" t="s">
        <v>32</v>
      </c>
      <c r="X671" s="13" t="s">
        <v>29</v>
      </c>
      <c r="Y671" s="13" t="s">
        <v>30</v>
      </c>
      <c r="Z671" s="14">
        <v>33702.550000000003</v>
      </c>
      <c r="AA671" s="14">
        <v>0</v>
      </c>
      <c r="AB671" s="14">
        <v>0</v>
      </c>
      <c r="AC671" s="14">
        <f>+Z671*2.87%</f>
        <v>967.26318500000002</v>
      </c>
      <c r="AD671" s="14">
        <f>Z671*7.1%</f>
        <v>2392.88105</v>
      </c>
      <c r="AE671" s="14">
        <f>Z671*1.15%</f>
        <v>387.57932500000004</v>
      </c>
      <c r="AF671" s="14">
        <f>Z671*3.04%</f>
        <v>1024.5575200000001</v>
      </c>
      <c r="AG671" s="14">
        <f>Z671*7.09%</f>
        <v>2389.5107950000001</v>
      </c>
      <c r="AH671" s="14">
        <v>3154.9</v>
      </c>
      <c r="AI671" s="14">
        <f>AC671+AD671+AE671+AF671+AG671</f>
        <v>7161.7918749999999</v>
      </c>
      <c r="AJ671" s="15">
        <v>3637.9999999999995</v>
      </c>
      <c r="AK671" s="14">
        <f>+AC671+AF671+AH671+AJ671+AA671+AB671</f>
        <v>8784.7207049999997</v>
      </c>
      <c r="AL671" s="14">
        <f>+AG671+AE671+AD671</f>
        <v>5169.9711700000007</v>
      </c>
      <c r="AM671" s="14">
        <f>+Z671-AK671</f>
        <v>24917.829295000003</v>
      </c>
    </row>
    <row r="672" spans="1:39" s="7" customFormat="1" ht="15.95" customHeight="1" x14ac:dyDescent="0.25">
      <c r="A672" s="11">
        <f t="shared" si="14"/>
        <v>651</v>
      </c>
      <c r="B672" s="12" t="s">
        <v>334</v>
      </c>
      <c r="C672" s="27" t="s">
        <v>781</v>
      </c>
      <c r="D672" s="13" t="s">
        <v>270</v>
      </c>
      <c r="E672" s="13" t="s">
        <v>29</v>
      </c>
      <c r="F672" s="13" t="s">
        <v>35</v>
      </c>
      <c r="G672" s="14">
        <v>30000</v>
      </c>
      <c r="H672" s="14">
        <v>0</v>
      </c>
      <c r="I672" s="14">
        <v>0</v>
      </c>
      <c r="J672" s="14">
        <f>+G672*2.87%</f>
        <v>861</v>
      </c>
      <c r="K672" s="14">
        <f>G672*7.1%</f>
        <v>2130</v>
      </c>
      <c r="L672" s="14">
        <f>G672*1.15%</f>
        <v>345</v>
      </c>
      <c r="M672" s="14">
        <f>G672*3.04%</f>
        <v>912</v>
      </c>
      <c r="N672" s="14">
        <f>G672*7.09%</f>
        <v>2127</v>
      </c>
      <c r="O672" s="14">
        <v>0</v>
      </c>
      <c r="P672" s="14">
        <f>J672+K672+L672+M672+N672</f>
        <v>6375</v>
      </c>
      <c r="Q672" s="15">
        <v>0</v>
      </c>
      <c r="R672" s="14">
        <f>+J672+M672+O672+Q672+H672+I672</f>
        <v>1773</v>
      </c>
      <c r="S672" s="14">
        <f>+N672+L672+K672</f>
        <v>4602</v>
      </c>
      <c r="T672" s="14">
        <f>+G672-R672</f>
        <v>28227</v>
      </c>
      <c r="U672" t="b">
        <f>+V672=C672</f>
        <v>1</v>
      </c>
      <c r="V672" s="27" t="s">
        <v>781</v>
      </c>
      <c r="W672" s="13" t="s">
        <v>270</v>
      </c>
      <c r="X672" s="13" t="s">
        <v>29</v>
      </c>
      <c r="Y672" s="13" t="s">
        <v>35</v>
      </c>
      <c r="Z672" s="14">
        <v>30000</v>
      </c>
      <c r="AA672" s="14">
        <v>0</v>
      </c>
      <c r="AB672" s="14">
        <v>0</v>
      </c>
      <c r="AC672" s="14">
        <f>+Z672*2.87%</f>
        <v>861</v>
      </c>
      <c r="AD672" s="14">
        <f>Z672*7.1%</f>
        <v>2130</v>
      </c>
      <c r="AE672" s="14">
        <f>Z672*1.15%</f>
        <v>345</v>
      </c>
      <c r="AF672" s="14">
        <f>Z672*3.04%</f>
        <v>912</v>
      </c>
      <c r="AG672" s="14">
        <f>Z672*7.09%</f>
        <v>2127</v>
      </c>
      <c r="AH672" s="14">
        <v>0</v>
      </c>
      <c r="AI672" s="14">
        <f>AC672+AD672+AE672+AF672+AG672</f>
        <v>6375</v>
      </c>
      <c r="AJ672" s="15">
        <v>0</v>
      </c>
      <c r="AK672" s="14">
        <f>+AC672+AF672+AH672+AJ672+AA672+AB672</f>
        <v>1773</v>
      </c>
      <c r="AL672" s="14">
        <f>+AG672+AE672+AD672</f>
        <v>4602</v>
      </c>
      <c r="AM672" s="14">
        <f>+Z672-AK672</f>
        <v>28227</v>
      </c>
    </row>
    <row r="673" spans="1:39" s="7" customFormat="1" ht="15.95" customHeight="1" x14ac:dyDescent="0.25">
      <c r="A673" s="11">
        <f t="shared" si="14"/>
        <v>652</v>
      </c>
      <c r="B673" s="12" t="s">
        <v>334</v>
      </c>
      <c r="C673" s="33" t="s">
        <v>782</v>
      </c>
      <c r="D673" s="13" t="s">
        <v>270</v>
      </c>
      <c r="E673" s="13" t="s">
        <v>29</v>
      </c>
      <c r="F673" s="13" t="s">
        <v>35</v>
      </c>
      <c r="G673" s="14">
        <v>30000</v>
      </c>
      <c r="H673" s="14">
        <v>0</v>
      </c>
      <c r="I673" s="14">
        <v>0</v>
      </c>
      <c r="J673" s="14">
        <f>+G673*2.87%</f>
        <v>861</v>
      </c>
      <c r="K673" s="14">
        <f>G673*7.1%</f>
        <v>2130</v>
      </c>
      <c r="L673" s="14">
        <f>G673*1.15%</f>
        <v>345</v>
      </c>
      <c r="M673" s="14">
        <f>G673*3.04%</f>
        <v>912</v>
      </c>
      <c r="N673" s="14">
        <f>G673*7.09%</f>
        <v>2127</v>
      </c>
      <c r="O673" s="14">
        <v>0</v>
      </c>
      <c r="P673" s="14">
        <f>J673+K673+L673+M673+N673</f>
        <v>6375</v>
      </c>
      <c r="Q673" s="15">
        <v>0</v>
      </c>
      <c r="R673" s="14">
        <f>+J673+M673+O673+Q673+H673+I673</f>
        <v>1773</v>
      </c>
      <c r="S673" s="14">
        <f>+N673+L673+K673</f>
        <v>4602</v>
      </c>
      <c r="T673" s="14">
        <f>+G673-R673</f>
        <v>28227</v>
      </c>
      <c r="U673" t="b">
        <f>+V673=C673</f>
        <v>1</v>
      </c>
      <c r="V673" s="33" t="s">
        <v>782</v>
      </c>
      <c r="W673" s="13" t="s">
        <v>270</v>
      </c>
      <c r="X673" s="13" t="s">
        <v>29</v>
      </c>
      <c r="Y673" s="13" t="s">
        <v>35</v>
      </c>
      <c r="Z673" s="14">
        <v>30000</v>
      </c>
      <c r="AA673" s="14">
        <v>0</v>
      </c>
      <c r="AB673" s="14">
        <v>0</v>
      </c>
      <c r="AC673" s="14">
        <f>+Z673*2.87%</f>
        <v>861</v>
      </c>
      <c r="AD673" s="14">
        <f>Z673*7.1%</f>
        <v>2130</v>
      </c>
      <c r="AE673" s="14">
        <f>Z673*1.15%</f>
        <v>345</v>
      </c>
      <c r="AF673" s="14">
        <f>Z673*3.04%</f>
        <v>912</v>
      </c>
      <c r="AG673" s="14">
        <f>Z673*7.09%</f>
        <v>2127</v>
      </c>
      <c r="AH673" s="14">
        <v>0</v>
      </c>
      <c r="AI673" s="14">
        <f>AC673+AD673+AE673+AF673+AG673</f>
        <v>6375</v>
      </c>
      <c r="AJ673" s="15">
        <v>0</v>
      </c>
      <c r="AK673" s="14">
        <f>+AC673+AF673+AH673+AJ673+AA673+AB673</f>
        <v>1773</v>
      </c>
      <c r="AL673" s="14">
        <f>+AG673+AE673+AD673</f>
        <v>4602</v>
      </c>
      <c r="AM673" s="14">
        <f>+Z673-AK673</f>
        <v>28227</v>
      </c>
    </row>
    <row r="674" spans="1:39" s="7" customFormat="1" ht="15.95" customHeight="1" x14ac:dyDescent="0.25">
      <c r="A674" s="11">
        <f t="shared" si="14"/>
        <v>653</v>
      </c>
      <c r="B674" s="12" t="s">
        <v>334</v>
      </c>
      <c r="C674" s="13" t="s">
        <v>910</v>
      </c>
      <c r="D674" s="13" t="s">
        <v>562</v>
      </c>
      <c r="E674" s="13" t="s">
        <v>29</v>
      </c>
      <c r="F674" s="13" t="s">
        <v>30</v>
      </c>
      <c r="G674" s="14">
        <v>34500</v>
      </c>
      <c r="H674" s="14">
        <v>0</v>
      </c>
      <c r="I674" s="14">
        <v>0</v>
      </c>
      <c r="J674" s="14">
        <f>+G674*2.87%</f>
        <v>990.15</v>
      </c>
      <c r="K674" s="14">
        <f>G674*7.1%</f>
        <v>2449.5</v>
      </c>
      <c r="L674" s="14">
        <f>G674*1.15%</f>
        <v>396.75</v>
      </c>
      <c r="M674" s="14">
        <f>G674*3.04%</f>
        <v>1048.8</v>
      </c>
      <c r="N674" s="14">
        <f>G674*7.09%</f>
        <v>2446.0500000000002</v>
      </c>
      <c r="O674" s="14">
        <v>1577.4509</v>
      </c>
      <c r="P674" s="14">
        <f>J674+K674+L674+M674+N674</f>
        <v>7331.25</v>
      </c>
      <c r="Q674" s="15">
        <v>0</v>
      </c>
      <c r="R674" s="14">
        <f>+J674+M674+O674+Q674+H674+I674</f>
        <v>3616.4008999999996</v>
      </c>
      <c r="S674" s="14">
        <f>+N674+L674+K674</f>
        <v>5292.3</v>
      </c>
      <c r="T674" s="14">
        <f>+G674-R674</f>
        <v>30883.599099999999</v>
      </c>
      <c r="U674" t="b">
        <f>+V674=C674</f>
        <v>1</v>
      </c>
      <c r="V674" s="13" t="s">
        <v>910</v>
      </c>
      <c r="W674" s="13" t="s">
        <v>562</v>
      </c>
      <c r="X674" s="13" t="s">
        <v>29</v>
      </c>
      <c r="Y674" s="13" t="s">
        <v>30</v>
      </c>
      <c r="Z674" s="14">
        <v>34500</v>
      </c>
      <c r="AA674" s="14">
        <v>0</v>
      </c>
      <c r="AB674" s="14">
        <v>0</v>
      </c>
      <c r="AC674" s="14">
        <f>+Z674*2.87%</f>
        <v>990.15</v>
      </c>
      <c r="AD674" s="14">
        <f>Z674*7.1%</f>
        <v>2449.5</v>
      </c>
      <c r="AE674" s="14">
        <f>Z674*1.15%</f>
        <v>396.75</v>
      </c>
      <c r="AF674" s="14">
        <f>Z674*3.04%</f>
        <v>1048.8</v>
      </c>
      <c r="AG674" s="14">
        <f>Z674*7.09%</f>
        <v>2446.0500000000002</v>
      </c>
      <c r="AH674" s="14">
        <v>1577.4509</v>
      </c>
      <c r="AI674" s="14">
        <f>AC674+AD674+AE674+AF674+AG674</f>
        <v>7331.25</v>
      </c>
      <c r="AJ674" s="15">
        <v>0</v>
      </c>
      <c r="AK674" s="14">
        <f>+AC674+AF674+AH674+AJ674+AA674+AB674</f>
        <v>3616.4008999999996</v>
      </c>
      <c r="AL674" s="14">
        <f>+AG674+AE674+AD674</f>
        <v>5292.3</v>
      </c>
      <c r="AM674" s="14">
        <f>+Z674-AK674</f>
        <v>30883.599099999999</v>
      </c>
    </row>
    <row r="675" spans="1:39" s="7" customFormat="1" ht="15.95" customHeight="1" x14ac:dyDescent="0.25">
      <c r="A675" s="11">
        <f t="shared" si="14"/>
        <v>654</v>
      </c>
      <c r="B675" s="12" t="s">
        <v>406</v>
      </c>
      <c r="C675" s="13" t="s">
        <v>783</v>
      </c>
      <c r="D675" s="13" t="s">
        <v>744</v>
      </c>
      <c r="E675" s="13" t="s">
        <v>29</v>
      </c>
      <c r="F675" s="13" t="s">
        <v>35</v>
      </c>
      <c r="G675" s="14">
        <v>45000</v>
      </c>
      <c r="H675" s="14">
        <v>1148.33</v>
      </c>
      <c r="I675" s="14">
        <v>0</v>
      </c>
      <c r="J675" s="14">
        <f>+G675*2.87%</f>
        <v>1291.5</v>
      </c>
      <c r="K675" s="14">
        <f>G675*7.1%</f>
        <v>3194.9999999999995</v>
      </c>
      <c r="L675" s="14">
        <f>G675*1.15%</f>
        <v>517.5</v>
      </c>
      <c r="M675" s="14">
        <f>G675*3.04%</f>
        <v>1368</v>
      </c>
      <c r="N675" s="14">
        <f>G675*7.09%</f>
        <v>3190.5</v>
      </c>
      <c r="O675" s="14">
        <v>0</v>
      </c>
      <c r="P675" s="14">
        <f>J675+K675+L675+M675+N675</f>
        <v>9562.5</v>
      </c>
      <c r="Q675" s="15">
        <v>0</v>
      </c>
      <c r="R675" s="14">
        <f>+J675+M675+O675+Q675+H675+I675</f>
        <v>3807.83</v>
      </c>
      <c r="S675" s="14">
        <f>+N675+L675+K675</f>
        <v>6903</v>
      </c>
      <c r="T675" s="14">
        <f>+G675-R675</f>
        <v>41192.17</v>
      </c>
      <c r="U675" t="b">
        <f>+V675=C675</f>
        <v>1</v>
      </c>
      <c r="V675" s="13" t="s">
        <v>783</v>
      </c>
      <c r="W675" s="13" t="s">
        <v>744</v>
      </c>
      <c r="X675" s="13" t="s">
        <v>29</v>
      </c>
      <c r="Y675" s="13" t="s">
        <v>35</v>
      </c>
      <c r="Z675" s="14">
        <v>45000</v>
      </c>
      <c r="AA675" s="14">
        <v>1148.33</v>
      </c>
      <c r="AB675" s="14">
        <v>0</v>
      </c>
      <c r="AC675" s="14">
        <f>+Z675*2.87%</f>
        <v>1291.5</v>
      </c>
      <c r="AD675" s="14">
        <f>Z675*7.1%</f>
        <v>3194.9999999999995</v>
      </c>
      <c r="AE675" s="14">
        <f>Z675*1.15%</f>
        <v>517.5</v>
      </c>
      <c r="AF675" s="14">
        <f>Z675*3.04%</f>
        <v>1368</v>
      </c>
      <c r="AG675" s="14">
        <f>Z675*7.09%</f>
        <v>3190.5</v>
      </c>
      <c r="AH675" s="14">
        <v>0</v>
      </c>
      <c r="AI675" s="14">
        <f>AC675+AD675+AE675+AF675+AG675</f>
        <v>9562.5</v>
      </c>
      <c r="AJ675" s="15">
        <v>0</v>
      </c>
      <c r="AK675" s="14">
        <f>+AC675+AF675+AH675+AJ675+AA675+AB675</f>
        <v>3807.83</v>
      </c>
      <c r="AL675" s="14">
        <f>+AG675+AE675+AD675</f>
        <v>6903</v>
      </c>
      <c r="AM675" s="14">
        <f>+Z675-AK675</f>
        <v>41192.17</v>
      </c>
    </row>
    <row r="676" spans="1:39" s="7" customFormat="1" ht="15.95" customHeight="1" x14ac:dyDescent="0.25">
      <c r="A676" s="11">
        <f t="shared" si="14"/>
        <v>655</v>
      </c>
      <c r="B676" s="12" t="s">
        <v>406</v>
      </c>
      <c r="C676" s="13" t="s">
        <v>784</v>
      </c>
      <c r="D676" s="13" t="s">
        <v>744</v>
      </c>
      <c r="E676" s="13" t="s">
        <v>29</v>
      </c>
      <c r="F676" s="13" t="s">
        <v>30</v>
      </c>
      <c r="G676" s="14">
        <v>43287.68</v>
      </c>
      <c r="H676" s="14">
        <v>906.66</v>
      </c>
      <c r="I676" s="14">
        <v>0</v>
      </c>
      <c r="J676" s="14">
        <f>+G676*2.87%</f>
        <v>1242.3564160000001</v>
      </c>
      <c r="K676" s="14">
        <f>G676*7.1%</f>
        <v>3073.4252799999999</v>
      </c>
      <c r="L676" s="14">
        <f>G676*1.15%</f>
        <v>497.80831999999998</v>
      </c>
      <c r="M676" s="14">
        <f>G676*3.04%</f>
        <v>1315.9454720000001</v>
      </c>
      <c r="N676" s="14">
        <f>G676*7.09%</f>
        <v>3069.0965120000001</v>
      </c>
      <c r="O676" s="14">
        <v>0</v>
      </c>
      <c r="P676" s="14">
        <f>J676+K676+L676+M676+N676</f>
        <v>9198.6320000000014</v>
      </c>
      <c r="Q676" s="15">
        <v>0</v>
      </c>
      <c r="R676" s="14">
        <f>+J676+M676+O676+Q676+H676+I676</f>
        <v>3464.9618879999998</v>
      </c>
      <c r="S676" s="14">
        <f>+N676+L676+K676</f>
        <v>6640.3301119999996</v>
      </c>
      <c r="T676" s="14">
        <f>+G676-R676</f>
        <v>39822.718112000002</v>
      </c>
      <c r="U676" t="b">
        <f>+V676=C676</f>
        <v>1</v>
      </c>
      <c r="V676" s="13" t="s">
        <v>784</v>
      </c>
      <c r="W676" s="13" t="s">
        <v>744</v>
      </c>
      <c r="X676" s="13" t="s">
        <v>29</v>
      </c>
      <c r="Y676" s="13" t="s">
        <v>30</v>
      </c>
      <c r="Z676" s="14">
        <v>45000</v>
      </c>
      <c r="AA676" s="14">
        <v>1148.33</v>
      </c>
      <c r="AB676" s="14">
        <v>0</v>
      </c>
      <c r="AC676" s="14">
        <f>+Z676*2.87%</f>
        <v>1291.5</v>
      </c>
      <c r="AD676" s="14">
        <f>Z676*7.1%</f>
        <v>3194.9999999999995</v>
      </c>
      <c r="AE676" s="14">
        <f>Z676*1.15%</f>
        <v>517.5</v>
      </c>
      <c r="AF676" s="14">
        <f>Z676*3.04%</f>
        <v>1368</v>
      </c>
      <c r="AG676" s="14">
        <f>Z676*7.09%</f>
        <v>3190.5</v>
      </c>
      <c r="AH676" s="14">
        <v>0</v>
      </c>
      <c r="AI676" s="14">
        <f>AC676+AD676+AE676+AF676+AG676</f>
        <v>9562.5</v>
      </c>
      <c r="AJ676" s="15">
        <v>0</v>
      </c>
      <c r="AK676" s="14">
        <f>+AC676+AF676+AH676+AJ676+AA676+AB676</f>
        <v>3807.83</v>
      </c>
      <c r="AL676" s="14">
        <f>+AG676+AE676+AD676</f>
        <v>6903</v>
      </c>
      <c r="AM676" s="14">
        <f>+Z676-AK676</f>
        <v>41192.17</v>
      </c>
    </row>
    <row r="677" spans="1:39" s="7" customFormat="1" ht="15.95" customHeight="1" x14ac:dyDescent="0.25">
      <c r="A677" s="11">
        <f t="shared" si="14"/>
        <v>656</v>
      </c>
      <c r="B677" s="12" t="s">
        <v>213</v>
      </c>
      <c r="C677" s="13" t="s">
        <v>776</v>
      </c>
      <c r="D677" s="13" t="s">
        <v>166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>+G677*2.87%</f>
        <v>631.4</v>
      </c>
      <c r="K677" s="14">
        <f>G677*7.1%</f>
        <v>1561.9999999999998</v>
      </c>
      <c r="L677" s="14">
        <f>G677*1.15%</f>
        <v>253</v>
      </c>
      <c r="M677" s="14">
        <f>G677*3.04%</f>
        <v>668.8</v>
      </c>
      <c r="N677" s="14">
        <f>G677*7.09%</f>
        <v>1559.8000000000002</v>
      </c>
      <c r="O677" s="14">
        <v>0</v>
      </c>
      <c r="P677" s="14">
        <f>J677+K677+L677+M677+N677</f>
        <v>4675</v>
      </c>
      <c r="Q677" s="15">
        <v>0</v>
      </c>
      <c r="R677" s="14">
        <f>+J677+M677+O677+Q677+H677+I677</f>
        <v>1300.1999999999998</v>
      </c>
      <c r="S677" s="14">
        <f>+N677+L677+K677</f>
        <v>3374.8</v>
      </c>
      <c r="T677" s="14">
        <f>+G677-R677</f>
        <v>20699.8</v>
      </c>
      <c r="U677" t="b">
        <f>+V677=C677</f>
        <v>1</v>
      </c>
      <c r="V677" s="13" t="s">
        <v>776</v>
      </c>
      <c r="W677" s="13" t="s">
        <v>166</v>
      </c>
      <c r="X677" s="13" t="s">
        <v>29</v>
      </c>
      <c r="Y677" s="13" t="s">
        <v>35</v>
      </c>
      <c r="Z677" s="14">
        <v>22000</v>
      </c>
      <c r="AA677" s="14">
        <v>0</v>
      </c>
      <c r="AB677" s="14">
        <v>0</v>
      </c>
      <c r="AC677" s="14">
        <f>+Z677*2.87%</f>
        <v>631.4</v>
      </c>
      <c r="AD677" s="14">
        <f>Z677*7.1%</f>
        <v>1561.9999999999998</v>
      </c>
      <c r="AE677" s="14">
        <f>Z677*1.15%</f>
        <v>253</v>
      </c>
      <c r="AF677" s="14">
        <f>Z677*3.04%</f>
        <v>668.8</v>
      </c>
      <c r="AG677" s="14">
        <f>Z677*7.09%</f>
        <v>1559.8000000000002</v>
      </c>
      <c r="AH677" s="14">
        <v>0</v>
      </c>
      <c r="AI677" s="14">
        <f>AC677+AD677+AE677+AF677+AG677</f>
        <v>4675</v>
      </c>
      <c r="AJ677" s="15">
        <v>0</v>
      </c>
      <c r="AK677" s="14">
        <f>+AC677+AF677+AH677+AJ677+AA677+AB677</f>
        <v>1300.1999999999998</v>
      </c>
      <c r="AL677" s="14">
        <f>+AG677+AE677+AD677</f>
        <v>3374.8</v>
      </c>
      <c r="AM677" s="14">
        <f>+Z677-AK677</f>
        <v>20699.8</v>
      </c>
    </row>
    <row r="678" spans="1:39" s="7" customFormat="1" ht="15.95" customHeight="1" x14ac:dyDescent="0.25">
      <c r="A678" s="11">
        <f t="shared" si="14"/>
        <v>657</v>
      </c>
      <c r="B678" s="12" t="s">
        <v>213</v>
      </c>
      <c r="C678" s="13" t="s">
        <v>785</v>
      </c>
      <c r="D678" s="13" t="s">
        <v>159</v>
      </c>
      <c r="E678" s="13" t="s">
        <v>29</v>
      </c>
      <c r="F678" s="13" t="s">
        <v>35</v>
      </c>
      <c r="G678" s="14">
        <v>22000</v>
      </c>
      <c r="H678" s="14">
        <v>0</v>
      </c>
      <c r="I678" s="14">
        <v>0</v>
      </c>
      <c r="J678" s="14">
        <f>+G678*2.87%</f>
        <v>631.4</v>
      </c>
      <c r="K678" s="14">
        <f>G678*7.1%</f>
        <v>1561.9999999999998</v>
      </c>
      <c r="L678" s="14">
        <f>G678*1.15%</f>
        <v>253</v>
      </c>
      <c r="M678" s="14">
        <f>G678*3.04%</f>
        <v>668.8</v>
      </c>
      <c r="N678" s="14">
        <f>G678*7.09%</f>
        <v>1559.8000000000002</v>
      </c>
      <c r="O678" s="14">
        <v>0</v>
      </c>
      <c r="P678" s="14">
        <f>J678+K678+L678+M678+N678</f>
        <v>4675</v>
      </c>
      <c r="Q678" s="15">
        <v>0</v>
      </c>
      <c r="R678" s="14">
        <f>+J678+M678+O678+Q678+H678+I678</f>
        <v>1300.1999999999998</v>
      </c>
      <c r="S678" s="14">
        <f>+N678+L678+K678</f>
        <v>3374.8</v>
      </c>
      <c r="T678" s="14">
        <f>+G678-R678</f>
        <v>20699.8</v>
      </c>
      <c r="U678" t="b">
        <f>+V678=C678</f>
        <v>1</v>
      </c>
      <c r="V678" s="13" t="s">
        <v>785</v>
      </c>
      <c r="W678" s="13" t="s">
        <v>159</v>
      </c>
      <c r="X678" s="13" t="s">
        <v>29</v>
      </c>
      <c r="Y678" s="13" t="s">
        <v>35</v>
      </c>
      <c r="Z678" s="14">
        <v>22000</v>
      </c>
      <c r="AA678" s="14">
        <v>0</v>
      </c>
      <c r="AB678" s="14">
        <v>0</v>
      </c>
      <c r="AC678" s="14">
        <f>+Z678*2.87%</f>
        <v>631.4</v>
      </c>
      <c r="AD678" s="14">
        <f>Z678*7.1%</f>
        <v>1561.9999999999998</v>
      </c>
      <c r="AE678" s="14">
        <f>Z678*1.15%</f>
        <v>253</v>
      </c>
      <c r="AF678" s="14">
        <f>Z678*3.04%</f>
        <v>668.8</v>
      </c>
      <c r="AG678" s="14">
        <f>Z678*7.09%</f>
        <v>1559.8000000000002</v>
      </c>
      <c r="AH678" s="14">
        <v>0</v>
      </c>
      <c r="AI678" s="14">
        <f>AC678+AD678+AE678+AF678+AG678</f>
        <v>4675</v>
      </c>
      <c r="AJ678" s="15">
        <v>0</v>
      </c>
      <c r="AK678" s="14">
        <f>+AC678+AF678+AH678+AJ678+AA678+AB678</f>
        <v>1300.1999999999998</v>
      </c>
      <c r="AL678" s="14">
        <f>+AG678+AE678+AD678</f>
        <v>3374.8</v>
      </c>
      <c r="AM678" s="14">
        <f>+Z678-AK678</f>
        <v>20699.8</v>
      </c>
    </row>
    <row r="679" spans="1:39" s="7" customFormat="1" ht="15.95" customHeight="1" x14ac:dyDescent="0.25">
      <c r="A679" s="11">
        <f t="shared" si="14"/>
        <v>658</v>
      </c>
      <c r="B679" s="12" t="s">
        <v>213</v>
      </c>
      <c r="C679" s="13" t="s">
        <v>786</v>
      </c>
      <c r="D679" s="13" t="s">
        <v>509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>+G679*2.87%</f>
        <v>631.4</v>
      </c>
      <c r="K679" s="14">
        <f>G679*7.1%</f>
        <v>1561.9999999999998</v>
      </c>
      <c r="L679" s="14">
        <f>G679*1.15%</f>
        <v>253</v>
      </c>
      <c r="M679" s="14">
        <f>G679*3.04%</f>
        <v>668.8</v>
      </c>
      <c r="N679" s="14">
        <f>G679*7.09%</f>
        <v>1559.8000000000002</v>
      </c>
      <c r="O679" s="14">
        <v>0</v>
      </c>
      <c r="P679" s="14">
        <f>J679+K679+L679+M679+N679</f>
        <v>4675</v>
      </c>
      <c r="Q679" s="15">
        <v>0</v>
      </c>
      <c r="R679" s="14">
        <f>+J679+M679+O679+Q679+H679+I679</f>
        <v>1300.1999999999998</v>
      </c>
      <c r="S679" s="14">
        <f>+N679+L679+K679</f>
        <v>3374.8</v>
      </c>
      <c r="T679" s="14">
        <f>+G679-R679</f>
        <v>20699.8</v>
      </c>
      <c r="U679" t="b">
        <f>+V679=C679</f>
        <v>1</v>
      </c>
      <c r="V679" s="13" t="s">
        <v>786</v>
      </c>
      <c r="W679" s="13" t="s">
        <v>509</v>
      </c>
      <c r="X679" s="13" t="s">
        <v>29</v>
      </c>
      <c r="Y679" s="13" t="s">
        <v>35</v>
      </c>
      <c r="Z679" s="14">
        <v>22000</v>
      </c>
      <c r="AA679" s="14">
        <v>0</v>
      </c>
      <c r="AB679" s="14">
        <v>0</v>
      </c>
      <c r="AC679" s="14">
        <f>+Z679*2.87%</f>
        <v>631.4</v>
      </c>
      <c r="AD679" s="14">
        <f>Z679*7.1%</f>
        <v>1561.9999999999998</v>
      </c>
      <c r="AE679" s="14">
        <f>Z679*1.15%</f>
        <v>253</v>
      </c>
      <c r="AF679" s="14">
        <f>Z679*3.04%</f>
        <v>668.8</v>
      </c>
      <c r="AG679" s="14">
        <f>Z679*7.09%</f>
        <v>1559.8000000000002</v>
      </c>
      <c r="AH679" s="14">
        <v>0</v>
      </c>
      <c r="AI679" s="14">
        <f>AC679+AD679+AE679+AF679+AG679</f>
        <v>4675</v>
      </c>
      <c r="AJ679" s="15">
        <v>0</v>
      </c>
      <c r="AK679" s="14">
        <f>+AC679+AF679+AH679+AJ679+AA679+AB679</f>
        <v>1300.1999999999998</v>
      </c>
      <c r="AL679" s="14">
        <f>+AG679+AE679+AD679</f>
        <v>3374.8</v>
      </c>
      <c r="AM679" s="14">
        <f>+Z679-AK679</f>
        <v>20699.8</v>
      </c>
    </row>
    <row r="680" spans="1:39" s="7" customFormat="1" ht="15.95" customHeight="1" x14ac:dyDescent="0.25">
      <c r="A680" s="11">
        <f t="shared" si="14"/>
        <v>659</v>
      </c>
      <c r="B680" s="12" t="s">
        <v>213</v>
      </c>
      <c r="C680" s="13" t="s">
        <v>787</v>
      </c>
      <c r="D680" s="13" t="s">
        <v>166</v>
      </c>
      <c r="E680" s="13" t="s">
        <v>29</v>
      </c>
      <c r="F680" s="13" t="s">
        <v>30</v>
      </c>
      <c r="G680" s="14">
        <v>22000</v>
      </c>
      <c r="H680" s="14">
        <v>0</v>
      </c>
      <c r="I680" s="14">
        <v>0</v>
      </c>
      <c r="J680" s="14">
        <f>+G680*2.87%</f>
        <v>631.4</v>
      </c>
      <c r="K680" s="14">
        <f>G680*7.1%</f>
        <v>1561.9999999999998</v>
      </c>
      <c r="L680" s="14">
        <f>G680*1.15%</f>
        <v>253</v>
      </c>
      <c r="M680" s="14">
        <f>G680*3.04%</f>
        <v>668.8</v>
      </c>
      <c r="N680" s="14">
        <f>G680*7.09%</f>
        <v>1559.8000000000002</v>
      </c>
      <c r="O680" s="14">
        <v>0</v>
      </c>
      <c r="P680" s="14">
        <f>J680+K680+L680+M680+N680</f>
        <v>4675</v>
      </c>
      <c r="Q680" s="15">
        <v>2546</v>
      </c>
      <c r="R680" s="14">
        <f>+J680+M680+O680+Q680+H680+I680</f>
        <v>3846.2</v>
      </c>
      <c r="S680" s="14">
        <f>+N680+L680+K680</f>
        <v>3374.8</v>
      </c>
      <c r="T680" s="14">
        <f>+G680-R680</f>
        <v>18153.8</v>
      </c>
      <c r="U680" t="b">
        <f>+V680=C680</f>
        <v>1</v>
      </c>
      <c r="V680" s="13" t="s">
        <v>787</v>
      </c>
      <c r="W680" s="13" t="s">
        <v>166</v>
      </c>
      <c r="X680" s="13" t="s">
        <v>29</v>
      </c>
      <c r="Y680" s="13" t="s">
        <v>30</v>
      </c>
      <c r="Z680" s="14">
        <v>22000</v>
      </c>
      <c r="AA680" s="14">
        <v>0</v>
      </c>
      <c r="AB680" s="14">
        <v>0</v>
      </c>
      <c r="AC680" s="14">
        <f>+Z680*2.87%</f>
        <v>631.4</v>
      </c>
      <c r="AD680" s="14">
        <f>Z680*7.1%</f>
        <v>1561.9999999999998</v>
      </c>
      <c r="AE680" s="14">
        <f>Z680*1.15%</f>
        <v>253</v>
      </c>
      <c r="AF680" s="14">
        <f>Z680*3.04%</f>
        <v>668.8</v>
      </c>
      <c r="AG680" s="14">
        <f>Z680*7.09%</f>
        <v>1559.8000000000002</v>
      </c>
      <c r="AH680" s="14">
        <v>0</v>
      </c>
      <c r="AI680" s="14">
        <f>AC680+AD680+AE680+AF680+AG680</f>
        <v>4675</v>
      </c>
      <c r="AJ680" s="15">
        <v>2546</v>
      </c>
      <c r="AK680" s="14">
        <f>+AC680+AF680+AH680+AJ680+AA680+AB680</f>
        <v>3846.2</v>
      </c>
      <c r="AL680" s="14">
        <f>+AG680+AE680+AD680</f>
        <v>3374.8</v>
      </c>
      <c r="AM680" s="14">
        <f>+Z680-AK680</f>
        <v>18153.8</v>
      </c>
    </row>
    <row r="681" spans="1:39" s="7" customFormat="1" ht="15.95" customHeight="1" x14ac:dyDescent="0.25">
      <c r="A681" s="11">
        <f t="shared" si="14"/>
        <v>660</v>
      </c>
      <c r="B681" s="12" t="s">
        <v>213</v>
      </c>
      <c r="C681" s="13" t="s">
        <v>788</v>
      </c>
      <c r="D681" s="13" t="s">
        <v>509</v>
      </c>
      <c r="E681" s="13" t="s">
        <v>29</v>
      </c>
      <c r="F681" s="13" t="s">
        <v>35</v>
      </c>
      <c r="G681" s="14">
        <v>20000</v>
      </c>
      <c r="H681" s="14">
        <v>0</v>
      </c>
      <c r="I681" s="14">
        <v>0</v>
      </c>
      <c r="J681" s="14">
        <f>+G681*2.87%</f>
        <v>574</v>
      </c>
      <c r="K681" s="14">
        <f>G681*7.1%</f>
        <v>1419.9999999999998</v>
      </c>
      <c r="L681" s="14">
        <f>G681*1.15%</f>
        <v>230</v>
      </c>
      <c r="M681" s="14">
        <f>G681*3.04%</f>
        <v>608</v>
      </c>
      <c r="N681" s="14">
        <f>G681*7.09%</f>
        <v>1418</v>
      </c>
      <c r="O681" s="14">
        <v>0</v>
      </c>
      <c r="P681" s="14">
        <f>J681+K681+L681+M681+N681</f>
        <v>4250</v>
      </c>
      <c r="Q681" s="15">
        <v>0</v>
      </c>
      <c r="R681" s="14">
        <f>+J681+M681+O681+Q681+H681+I681</f>
        <v>1182</v>
      </c>
      <c r="S681" s="14">
        <f>+N681+L681+K681</f>
        <v>3068</v>
      </c>
      <c r="T681" s="14">
        <f>+G681-R681</f>
        <v>18818</v>
      </c>
      <c r="U681" t="b">
        <f>+V681=C681</f>
        <v>1</v>
      </c>
      <c r="V681" s="13" t="s">
        <v>788</v>
      </c>
      <c r="W681" s="13" t="s">
        <v>509</v>
      </c>
      <c r="X681" s="13" t="s">
        <v>29</v>
      </c>
      <c r="Y681" s="13" t="s">
        <v>35</v>
      </c>
      <c r="Z681" s="14">
        <v>20000</v>
      </c>
      <c r="AA681" s="14">
        <v>0</v>
      </c>
      <c r="AB681" s="14">
        <v>0</v>
      </c>
      <c r="AC681" s="14">
        <f>+Z681*2.87%</f>
        <v>574</v>
      </c>
      <c r="AD681" s="14">
        <f>Z681*7.1%</f>
        <v>1419.9999999999998</v>
      </c>
      <c r="AE681" s="14">
        <f>Z681*1.15%</f>
        <v>230</v>
      </c>
      <c r="AF681" s="14">
        <f>Z681*3.04%</f>
        <v>608</v>
      </c>
      <c r="AG681" s="14">
        <f>Z681*7.09%</f>
        <v>1418</v>
      </c>
      <c r="AH681" s="14">
        <v>0</v>
      </c>
      <c r="AI681" s="14">
        <f>AC681+AD681+AE681+AF681+AG681</f>
        <v>4250</v>
      </c>
      <c r="AJ681" s="15">
        <v>0</v>
      </c>
      <c r="AK681" s="14">
        <f>+AC681+AF681+AH681+AJ681+AA681+AB681</f>
        <v>1182</v>
      </c>
      <c r="AL681" s="14">
        <f>+AG681+AE681+AD681</f>
        <v>3068</v>
      </c>
      <c r="AM681" s="14">
        <f>+Z681-AK681</f>
        <v>18818</v>
      </c>
    </row>
    <row r="682" spans="1:39" s="7" customFormat="1" ht="15.95" customHeight="1" x14ac:dyDescent="0.25">
      <c r="A682" s="11">
        <f t="shared" si="14"/>
        <v>661</v>
      </c>
      <c r="B682" s="12" t="s">
        <v>213</v>
      </c>
      <c r="C682" s="13" t="s">
        <v>789</v>
      </c>
      <c r="D682" s="13" t="s">
        <v>166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>+G682*2.87%</f>
        <v>631.4</v>
      </c>
      <c r="K682" s="14">
        <f>G682*7.1%</f>
        <v>1561.9999999999998</v>
      </c>
      <c r="L682" s="14">
        <f>G682*1.15%</f>
        <v>253</v>
      </c>
      <c r="M682" s="14">
        <f>G682*3.04%</f>
        <v>668.8</v>
      </c>
      <c r="N682" s="14">
        <f>G682*7.09%</f>
        <v>1559.8000000000002</v>
      </c>
      <c r="O682" s="14">
        <v>0</v>
      </c>
      <c r="P682" s="14">
        <f>J682+K682+L682+M682+N682</f>
        <v>4675</v>
      </c>
      <c r="Q682" s="15">
        <v>0</v>
      </c>
      <c r="R682" s="14">
        <f>+J682+M682+O682+Q682+H682+I682</f>
        <v>1300.1999999999998</v>
      </c>
      <c r="S682" s="14">
        <f>+N682+L682+K682</f>
        <v>3374.8</v>
      </c>
      <c r="T682" s="14">
        <f>+G682-R682</f>
        <v>20699.8</v>
      </c>
      <c r="U682" t="b">
        <f>+V682=C682</f>
        <v>1</v>
      </c>
      <c r="V682" s="13" t="s">
        <v>789</v>
      </c>
      <c r="W682" s="13" t="s">
        <v>166</v>
      </c>
      <c r="X682" s="13" t="s">
        <v>29</v>
      </c>
      <c r="Y682" s="13" t="s">
        <v>30</v>
      </c>
      <c r="Z682" s="14">
        <v>22000</v>
      </c>
      <c r="AA682" s="14">
        <v>0</v>
      </c>
      <c r="AB682" s="14">
        <v>0</v>
      </c>
      <c r="AC682" s="14">
        <f>+Z682*2.87%</f>
        <v>631.4</v>
      </c>
      <c r="AD682" s="14">
        <f>Z682*7.1%</f>
        <v>1561.9999999999998</v>
      </c>
      <c r="AE682" s="14">
        <f>Z682*1.15%</f>
        <v>253</v>
      </c>
      <c r="AF682" s="14">
        <f>Z682*3.04%</f>
        <v>668.8</v>
      </c>
      <c r="AG682" s="14">
        <f>Z682*7.09%</f>
        <v>1559.8000000000002</v>
      </c>
      <c r="AH682" s="14">
        <v>0</v>
      </c>
      <c r="AI682" s="14">
        <f>AC682+AD682+AE682+AF682+AG682</f>
        <v>4675</v>
      </c>
      <c r="AJ682" s="15">
        <v>0</v>
      </c>
      <c r="AK682" s="14">
        <f>+AC682+AF682+AH682+AJ682+AA682+AB682</f>
        <v>1300.1999999999998</v>
      </c>
      <c r="AL682" s="14">
        <f>+AG682+AE682+AD682</f>
        <v>3374.8</v>
      </c>
      <c r="AM682" s="14">
        <f>+Z682-AK682</f>
        <v>20699.8</v>
      </c>
    </row>
    <row r="683" spans="1:39" s="7" customFormat="1" ht="15.95" customHeight="1" x14ac:dyDescent="0.25">
      <c r="A683" s="11">
        <f t="shared" si="14"/>
        <v>662</v>
      </c>
      <c r="B683" s="12" t="s">
        <v>213</v>
      </c>
      <c r="C683" s="13" t="s">
        <v>790</v>
      </c>
      <c r="D683" s="13" t="s">
        <v>37</v>
      </c>
      <c r="E683" s="13" t="s">
        <v>29</v>
      </c>
      <c r="F683" s="13" t="s">
        <v>35</v>
      </c>
      <c r="G683" s="14">
        <v>34000</v>
      </c>
      <c r="H683" s="14">
        <v>0</v>
      </c>
      <c r="I683" s="14">
        <v>0</v>
      </c>
      <c r="J683" s="14">
        <f>+G683*2.87%</f>
        <v>975.8</v>
      </c>
      <c r="K683" s="14">
        <f>G683*7.1%</f>
        <v>2414</v>
      </c>
      <c r="L683" s="14">
        <f>G683*1.15%</f>
        <v>391</v>
      </c>
      <c r="M683" s="14">
        <f>G683*3.04%</f>
        <v>1033.5999999999999</v>
      </c>
      <c r="N683" s="14">
        <f>G683*7.09%</f>
        <v>2410.6000000000004</v>
      </c>
      <c r="O683" s="14">
        <v>0</v>
      </c>
      <c r="P683" s="14">
        <f>J683+K683+L683+M683+N683</f>
        <v>7225</v>
      </c>
      <c r="Q683" s="15">
        <v>14234.11</v>
      </c>
      <c r="R683" s="14">
        <f>+J683+M683+O683+Q683+H683+I683</f>
        <v>16243.51</v>
      </c>
      <c r="S683" s="14">
        <f>+N683+L683+K683</f>
        <v>5215.6000000000004</v>
      </c>
      <c r="T683" s="14">
        <f>+G683-R683</f>
        <v>17756.489999999998</v>
      </c>
      <c r="U683" t="b">
        <f>+V683=C683</f>
        <v>1</v>
      </c>
      <c r="V683" s="13" t="s">
        <v>790</v>
      </c>
      <c r="W683" s="13" t="s">
        <v>37</v>
      </c>
      <c r="X683" s="13" t="s">
        <v>29</v>
      </c>
      <c r="Y683" s="13" t="s">
        <v>35</v>
      </c>
      <c r="Z683" s="14">
        <v>34000</v>
      </c>
      <c r="AA683" s="14">
        <v>0</v>
      </c>
      <c r="AB683" s="14">
        <v>0</v>
      </c>
      <c r="AC683" s="14">
        <f>+Z683*2.87%</f>
        <v>975.8</v>
      </c>
      <c r="AD683" s="14">
        <f>Z683*7.1%</f>
        <v>2414</v>
      </c>
      <c r="AE683" s="14">
        <f>Z683*1.15%</f>
        <v>391</v>
      </c>
      <c r="AF683" s="14">
        <f>Z683*3.04%</f>
        <v>1033.5999999999999</v>
      </c>
      <c r="AG683" s="14">
        <f>Z683*7.09%</f>
        <v>2410.6000000000004</v>
      </c>
      <c r="AH683" s="14">
        <v>0</v>
      </c>
      <c r="AI683" s="14">
        <f>AC683+AD683+AE683+AF683+AG683</f>
        <v>7225</v>
      </c>
      <c r="AJ683" s="15">
        <v>14234.11</v>
      </c>
      <c r="AK683" s="14">
        <f>+AC683+AF683+AH683+AJ683+AA683+AB683</f>
        <v>16243.51</v>
      </c>
      <c r="AL683" s="14">
        <f>+AG683+AE683+AD683</f>
        <v>5215.6000000000004</v>
      </c>
      <c r="AM683" s="14">
        <f>+Z683-AK683</f>
        <v>17756.489999999998</v>
      </c>
    </row>
    <row r="684" spans="1:39" s="7" customFormat="1" ht="15.95" customHeight="1" x14ac:dyDescent="0.25">
      <c r="A684" s="11">
        <f t="shared" si="14"/>
        <v>663</v>
      </c>
      <c r="B684" s="12" t="s">
        <v>213</v>
      </c>
      <c r="C684" s="13" t="s">
        <v>791</v>
      </c>
      <c r="D684" s="13" t="s">
        <v>166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>+G684*2.87%</f>
        <v>631.4</v>
      </c>
      <c r="K684" s="14">
        <f>G684*7.1%</f>
        <v>1561.9999999999998</v>
      </c>
      <c r="L684" s="14">
        <f>G684*1.15%</f>
        <v>253</v>
      </c>
      <c r="M684" s="14">
        <f>G684*3.04%</f>
        <v>668.8</v>
      </c>
      <c r="N684" s="14">
        <f>G684*7.09%</f>
        <v>1559.8000000000002</v>
      </c>
      <c r="O684" s="14">
        <v>0</v>
      </c>
      <c r="P684" s="14">
        <f>J684+K684+L684+M684+N684</f>
        <v>4675</v>
      </c>
      <c r="Q684" s="15">
        <v>0</v>
      </c>
      <c r="R684" s="14">
        <f>+J684+M684+O684+Q684+H684+I684</f>
        <v>1300.1999999999998</v>
      </c>
      <c r="S684" s="14">
        <f>+N684+L684+K684</f>
        <v>3374.8</v>
      </c>
      <c r="T684" s="14">
        <f>+G684-R684</f>
        <v>20699.8</v>
      </c>
      <c r="U684" t="b">
        <f>+V684=C684</f>
        <v>1</v>
      </c>
      <c r="V684" s="13" t="s">
        <v>791</v>
      </c>
      <c r="W684" s="13" t="s">
        <v>166</v>
      </c>
      <c r="X684" s="13" t="s">
        <v>29</v>
      </c>
      <c r="Y684" s="13" t="s">
        <v>30</v>
      </c>
      <c r="Z684" s="14">
        <v>22000</v>
      </c>
      <c r="AA684" s="14">
        <v>0</v>
      </c>
      <c r="AB684" s="14">
        <v>0</v>
      </c>
      <c r="AC684" s="14">
        <f>+Z684*2.87%</f>
        <v>631.4</v>
      </c>
      <c r="AD684" s="14">
        <f>Z684*7.1%</f>
        <v>1561.9999999999998</v>
      </c>
      <c r="AE684" s="14">
        <f>Z684*1.15%</f>
        <v>253</v>
      </c>
      <c r="AF684" s="14">
        <f>Z684*3.04%</f>
        <v>668.8</v>
      </c>
      <c r="AG684" s="14">
        <f>Z684*7.09%</f>
        <v>1559.8000000000002</v>
      </c>
      <c r="AH684" s="14">
        <v>0</v>
      </c>
      <c r="AI684" s="14">
        <f>AC684+AD684+AE684+AF684+AG684</f>
        <v>4675</v>
      </c>
      <c r="AJ684" s="15">
        <v>0</v>
      </c>
      <c r="AK684" s="14">
        <f>+AC684+AF684+AH684+AJ684+AA684+AB684</f>
        <v>1300.1999999999998</v>
      </c>
      <c r="AL684" s="14">
        <f>+AG684+AE684+AD684</f>
        <v>3374.8</v>
      </c>
      <c r="AM684" s="14">
        <f>+Z684-AK684</f>
        <v>20699.8</v>
      </c>
    </row>
    <row r="685" spans="1:39" s="7" customFormat="1" ht="15.95" customHeight="1" x14ac:dyDescent="0.25">
      <c r="A685" s="11">
        <f t="shared" si="14"/>
        <v>664</v>
      </c>
      <c r="B685" s="12" t="s">
        <v>213</v>
      </c>
      <c r="C685" s="13" t="s">
        <v>792</v>
      </c>
      <c r="D685" s="13" t="s">
        <v>159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>+G685*2.87%</f>
        <v>631.4</v>
      </c>
      <c r="K685" s="14">
        <f>G685*7.1%</f>
        <v>1561.9999999999998</v>
      </c>
      <c r="L685" s="14">
        <f>G685*1.15%</f>
        <v>253</v>
      </c>
      <c r="M685" s="14">
        <f>G685*3.04%</f>
        <v>668.8</v>
      </c>
      <c r="N685" s="14">
        <f>G685*7.09%</f>
        <v>1559.8000000000002</v>
      </c>
      <c r="O685" s="14">
        <v>3154.9</v>
      </c>
      <c r="P685" s="14">
        <f>J685+K685+L685+M685+N685</f>
        <v>4675</v>
      </c>
      <c r="Q685" s="15">
        <v>1374.2899999999995</v>
      </c>
      <c r="R685" s="14">
        <f>+J685+M685+O685+Q685+H685+I685</f>
        <v>5829.3899999999994</v>
      </c>
      <c r="S685" s="14">
        <f>+N685+L685+K685</f>
        <v>3374.8</v>
      </c>
      <c r="T685" s="14">
        <f>+G685-R685</f>
        <v>16170.61</v>
      </c>
      <c r="U685" t="b">
        <f>+V685=C685</f>
        <v>1</v>
      </c>
      <c r="V685" s="13" t="s">
        <v>792</v>
      </c>
      <c r="W685" s="13" t="s">
        <v>159</v>
      </c>
      <c r="X685" s="13" t="s">
        <v>29</v>
      </c>
      <c r="Y685" s="13" t="s">
        <v>35</v>
      </c>
      <c r="Z685" s="14">
        <v>22000</v>
      </c>
      <c r="AA685" s="14">
        <v>0</v>
      </c>
      <c r="AB685" s="14">
        <v>0</v>
      </c>
      <c r="AC685" s="14">
        <f>+Z685*2.87%</f>
        <v>631.4</v>
      </c>
      <c r="AD685" s="14">
        <f>Z685*7.1%</f>
        <v>1561.9999999999998</v>
      </c>
      <c r="AE685" s="14">
        <f>Z685*1.15%</f>
        <v>253</v>
      </c>
      <c r="AF685" s="14">
        <f>Z685*3.04%</f>
        <v>668.8</v>
      </c>
      <c r="AG685" s="14">
        <f>Z685*7.09%</f>
        <v>1559.8000000000002</v>
      </c>
      <c r="AH685" s="14">
        <v>3154.9</v>
      </c>
      <c r="AI685" s="14">
        <f>AC685+AD685+AE685+AF685+AG685</f>
        <v>4675</v>
      </c>
      <c r="AJ685" s="15">
        <v>1374.2899999999995</v>
      </c>
      <c r="AK685" s="14">
        <f>+AC685+AF685+AH685+AJ685+AA685+AB685</f>
        <v>5829.3899999999994</v>
      </c>
      <c r="AL685" s="14">
        <f>+AG685+AE685+AD685</f>
        <v>3374.8</v>
      </c>
      <c r="AM685" s="14">
        <f>+Z685-AK685</f>
        <v>16170.61</v>
      </c>
    </row>
    <row r="686" spans="1:39" s="7" customFormat="1" ht="15.95" customHeight="1" x14ac:dyDescent="0.25">
      <c r="A686" s="11">
        <f t="shared" si="14"/>
        <v>665</v>
      </c>
      <c r="B686" s="12" t="s">
        <v>213</v>
      </c>
      <c r="C686" s="13" t="s">
        <v>793</v>
      </c>
      <c r="D686" s="13" t="s">
        <v>37</v>
      </c>
      <c r="E686" s="13" t="s">
        <v>29</v>
      </c>
      <c r="F686" s="13" t="s">
        <v>35</v>
      </c>
      <c r="G686" s="14">
        <v>40000</v>
      </c>
      <c r="H686" s="14">
        <v>442.65</v>
      </c>
      <c r="I686" s="14">
        <v>0</v>
      </c>
      <c r="J686" s="14">
        <f>+G686*2.87%</f>
        <v>1148</v>
      </c>
      <c r="K686" s="14">
        <f>G686*7.1%</f>
        <v>2839.9999999999995</v>
      </c>
      <c r="L686" s="14">
        <f>G686*1.15%</f>
        <v>460</v>
      </c>
      <c r="M686" s="14">
        <f>G686*3.04%</f>
        <v>1216</v>
      </c>
      <c r="N686" s="14">
        <f>G686*7.09%</f>
        <v>2836</v>
      </c>
      <c r="O686" s="14">
        <v>0</v>
      </c>
      <c r="P686" s="14">
        <f>J686+K686+L686+M686+N686</f>
        <v>8500</v>
      </c>
      <c r="Q686" s="15">
        <v>17567.46</v>
      </c>
      <c r="R686" s="14">
        <f>+J686+M686+O686+Q686+H686+I686</f>
        <v>20374.11</v>
      </c>
      <c r="S686" s="14">
        <f>+N686+L686+K686</f>
        <v>6136</v>
      </c>
      <c r="T686" s="14">
        <f>+G686-R686</f>
        <v>19625.89</v>
      </c>
      <c r="U686" t="b">
        <f>+V686=C686</f>
        <v>1</v>
      </c>
      <c r="V686" s="13" t="s">
        <v>793</v>
      </c>
      <c r="W686" s="13" t="s">
        <v>37</v>
      </c>
      <c r="X686" s="13" t="s">
        <v>29</v>
      </c>
      <c r="Y686" s="13" t="s">
        <v>35</v>
      </c>
      <c r="Z686" s="14">
        <v>40000</v>
      </c>
      <c r="AA686" s="14">
        <v>442.65</v>
      </c>
      <c r="AB686" s="14">
        <v>0</v>
      </c>
      <c r="AC686" s="14">
        <f>+Z686*2.87%</f>
        <v>1148</v>
      </c>
      <c r="AD686" s="14">
        <f>Z686*7.1%</f>
        <v>2839.9999999999995</v>
      </c>
      <c r="AE686" s="14">
        <f>Z686*1.15%</f>
        <v>460</v>
      </c>
      <c r="AF686" s="14">
        <f>Z686*3.04%</f>
        <v>1216</v>
      </c>
      <c r="AG686" s="14">
        <f>Z686*7.09%</f>
        <v>2836</v>
      </c>
      <c r="AH686" s="14">
        <v>0</v>
      </c>
      <c r="AI686" s="14">
        <f>AC686+AD686+AE686+AF686+AG686</f>
        <v>8500</v>
      </c>
      <c r="AJ686" s="15">
        <v>17567.46</v>
      </c>
      <c r="AK686" s="14">
        <f>+AC686+AF686+AH686+AJ686+AA686+AB686</f>
        <v>20374.11</v>
      </c>
      <c r="AL686" s="14">
        <f>+AG686+AE686+AD686</f>
        <v>6136</v>
      </c>
      <c r="AM686" s="14">
        <f>+Z686-AK686</f>
        <v>19625.89</v>
      </c>
    </row>
    <row r="687" spans="1:39" s="7" customFormat="1" ht="15.95" customHeight="1" x14ac:dyDescent="0.25">
      <c r="A687" s="11">
        <f t="shared" si="14"/>
        <v>666</v>
      </c>
      <c r="B687" s="12" t="s">
        <v>213</v>
      </c>
      <c r="C687" s="13" t="s">
        <v>794</v>
      </c>
      <c r="D687" s="13" t="s">
        <v>164</v>
      </c>
      <c r="E687" s="13" t="s">
        <v>29</v>
      </c>
      <c r="F687" s="13" t="s">
        <v>35</v>
      </c>
      <c r="G687" s="14">
        <v>30000</v>
      </c>
      <c r="H687" s="14">
        <v>0</v>
      </c>
      <c r="I687" s="14">
        <v>0</v>
      </c>
      <c r="J687" s="14">
        <f>+G687*2.87%</f>
        <v>861</v>
      </c>
      <c r="K687" s="14">
        <f>G687*7.1%</f>
        <v>2130</v>
      </c>
      <c r="L687" s="14">
        <f>G687*1.15%</f>
        <v>345</v>
      </c>
      <c r="M687" s="14">
        <f>G687*3.04%</f>
        <v>912</v>
      </c>
      <c r="N687" s="14">
        <f>G687*7.09%</f>
        <v>2127</v>
      </c>
      <c r="O687" s="14">
        <v>0</v>
      </c>
      <c r="P687" s="14">
        <f>J687+K687+L687+M687+N687</f>
        <v>6375</v>
      </c>
      <c r="Q687" s="15">
        <v>4946</v>
      </c>
      <c r="R687" s="14">
        <f>+J687+M687+O687+Q687+H687+I687</f>
        <v>6719</v>
      </c>
      <c r="S687" s="14">
        <f>+N687+L687+K687</f>
        <v>4602</v>
      </c>
      <c r="T687" s="14">
        <f>+G687-R687</f>
        <v>23281</v>
      </c>
      <c r="U687" t="b">
        <f>+V687=C687</f>
        <v>1</v>
      </c>
      <c r="V687" s="13" t="s">
        <v>794</v>
      </c>
      <c r="W687" s="13" t="s">
        <v>164</v>
      </c>
      <c r="X687" s="13" t="s">
        <v>29</v>
      </c>
      <c r="Y687" s="13" t="s">
        <v>35</v>
      </c>
      <c r="Z687" s="14">
        <v>30000</v>
      </c>
      <c r="AA687" s="14">
        <v>0</v>
      </c>
      <c r="AB687" s="14">
        <v>0</v>
      </c>
      <c r="AC687" s="14">
        <f>+Z687*2.87%</f>
        <v>861</v>
      </c>
      <c r="AD687" s="14">
        <f>Z687*7.1%</f>
        <v>2130</v>
      </c>
      <c r="AE687" s="14">
        <f>Z687*1.15%</f>
        <v>345</v>
      </c>
      <c r="AF687" s="14">
        <f>Z687*3.04%</f>
        <v>912</v>
      </c>
      <c r="AG687" s="14">
        <f>Z687*7.09%</f>
        <v>2127</v>
      </c>
      <c r="AH687" s="14">
        <v>0</v>
      </c>
      <c r="AI687" s="14">
        <f>AC687+AD687+AE687+AF687+AG687</f>
        <v>6375</v>
      </c>
      <c r="AJ687" s="15">
        <v>4946</v>
      </c>
      <c r="AK687" s="14">
        <f>+AC687+AF687+AH687+AJ687+AA687+AB687</f>
        <v>6719</v>
      </c>
      <c r="AL687" s="14">
        <f>+AG687+AE687+AD687</f>
        <v>4602</v>
      </c>
      <c r="AM687" s="14">
        <f>+Z687-AK687</f>
        <v>23281</v>
      </c>
    </row>
    <row r="688" spans="1:39" s="7" customFormat="1" ht="15.95" customHeight="1" x14ac:dyDescent="0.25">
      <c r="A688" s="11">
        <f t="shared" si="14"/>
        <v>667</v>
      </c>
      <c r="B688" s="12" t="s">
        <v>213</v>
      </c>
      <c r="C688" s="13" t="s">
        <v>795</v>
      </c>
      <c r="D688" s="13" t="s">
        <v>509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>+G688*2.87%</f>
        <v>631.4</v>
      </c>
      <c r="K688" s="14">
        <f>G688*7.1%</f>
        <v>1561.9999999999998</v>
      </c>
      <c r="L688" s="14">
        <f>G688*1.15%</f>
        <v>253</v>
      </c>
      <c r="M688" s="14">
        <f>G688*3.04%</f>
        <v>668.8</v>
      </c>
      <c r="N688" s="14">
        <f>G688*7.09%</f>
        <v>1559.8000000000002</v>
      </c>
      <c r="O688" s="14">
        <v>0</v>
      </c>
      <c r="P688" s="14">
        <f>J688+K688+L688+M688+N688</f>
        <v>4675</v>
      </c>
      <c r="Q688" s="15">
        <v>0</v>
      </c>
      <c r="R688" s="14">
        <f>+J688+M688+O688+Q688+H688+I688</f>
        <v>1300.1999999999998</v>
      </c>
      <c r="S688" s="14">
        <f>+N688+L688+K688</f>
        <v>3374.8</v>
      </c>
      <c r="T688" s="14">
        <f>+G688-R688</f>
        <v>20699.8</v>
      </c>
      <c r="U688" t="b">
        <f>+V688=C688</f>
        <v>1</v>
      </c>
      <c r="V688" s="13" t="s">
        <v>795</v>
      </c>
      <c r="W688" s="13" t="s">
        <v>509</v>
      </c>
      <c r="X688" s="13" t="s">
        <v>29</v>
      </c>
      <c r="Y688" s="13" t="s">
        <v>35</v>
      </c>
      <c r="Z688" s="14">
        <v>22000</v>
      </c>
      <c r="AA688" s="14">
        <v>0</v>
      </c>
      <c r="AB688" s="14">
        <v>0</v>
      </c>
      <c r="AC688" s="14">
        <f>+Z688*2.87%</f>
        <v>631.4</v>
      </c>
      <c r="AD688" s="14">
        <f>Z688*7.1%</f>
        <v>1561.9999999999998</v>
      </c>
      <c r="AE688" s="14">
        <f>Z688*1.15%</f>
        <v>253</v>
      </c>
      <c r="AF688" s="14">
        <f>Z688*3.04%</f>
        <v>668.8</v>
      </c>
      <c r="AG688" s="14">
        <f>Z688*7.09%</f>
        <v>1559.8000000000002</v>
      </c>
      <c r="AH688" s="14">
        <v>0</v>
      </c>
      <c r="AI688" s="14">
        <f>AC688+AD688+AE688+AF688+AG688</f>
        <v>4675</v>
      </c>
      <c r="AJ688" s="15">
        <v>0</v>
      </c>
      <c r="AK688" s="14">
        <f>+AC688+AF688+AH688+AJ688+AA688+AB688</f>
        <v>1300.1999999999998</v>
      </c>
      <c r="AL688" s="14">
        <f>+AG688+AE688+AD688</f>
        <v>3374.8</v>
      </c>
      <c r="AM688" s="14">
        <f>+Z688-AK688</f>
        <v>20699.8</v>
      </c>
    </row>
    <row r="689" spans="1:39" s="7" customFormat="1" ht="15.95" customHeight="1" x14ac:dyDescent="0.25">
      <c r="A689" s="11">
        <f t="shared" si="14"/>
        <v>668</v>
      </c>
      <c r="B689" s="12" t="s">
        <v>213</v>
      </c>
      <c r="C689" s="13" t="s">
        <v>796</v>
      </c>
      <c r="D689" s="13" t="s">
        <v>385</v>
      </c>
      <c r="E689" s="13" t="s">
        <v>29</v>
      </c>
      <c r="F689" s="13" t="s">
        <v>35</v>
      </c>
      <c r="G689" s="14">
        <v>30000</v>
      </c>
      <c r="H689" s="14">
        <v>0</v>
      </c>
      <c r="I689" s="14">
        <v>0</v>
      </c>
      <c r="J689" s="14">
        <f>+G689*2.87%</f>
        <v>861</v>
      </c>
      <c r="K689" s="14">
        <f>G689*7.1%</f>
        <v>2130</v>
      </c>
      <c r="L689" s="14">
        <f>G689*1.15%</f>
        <v>345</v>
      </c>
      <c r="M689" s="14">
        <f>G689*3.04%</f>
        <v>912</v>
      </c>
      <c r="N689" s="14">
        <f>G689*7.09%</f>
        <v>2127</v>
      </c>
      <c r="O689" s="14">
        <v>0</v>
      </c>
      <c r="P689" s="14">
        <f>J689+K689+L689+M689+N689</f>
        <v>6375</v>
      </c>
      <c r="Q689" s="15">
        <v>13583.58</v>
      </c>
      <c r="R689" s="14">
        <f>+J689+M689+O689+Q689+H689+I689</f>
        <v>15356.58</v>
      </c>
      <c r="S689" s="14">
        <f>+N689+L689+K689</f>
        <v>4602</v>
      </c>
      <c r="T689" s="14">
        <f>+G689-R689</f>
        <v>14643.42</v>
      </c>
      <c r="U689" t="b">
        <f>+V689=C689</f>
        <v>1</v>
      </c>
      <c r="V689" s="13" t="s">
        <v>796</v>
      </c>
      <c r="W689" s="13" t="s">
        <v>385</v>
      </c>
      <c r="X689" s="13" t="s">
        <v>29</v>
      </c>
      <c r="Y689" s="13" t="s">
        <v>35</v>
      </c>
      <c r="Z689" s="14">
        <v>45000</v>
      </c>
      <c r="AA689" s="14">
        <v>1148.33</v>
      </c>
      <c r="AB689" s="14">
        <v>0</v>
      </c>
      <c r="AC689" s="14">
        <f>+Z689*2.87%</f>
        <v>1291.5</v>
      </c>
      <c r="AD689" s="14">
        <f>Z689*7.1%</f>
        <v>3194.9999999999995</v>
      </c>
      <c r="AE689" s="14">
        <f>Z689*1.15%</f>
        <v>517.5</v>
      </c>
      <c r="AF689" s="14">
        <f>Z689*3.04%</f>
        <v>1368</v>
      </c>
      <c r="AG689" s="14">
        <f>Z689*7.09%</f>
        <v>3190.5</v>
      </c>
      <c r="AH689" s="14">
        <v>0</v>
      </c>
      <c r="AI689" s="14">
        <f>AC689+AD689+AE689+AF689+AG689</f>
        <v>9562.5</v>
      </c>
      <c r="AJ689" s="15">
        <v>13583.58</v>
      </c>
      <c r="AK689" s="14">
        <f>+AC689+AF689+AH689+AJ689+AA689+AB689</f>
        <v>17391.41</v>
      </c>
      <c r="AL689" s="14">
        <f>+AG689+AE689+AD689</f>
        <v>6903</v>
      </c>
      <c r="AM689" s="14">
        <f>+Z689-AK689</f>
        <v>27608.59</v>
      </c>
    </row>
    <row r="690" spans="1:39" s="7" customFormat="1" ht="15.95" customHeight="1" x14ac:dyDescent="0.25">
      <c r="A690" s="11">
        <f t="shared" si="14"/>
        <v>669</v>
      </c>
      <c r="B690" s="12" t="s">
        <v>213</v>
      </c>
      <c r="C690" s="13" t="s">
        <v>797</v>
      </c>
      <c r="D690" s="13" t="s">
        <v>166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>+G690*2.87%</f>
        <v>631.4</v>
      </c>
      <c r="K690" s="14">
        <f>G690*7.1%</f>
        <v>1561.9999999999998</v>
      </c>
      <c r="L690" s="14">
        <f>G690*1.15%</f>
        <v>253</v>
      </c>
      <c r="M690" s="14">
        <f>G690*3.04%</f>
        <v>668.8</v>
      </c>
      <c r="N690" s="14">
        <f>G690*7.09%</f>
        <v>1559.8000000000002</v>
      </c>
      <c r="O690" s="14">
        <v>0</v>
      </c>
      <c r="P690" s="14">
        <f>J690+K690+L690+M690+N690</f>
        <v>4675</v>
      </c>
      <c r="Q690" s="15">
        <v>0</v>
      </c>
      <c r="R690" s="14">
        <f>+J690+M690+O690+Q690+H690+I690</f>
        <v>1300.1999999999998</v>
      </c>
      <c r="S690" s="14">
        <f>+N690+L690+K690</f>
        <v>3374.8</v>
      </c>
      <c r="T690" s="14">
        <f>+G690-R690</f>
        <v>20699.8</v>
      </c>
      <c r="U690" t="b">
        <f>+V690=C690</f>
        <v>1</v>
      </c>
      <c r="V690" s="13" t="s">
        <v>797</v>
      </c>
      <c r="W690" s="13" t="s">
        <v>166</v>
      </c>
      <c r="X690" s="13" t="s">
        <v>29</v>
      </c>
      <c r="Y690" s="13" t="s">
        <v>30</v>
      </c>
      <c r="Z690" s="14">
        <v>22000</v>
      </c>
      <c r="AA690" s="14">
        <v>0</v>
      </c>
      <c r="AB690" s="14">
        <v>0</v>
      </c>
      <c r="AC690" s="14">
        <f>+Z690*2.87%</f>
        <v>631.4</v>
      </c>
      <c r="AD690" s="14">
        <f>Z690*7.1%</f>
        <v>1561.9999999999998</v>
      </c>
      <c r="AE690" s="14">
        <f>Z690*1.15%</f>
        <v>253</v>
      </c>
      <c r="AF690" s="14">
        <f>Z690*3.04%</f>
        <v>668.8</v>
      </c>
      <c r="AG690" s="14">
        <f>Z690*7.09%</f>
        <v>1559.8000000000002</v>
      </c>
      <c r="AH690" s="14">
        <v>0</v>
      </c>
      <c r="AI690" s="14">
        <f>AC690+AD690+AE690+AF690+AG690</f>
        <v>4675</v>
      </c>
      <c r="AJ690" s="15">
        <v>0</v>
      </c>
      <c r="AK690" s="14">
        <f>+AC690+AF690+AH690+AJ690+AA690+AB690</f>
        <v>1300.1999999999998</v>
      </c>
      <c r="AL690" s="14">
        <f>+AG690+AE690+AD690</f>
        <v>3374.8</v>
      </c>
      <c r="AM690" s="14">
        <f>+Z690-AK690</f>
        <v>20699.8</v>
      </c>
    </row>
    <row r="691" spans="1:39" s="7" customFormat="1" ht="15.95" customHeight="1" x14ac:dyDescent="0.25">
      <c r="A691" s="11">
        <f t="shared" si="14"/>
        <v>670</v>
      </c>
      <c r="B691" s="12" t="s">
        <v>213</v>
      </c>
      <c r="C691" s="13" t="s">
        <v>798</v>
      </c>
      <c r="D691" s="13" t="s">
        <v>166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>+G691*2.87%</f>
        <v>631.4</v>
      </c>
      <c r="K691" s="14">
        <f>G691*7.1%</f>
        <v>1561.9999999999998</v>
      </c>
      <c r="L691" s="14">
        <f>G691*1.15%</f>
        <v>253</v>
      </c>
      <c r="M691" s="14">
        <f>G691*3.04%</f>
        <v>668.8</v>
      </c>
      <c r="N691" s="14">
        <f>G691*7.09%</f>
        <v>1559.8000000000002</v>
      </c>
      <c r="O691" s="14">
        <v>0</v>
      </c>
      <c r="P691" s="14">
        <f>J691+K691+L691+M691+N691</f>
        <v>4675</v>
      </c>
      <c r="Q691" s="15">
        <v>11993.14</v>
      </c>
      <c r="R691" s="14">
        <f>+J691+M691+O691+Q691+H691+I691</f>
        <v>13293.34</v>
      </c>
      <c r="S691" s="14">
        <f>+N691+L691+K691</f>
        <v>3374.8</v>
      </c>
      <c r="T691" s="14">
        <f>+G691-R691</f>
        <v>8706.66</v>
      </c>
      <c r="U691" t="b">
        <f>+V691=C691</f>
        <v>1</v>
      </c>
      <c r="V691" s="13" t="s">
        <v>798</v>
      </c>
      <c r="W691" s="13" t="s">
        <v>166</v>
      </c>
      <c r="X691" s="13" t="s">
        <v>29</v>
      </c>
      <c r="Y691" s="13" t="s">
        <v>30</v>
      </c>
      <c r="Z691" s="14">
        <v>22000</v>
      </c>
      <c r="AA691" s="14">
        <v>0</v>
      </c>
      <c r="AB691" s="14">
        <v>0</v>
      </c>
      <c r="AC691" s="14">
        <f>+Z691*2.87%</f>
        <v>631.4</v>
      </c>
      <c r="AD691" s="14">
        <f>Z691*7.1%</f>
        <v>1561.9999999999998</v>
      </c>
      <c r="AE691" s="14">
        <f>Z691*1.15%</f>
        <v>253</v>
      </c>
      <c r="AF691" s="14">
        <f>Z691*3.04%</f>
        <v>668.8</v>
      </c>
      <c r="AG691" s="14">
        <f>Z691*7.09%</f>
        <v>1559.8000000000002</v>
      </c>
      <c r="AH691" s="14">
        <v>0</v>
      </c>
      <c r="AI691" s="14">
        <f>AC691+AD691+AE691+AF691+AG691</f>
        <v>4675</v>
      </c>
      <c r="AJ691" s="15">
        <v>11993.14</v>
      </c>
      <c r="AK691" s="14">
        <f>+AC691+AF691+AH691+AJ691+AA691+AB691</f>
        <v>13293.34</v>
      </c>
      <c r="AL691" s="14">
        <f>+AG691+AE691+AD691</f>
        <v>3374.8</v>
      </c>
      <c r="AM691" s="14">
        <f>+Z691-AK691</f>
        <v>8706.66</v>
      </c>
    </row>
    <row r="692" spans="1:39" s="7" customFormat="1" ht="15.95" customHeight="1" x14ac:dyDescent="0.25">
      <c r="A692" s="11">
        <f t="shared" si="14"/>
        <v>671</v>
      </c>
      <c r="B692" s="12" t="s">
        <v>213</v>
      </c>
      <c r="C692" s="13" t="s">
        <v>799</v>
      </c>
      <c r="D692" s="13" t="s">
        <v>166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>+G692*2.87%</f>
        <v>631.4</v>
      </c>
      <c r="K692" s="14">
        <f>G692*7.1%</f>
        <v>1561.9999999999998</v>
      </c>
      <c r="L692" s="14">
        <f>G692*1.15%</f>
        <v>253</v>
      </c>
      <c r="M692" s="14">
        <f>G692*3.04%</f>
        <v>668.8</v>
      </c>
      <c r="N692" s="14">
        <f>G692*7.09%</f>
        <v>1559.8000000000002</v>
      </c>
      <c r="O692" s="14">
        <v>0</v>
      </c>
      <c r="P692" s="14">
        <f>J692+K692+L692+M692+N692</f>
        <v>4675</v>
      </c>
      <c r="Q692" s="15">
        <v>0</v>
      </c>
      <c r="R692" s="14">
        <f>+J692+M692+O692+Q692+H692+I692</f>
        <v>1300.1999999999998</v>
      </c>
      <c r="S692" s="14">
        <f>+N692+L692+K692</f>
        <v>3374.8</v>
      </c>
      <c r="T692" s="14">
        <f>+G692-R692</f>
        <v>20699.8</v>
      </c>
      <c r="U692" t="b">
        <f>+V692=C692</f>
        <v>1</v>
      </c>
      <c r="V692" s="13" t="s">
        <v>799</v>
      </c>
      <c r="W692" s="13" t="s">
        <v>166</v>
      </c>
      <c r="X692" s="13" t="s">
        <v>29</v>
      </c>
      <c r="Y692" s="13" t="s">
        <v>30</v>
      </c>
      <c r="Z692" s="14">
        <v>22000</v>
      </c>
      <c r="AA692" s="14">
        <v>0</v>
      </c>
      <c r="AB692" s="14">
        <v>0</v>
      </c>
      <c r="AC692" s="14">
        <f>+Z692*2.87%</f>
        <v>631.4</v>
      </c>
      <c r="AD692" s="14">
        <f>Z692*7.1%</f>
        <v>1561.9999999999998</v>
      </c>
      <c r="AE692" s="14">
        <f>Z692*1.15%</f>
        <v>253</v>
      </c>
      <c r="AF692" s="14">
        <f>Z692*3.04%</f>
        <v>668.8</v>
      </c>
      <c r="AG692" s="14">
        <f>Z692*7.09%</f>
        <v>1559.8000000000002</v>
      </c>
      <c r="AH692" s="14">
        <v>0</v>
      </c>
      <c r="AI692" s="14">
        <f>AC692+AD692+AE692+AF692+AG692</f>
        <v>4675</v>
      </c>
      <c r="AJ692" s="15">
        <v>0</v>
      </c>
      <c r="AK692" s="14">
        <f>+AC692+AF692+AH692+AJ692+AA692+AB692</f>
        <v>1300.1999999999998</v>
      </c>
      <c r="AL692" s="14">
        <f>+AG692+AE692+AD692</f>
        <v>3374.8</v>
      </c>
      <c r="AM692" s="14">
        <f>+Z692-AK692</f>
        <v>20699.8</v>
      </c>
    </row>
    <row r="693" spans="1:39" s="7" customFormat="1" ht="15.95" customHeight="1" x14ac:dyDescent="0.25">
      <c r="A693" s="11">
        <f t="shared" si="14"/>
        <v>672</v>
      </c>
      <c r="B693" s="12" t="s">
        <v>213</v>
      </c>
      <c r="C693" s="13" t="s">
        <v>800</v>
      </c>
      <c r="D693" s="13" t="s">
        <v>166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>+G693*2.87%</f>
        <v>631.4</v>
      </c>
      <c r="K693" s="14">
        <f>G693*7.1%</f>
        <v>1561.9999999999998</v>
      </c>
      <c r="L693" s="14">
        <f>G693*1.15%</f>
        <v>253</v>
      </c>
      <c r="M693" s="14">
        <f>G693*3.04%</f>
        <v>668.8</v>
      </c>
      <c r="N693" s="14">
        <f>G693*7.09%</f>
        <v>1559.8000000000002</v>
      </c>
      <c r="O693" s="14">
        <v>3154.9</v>
      </c>
      <c r="P693" s="14">
        <f>J693+K693+L693+M693+N693</f>
        <v>4675</v>
      </c>
      <c r="Q693" s="15">
        <v>1205.9999999999995</v>
      </c>
      <c r="R693" s="14">
        <f>+J693+M693+O693+Q693+H693+I693</f>
        <v>5661.1</v>
      </c>
      <c r="S693" s="14">
        <f>+N693+L693+K693</f>
        <v>3374.8</v>
      </c>
      <c r="T693" s="14">
        <f>+G693-R693</f>
        <v>16338.9</v>
      </c>
      <c r="U693" t="b">
        <f>+V693=C693</f>
        <v>1</v>
      </c>
      <c r="V693" s="13" t="s">
        <v>800</v>
      </c>
      <c r="W693" s="13" t="s">
        <v>166</v>
      </c>
      <c r="X693" s="13" t="s">
        <v>29</v>
      </c>
      <c r="Y693" s="13" t="s">
        <v>35</v>
      </c>
      <c r="Z693" s="14">
        <v>22000</v>
      </c>
      <c r="AA693" s="14">
        <v>0</v>
      </c>
      <c r="AB693" s="14">
        <v>0</v>
      </c>
      <c r="AC693" s="14">
        <f>+Z693*2.87%</f>
        <v>631.4</v>
      </c>
      <c r="AD693" s="14">
        <f>Z693*7.1%</f>
        <v>1561.9999999999998</v>
      </c>
      <c r="AE693" s="14">
        <f>Z693*1.15%</f>
        <v>253</v>
      </c>
      <c r="AF693" s="14">
        <f>Z693*3.04%</f>
        <v>668.8</v>
      </c>
      <c r="AG693" s="14">
        <f>Z693*7.09%</f>
        <v>1559.8000000000002</v>
      </c>
      <c r="AH693" s="14">
        <v>3154.9</v>
      </c>
      <c r="AI693" s="14">
        <f>AC693+AD693+AE693+AF693+AG693</f>
        <v>4675</v>
      </c>
      <c r="AJ693" s="15">
        <v>1205.9999999999995</v>
      </c>
      <c r="AK693" s="14">
        <f>+AC693+AF693+AH693+AJ693+AA693+AB693</f>
        <v>5661.1</v>
      </c>
      <c r="AL693" s="14">
        <f>+AG693+AE693+AD693</f>
        <v>3374.8</v>
      </c>
      <c r="AM693" s="14">
        <f>+Z693-AK693</f>
        <v>16338.9</v>
      </c>
    </row>
    <row r="694" spans="1:39" s="7" customFormat="1" ht="15.95" customHeight="1" x14ac:dyDescent="0.25">
      <c r="A694" s="11">
        <f t="shared" si="14"/>
        <v>673</v>
      </c>
      <c r="B694" s="23" t="s">
        <v>213</v>
      </c>
      <c r="C694" s="24" t="s">
        <v>801</v>
      </c>
      <c r="D694" s="13" t="s">
        <v>385</v>
      </c>
      <c r="E694" s="13" t="s">
        <v>29</v>
      </c>
      <c r="F694" s="24" t="s">
        <v>30</v>
      </c>
      <c r="G694" s="14">
        <v>45000</v>
      </c>
      <c r="H694" s="14">
        <v>1148.33</v>
      </c>
      <c r="I694" s="14">
        <v>0</v>
      </c>
      <c r="J694" s="14">
        <f>+G694*2.87%</f>
        <v>1291.5</v>
      </c>
      <c r="K694" s="14">
        <f>G694*7.1%</f>
        <v>3194.9999999999995</v>
      </c>
      <c r="L694" s="14">
        <f>G694*1.15%</f>
        <v>517.5</v>
      </c>
      <c r="M694" s="14">
        <f>G694*3.04%</f>
        <v>1368</v>
      </c>
      <c r="N694" s="14">
        <f>G694*7.09%</f>
        <v>3190.5</v>
      </c>
      <c r="O694" s="25">
        <v>0</v>
      </c>
      <c r="P694" s="14">
        <f>J694+K694+L694+M694+N694</f>
        <v>9562.5</v>
      </c>
      <c r="Q694" s="15">
        <v>0</v>
      </c>
      <c r="R694" s="14">
        <f>+J694+M694+O694+Q694+H694+I694</f>
        <v>3807.83</v>
      </c>
      <c r="S694" s="14">
        <f>+N694+L694+K694</f>
        <v>6903</v>
      </c>
      <c r="T694" s="14">
        <f>+G694-R694</f>
        <v>41192.17</v>
      </c>
      <c r="U694" t="b">
        <f>+V694=C694</f>
        <v>1</v>
      </c>
      <c r="V694" s="13" t="s">
        <v>801</v>
      </c>
      <c r="W694" s="13" t="s">
        <v>385</v>
      </c>
      <c r="X694" s="13" t="s">
        <v>29</v>
      </c>
      <c r="Y694" s="13" t="s">
        <v>30</v>
      </c>
      <c r="Z694" s="14">
        <v>45000</v>
      </c>
      <c r="AA694" s="14">
        <v>1148.33</v>
      </c>
      <c r="AB694" s="14">
        <v>0</v>
      </c>
      <c r="AC694" s="14">
        <f>+Z694*2.87%</f>
        <v>1291.5</v>
      </c>
      <c r="AD694" s="14">
        <f>Z694*7.1%</f>
        <v>3194.9999999999995</v>
      </c>
      <c r="AE694" s="14">
        <f>Z694*1.15%</f>
        <v>517.5</v>
      </c>
      <c r="AF694" s="14">
        <f>Z694*3.04%</f>
        <v>1368</v>
      </c>
      <c r="AG694" s="14">
        <f>Z694*7.09%</f>
        <v>3190.5</v>
      </c>
      <c r="AH694" s="14">
        <v>0</v>
      </c>
      <c r="AI694" s="14">
        <f>AC694+AD694+AE694+AF694+AG694</f>
        <v>9562.5</v>
      </c>
      <c r="AJ694" s="15">
        <v>0</v>
      </c>
      <c r="AK694" s="14">
        <f>+AC694+AF694+AH694+AJ694+AA694+AB694</f>
        <v>3807.83</v>
      </c>
      <c r="AL694" s="14">
        <f>+AG694+AE694+AD694</f>
        <v>6903</v>
      </c>
      <c r="AM694" s="14">
        <f>+Z694-AK694</f>
        <v>41192.17</v>
      </c>
    </row>
    <row r="695" spans="1:39" s="7" customFormat="1" ht="15.95" customHeight="1" x14ac:dyDescent="0.25">
      <c r="A695" s="11">
        <f t="shared" si="14"/>
        <v>674</v>
      </c>
      <c r="B695" s="12" t="s">
        <v>213</v>
      </c>
      <c r="C695" s="13" t="s">
        <v>802</v>
      </c>
      <c r="D695" s="13" t="s">
        <v>166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>+G695*2.87%</f>
        <v>631.4</v>
      </c>
      <c r="K695" s="14">
        <f>G695*7.1%</f>
        <v>1561.9999999999998</v>
      </c>
      <c r="L695" s="14">
        <f>G695*1.15%</f>
        <v>253</v>
      </c>
      <c r="M695" s="14">
        <f>G695*3.04%</f>
        <v>668.8</v>
      </c>
      <c r="N695" s="14">
        <f>G695*7.09%</f>
        <v>1559.8000000000002</v>
      </c>
      <c r="O695" s="14">
        <v>0</v>
      </c>
      <c r="P695" s="14">
        <f>J695+K695+L695+M695+N695</f>
        <v>4675</v>
      </c>
      <c r="Q695" s="15">
        <v>11919.06</v>
      </c>
      <c r="R695" s="14">
        <f>+J695+M695+O695+Q695+H695+I695</f>
        <v>13219.259999999998</v>
      </c>
      <c r="S695" s="14">
        <f>+N695+L695+K695</f>
        <v>3374.8</v>
      </c>
      <c r="T695" s="14">
        <f>+G695-R695</f>
        <v>8780.7400000000016</v>
      </c>
      <c r="U695" t="b">
        <f>+V695=C695</f>
        <v>1</v>
      </c>
      <c r="V695" s="13" t="s">
        <v>802</v>
      </c>
      <c r="W695" s="13" t="s">
        <v>166</v>
      </c>
      <c r="X695" s="13" t="s">
        <v>29</v>
      </c>
      <c r="Y695" s="13" t="s">
        <v>30</v>
      </c>
      <c r="Z695" s="14">
        <v>22000</v>
      </c>
      <c r="AA695" s="14">
        <v>0</v>
      </c>
      <c r="AB695" s="14">
        <v>0</v>
      </c>
      <c r="AC695" s="14">
        <f>+Z695*2.87%</f>
        <v>631.4</v>
      </c>
      <c r="AD695" s="14">
        <f>Z695*7.1%</f>
        <v>1561.9999999999998</v>
      </c>
      <c r="AE695" s="14">
        <f>Z695*1.15%</f>
        <v>253</v>
      </c>
      <c r="AF695" s="14">
        <f>Z695*3.04%</f>
        <v>668.8</v>
      </c>
      <c r="AG695" s="14">
        <f>Z695*7.09%</f>
        <v>1559.8000000000002</v>
      </c>
      <c r="AH695" s="14">
        <v>0</v>
      </c>
      <c r="AI695" s="14">
        <f>AC695+AD695+AE695+AF695+AG695</f>
        <v>4675</v>
      </c>
      <c r="AJ695" s="15">
        <v>11919.06</v>
      </c>
      <c r="AK695" s="14">
        <f>+AC695+AF695+AH695+AJ695+AA695+AB695</f>
        <v>13219.259999999998</v>
      </c>
      <c r="AL695" s="14">
        <f>+AG695+AE695+AD695</f>
        <v>3374.8</v>
      </c>
      <c r="AM695" s="14">
        <f>+Z695-AK695</f>
        <v>8780.7400000000016</v>
      </c>
    </row>
    <row r="696" spans="1:39" s="7" customFormat="1" ht="15.95" customHeight="1" x14ac:dyDescent="0.25">
      <c r="A696" s="11">
        <f t="shared" si="14"/>
        <v>675</v>
      </c>
      <c r="B696" s="12" t="s">
        <v>213</v>
      </c>
      <c r="C696" s="13" t="s">
        <v>803</v>
      </c>
      <c r="D696" s="13" t="s">
        <v>159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G696*7.1%</f>
        <v>1561.9999999999998</v>
      </c>
      <c r="L696" s="14">
        <f>G696*1.15%</f>
        <v>253</v>
      </c>
      <c r="M696" s="14">
        <f>G696*3.04%</f>
        <v>668.8</v>
      </c>
      <c r="N696" s="14">
        <f>G696*7.09%</f>
        <v>1559.8000000000002</v>
      </c>
      <c r="O696" s="14">
        <v>0</v>
      </c>
      <c r="P696" s="14">
        <f>J696+K696+L696+M696+N696</f>
        <v>4675</v>
      </c>
      <c r="Q696" s="15">
        <v>0</v>
      </c>
      <c r="R696" s="14">
        <f>+J696+M696+O696+Q696+H696+I696</f>
        <v>1300.1999999999998</v>
      </c>
      <c r="S696" s="14">
        <f>+N696+L696+K696</f>
        <v>3374.8</v>
      </c>
      <c r="T696" s="14">
        <f>+G696-R696</f>
        <v>20699.8</v>
      </c>
      <c r="U696" t="b">
        <f>+V696=C696</f>
        <v>1</v>
      </c>
      <c r="V696" s="13" t="s">
        <v>803</v>
      </c>
      <c r="W696" s="13" t="s">
        <v>159</v>
      </c>
      <c r="X696" s="13" t="s">
        <v>29</v>
      </c>
      <c r="Y696" s="13" t="s">
        <v>35</v>
      </c>
      <c r="Z696" s="14">
        <v>22000</v>
      </c>
      <c r="AA696" s="14">
        <v>0</v>
      </c>
      <c r="AB696" s="14">
        <v>0</v>
      </c>
      <c r="AC696" s="14">
        <f>+Z696*2.87%</f>
        <v>631.4</v>
      </c>
      <c r="AD696" s="14">
        <f>Z696*7.1%</f>
        <v>1561.9999999999998</v>
      </c>
      <c r="AE696" s="14">
        <f>Z696*1.15%</f>
        <v>253</v>
      </c>
      <c r="AF696" s="14">
        <f>Z696*3.04%</f>
        <v>668.8</v>
      </c>
      <c r="AG696" s="14">
        <f>Z696*7.09%</f>
        <v>1559.8000000000002</v>
      </c>
      <c r="AH696" s="14">
        <v>0</v>
      </c>
      <c r="AI696" s="14">
        <f>AC696+AD696+AE696+AF696+AG696</f>
        <v>4675</v>
      </c>
      <c r="AJ696" s="15">
        <v>0</v>
      </c>
      <c r="AK696" s="14">
        <f>+AC696+AF696+AH696+AJ696+AA696+AB696</f>
        <v>1300.1999999999998</v>
      </c>
      <c r="AL696" s="14">
        <f>+AG696+AE696+AD696</f>
        <v>3374.8</v>
      </c>
      <c r="AM696" s="14">
        <f>+Z696-AK696</f>
        <v>20699.8</v>
      </c>
    </row>
    <row r="697" spans="1:39" s="7" customFormat="1" ht="15.95" customHeight="1" x14ac:dyDescent="0.25">
      <c r="A697" s="11">
        <f t="shared" si="14"/>
        <v>676</v>
      </c>
      <c r="B697" s="12" t="s">
        <v>213</v>
      </c>
      <c r="C697" s="13" t="s">
        <v>804</v>
      </c>
      <c r="D697" s="13" t="s">
        <v>166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G697*7.1%</f>
        <v>1561.9999999999998</v>
      </c>
      <c r="L697" s="14">
        <f>G697*1.15%</f>
        <v>253</v>
      </c>
      <c r="M697" s="14">
        <f>G697*3.04%</f>
        <v>668.8</v>
      </c>
      <c r="N697" s="14">
        <f>G697*7.09%</f>
        <v>1559.8000000000002</v>
      </c>
      <c r="O697" s="14">
        <v>0</v>
      </c>
      <c r="P697" s="14">
        <f>J697+K697+L697+M697+N697</f>
        <v>4675</v>
      </c>
      <c r="Q697" s="15">
        <v>1346</v>
      </c>
      <c r="R697" s="14">
        <f>+J697+M697+O697+Q697+H697+I697</f>
        <v>2646.2</v>
      </c>
      <c r="S697" s="14">
        <f>+N697+L697+K697</f>
        <v>3374.8</v>
      </c>
      <c r="T697" s="14">
        <f>+G697-R697</f>
        <v>19353.8</v>
      </c>
      <c r="U697" t="b">
        <f>+V697=C697</f>
        <v>1</v>
      </c>
      <c r="V697" s="13" t="s">
        <v>804</v>
      </c>
      <c r="W697" s="13" t="s">
        <v>166</v>
      </c>
      <c r="X697" s="13" t="s">
        <v>29</v>
      </c>
      <c r="Y697" s="13" t="s">
        <v>35</v>
      </c>
      <c r="Z697" s="14">
        <v>22000</v>
      </c>
      <c r="AA697" s="14">
        <v>0</v>
      </c>
      <c r="AB697" s="14">
        <v>0</v>
      </c>
      <c r="AC697" s="14">
        <f>+Z697*2.87%</f>
        <v>631.4</v>
      </c>
      <c r="AD697" s="14">
        <f>Z697*7.1%</f>
        <v>1561.9999999999998</v>
      </c>
      <c r="AE697" s="14">
        <f>Z697*1.15%</f>
        <v>253</v>
      </c>
      <c r="AF697" s="14">
        <f>Z697*3.04%</f>
        <v>668.8</v>
      </c>
      <c r="AG697" s="14">
        <f>Z697*7.09%</f>
        <v>1559.8000000000002</v>
      </c>
      <c r="AH697" s="14">
        <v>0</v>
      </c>
      <c r="AI697" s="14">
        <f>AC697+AD697+AE697+AF697+AG697</f>
        <v>4675</v>
      </c>
      <c r="AJ697" s="15">
        <v>1346</v>
      </c>
      <c r="AK697" s="14">
        <f>+AC697+AF697+AH697+AJ697+AA697+AB697</f>
        <v>2646.2</v>
      </c>
      <c r="AL697" s="14">
        <f>+AG697+AE697+AD697</f>
        <v>3374.8</v>
      </c>
      <c r="AM697" s="14">
        <f>+Z697-AK697</f>
        <v>19353.8</v>
      </c>
    </row>
    <row r="698" spans="1:39" s="7" customFormat="1" ht="15.95" customHeight="1" x14ac:dyDescent="0.25">
      <c r="A698" s="11">
        <f t="shared" si="14"/>
        <v>677</v>
      </c>
      <c r="B698" s="12" t="s">
        <v>213</v>
      </c>
      <c r="C698" s="13" t="s">
        <v>805</v>
      </c>
      <c r="D698" s="13" t="s">
        <v>166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>+G698*2.87%</f>
        <v>631.4</v>
      </c>
      <c r="K698" s="14">
        <f>G698*7.1%</f>
        <v>1561.9999999999998</v>
      </c>
      <c r="L698" s="14">
        <f>G698*1.15%</f>
        <v>253</v>
      </c>
      <c r="M698" s="14">
        <f>G698*3.04%</f>
        <v>668.8</v>
      </c>
      <c r="N698" s="14">
        <f>G698*7.09%</f>
        <v>1559.8000000000002</v>
      </c>
      <c r="O698" s="14">
        <v>0</v>
      </c>
      <c r="P698" s="14">
        <f>J698+K698+L698+M698+N698</f>
        <v>4675</v>
      </c>
      <c r="Q698" s="15">
        <v>8783.89</v>
      </c>
      <c r="R698" s="14">
        <f>+J698+M698+O698+Q698+H698+I698</f>
        <v>10084.09</v>
      </c>
      <c r="S698" s="14">
        <f>+N698+L698+K698</f>
        <v>3374.8</v>
      </c>
      <c r="T698" s="14">
        <f>+G698-R698</f>
        <v>11915.91</v>
      </c>
      <c r="U698" t="b">
        <f>+V698=C698</f>
        <v>1</v>
      </c>
      <c r="V698" s="13" t="s">
        <v>805</v>
      </c>
      <c r="W698" s="13" t="s">
        <v>166</v>
      </c>
      <c r="X698" s="13" t="s">
        <v>29</v>
      </c>
      <c r="Y698" s="13" t="s">
        <v>30</v>
      </c>
      <c r="Z698" s="14">
        <v>22000</v>
      </c>
      <c r="AA698" s="14">
        <v>0</v>
      </c>
      <c r="AB698" s="14">
        <v>0</v>
      </c>
      <c r="AC698" s="14">
        <f>+Z698*2.87%</f>
        <v>631.4</v>
      </c>
      <c r="AD698" s="14">
        <f>Z698*7.1%</f>
        <v>1561.9999999999998</v>
      </c>
      <c r="AE698" s="14">
        <f>Z698*1.15%</f>
        <v>253</v>
      </c>
      <c r="AF698" s="14">
        <f>Z698*3.04%</f>
        <v>668.8</v>
      </c>
      <c r="AG698" s="14">
        <f>Z698*7.09%</f>
        <v>1559.8000000000002</v>
      </c>
      <c r="AH698" s="14">
        <v>0</v>
      </c>
      <c r="AI698" s="14">
        <f>AC698+AD698+AE698+AF698+AG698</f>
        <v>4675</v>
      </c>
      <c r="AJ698" s="15">
        <v>8783.89</v>
      </c>
      <c r="AK698" s="14">
        <f>+AC698+AF698+AH698+AJ698+AA698+AB698</f>
        <v>10084.09</v>
      </c>
      <c r="AL698" s="14">
        <f>+AG698+AE698+AD698</f>
        <v>3374.8</v>
      </c>
      <c r="AM698" s="14">
        <f>+Z698-AK698</f>
        <v>11915.91</v>
      </c>
    </row>
    <row r="699" spans="1:39" s="7" customFormat="1" ht="15.95" customHeight="1" x14ac:dyDescent="0.25">
      <c r="A699" s="11">
        <f t="shared" si="14"/>
        <v>678</v>
      </c>
      <c r="B699" s="12" t="s">
        <v>213</v>
      </c>
      <c r="C699" s="13" t="s">
        <v>806</v>
      </c>
      <c r="D699" s="13" t="s">
        <v>192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G699*7.1%</f>
        <v>1561.9999999999998</v>
      </c>
      <c r="L699" s="14">
        <f>G699*1.15%</f>
        <v>253</v>
      </c>
      <c r="M699" s="14">
        <f>G699*3.04%</f>
        <v>668.8</v>
      </c>
      <c r="N699" s="14">
        <f>G699*7.09%</f>
        <v>1559.8000000000002</v>
      </c>
      <c r="O699" s="14">
        <v>0</v>
      </c>
      <c r="P699" s="14">
        <f>J699+K699+L699+M699+N699</f>
        <v>4675</v>
      </c>
      <c r="Q699" s="15">
        <v>2046</v>
      </c>
      <c r="R699" s="14">
        <f>+J699+M699+O699+Q699+H699+I699</f>
        <v>3346.2</v>
      </c>
      <c r="S699" s="14">
        <f>+N699+L699+K699</f>
        <v>3374.8</v>
      </c>
      <c r="T699" s="14">
        <f>+G699-R699</f>
        <v>18653.8</v>
      </c>
      <c r="U699" t="b">
        <f>+V699=C699</f>
        <v>1</v>
      </c>
      <c r="V699" s="24" t="s">
        <v>806</v>
      </c>
      <c r="W699" s="13" t="s">
        <v>192</v>
      </c>
      <c r="X699" s="13" t="s">
        <v>29</v>
      </c>
      <c r="Y699" s="24" t="s">
        <v>35</v>
      </c>
      <c r="Z699" s="14">
        <v>22000</v>
      </c>
      <c r="AA699" s="14">
        <v>0</v>
      </c>
      <c r="AB699" s="14">
        <v>0</v>
      </c>
      <c r="AC699" s="14">
        <f>+Z699*2.87%</f>
        <v>631.4</v>
      </c>
      <c r="AD699" s="14">
        <f>Z699*7.1%</f>
        <v>1561.9999999999998</v>
      </c>
      <c r="AE699" s="14">
        <f>Z699*1.15%</f>
        <v>253</v>
      </c>
      <c r="AF699" s="14">
        <f>Z699*3.04%</f>
        <v>668.8</v>
      </c>
      <c r="AG699" s="14">
        <f>Z699*7.09%</f>
        <v>1559.8000000000002</v>
      </c>
      <c r="AH699" s="14">
        <v>0</v>
      </c>
      <c r="AI699" s="14">
        <f>AC699+AD699+AE699+AF699+AG699</f>
        <v>4675</v>
      </c>
      <c r="AJ699" s="15">
        <v>2046</v>
      </c>
      <c r="AK699" s="14">
        <f>+AC699+AF699+AH699+AJ699+AA699+AB699</f>
        <v>3346.2</v>
      </c>
      <c r="AL699" s="14">
        <f>+AG699+AE699+AD699</f>
        <v>3374.8</v>
      </c>
      <c r="AM699" s="14">
        <f>+Z699-AK699</f>
        <v>18653.8</v>
      </c>
    </row>
    <row r="700" spans="1:39" s="7" customFormat="1" ht="15.95" customHeight="1" x14ac:dyDescent="0.25">
      <c r="A700" s="11">
        <f t="shared" si="14"/>
        <v>679</v>
      </c>
      <c r="B700" s="12" t="s">
        <v>213</v>
      </c>
      <c r="C700" s="13" t="s">
        <v>807</v>
      </c>
      <c r="D700" s="13" t="s">
        <v>366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G700*7.1%</f>
        <v>1561.9999999999998</v>
      </c>
      <c r="L700" s="14">
        <f>G700*1.15%</f>
        <v>253</v>
      </c>
      <c r="M700" s="14">
        <f>G700*3.04%</f>
        <v>668.8</v>
      </c>
      <c r="N700" s="14">
        <f>G700*7.09%</f>
        <v>1559.8000000000002</v>
      </c>
      <c r="O700" s="14">
        <v>0</v>
      </c>
      <c r="P700" s="14">
        <f>J700+K700+L700+M700+N700</f>
        <v>4675</v>
      </c>
      <c r="Q700" s="15">
        <v>906</v>
      </c>
      <c r="R700" s="14">
        <f>+J700+M700+O700+Q700+H700+I700</f>
        <v>2206.1999999999998</v>
      </c>
      <c r="S700" s="14">
        <f>+N700+L700+K700</f>
        <v>3374.8</v>
      </c>
      <c r="T700" s="14">
        <f>+G700-R700</f>
        <v>19793.8</v>
      </c>
      <c r="U700" t="b">
        <f>+V700=C700</f>
        <v>1</v>
      </c>
      <c r="V700" s="13" t="s">
        <v>807</v>
      </c>
      <c r="W700" s="13" t="s">
        <v>366</v>
      </c>
      <c r="X700" s="13" t="s">
        <v>29</v>
      </c>
      <c r="Y700" s="13" t="s">
        <v>30</v>
      </c>
      <c r="Z700" s="14">
        <v>22000</v>
      </c>
      <c r="AA700" s="14">
        <v>0</v>
      </c>
      <c r="AB700" s="14">
        <v>0</v>
      </c>
      <c r="AC700" s="14">
        <f>+Z700*2.87%</f>
        <v>631.4</v>
      </c>
      <c r="AD700" s="14">
        <f>Z700*7.1%</f>
        <v>1561.9999999999998</v>
      </c>
      <c r="AE700" s="14">
        <f>Z700*1.15%</f>
        <v>253</v>
      </c>
      <c r="AF700" s="14">
        <f>Z700*3.04%</f>
        <v>668.8</v>
      </c>
      <c r="AG700" s="14">
        <f>Z700*7.09%</f>
        <v>1559.8000000000002</v>
      </c>
      <c r="AH700" s="14">
        <v>0</v>
      </c>
      <c r="AI700" s="14">
        <f>AC700+AD700+AE700+AF700+AG700</f>
        <v>4675</v>
      </c>
      <c r="AJ700" s="15">
        <v>906</v>
      </c>
      <c r="AK700" s="14">
        <f>+AC700+AF700+AH700+AJ700+AA700+AB700</f>
        <v>2206.1999999999998</v>
      </c>
      <c r="AL700" s="14">
        <f>+AG700+AE700+AD700</f>
        <v>3374.8</v>
      </c>
      <c r="AM700" s="14">
        <f>+Z700-AK700</f>
        <v>19793.8</v>
      </c>
    </row>
    <row r="701" spans="1:39" s="7" customFormat="1" ht="15.95" customHeight="1" x14ac:dyDescent="0.25">
      <c r="A701" s="11">
        <f t="shared" si="14"/>
        <v>680</v>
      </c>
      <c r="B701" s="12" t="s">
        <v>213</v>
      </c>
      <c r="C701" s="13" t="s">
        <v>808</v>
      </c>
      <c r="D701" s="13" t="s">
        <v>366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>+G701*2.87%</f>
        <v>631.4</v>
      </c>
      <c r="K701" s="14">
        <f>G701*7.1%</f>
        <v>1561.9999999999998</v>
      </c>
      <c r="L701" s="14">
        <f>G701*1.15%</f>
        <v>253</v>
      </c>
      <c r="M701" s="14">
        <f>G701*3.04%</f>
        <v>668.8</v>
      </c>
      <c r="N701" s="14">
        <f>G701*7.09%</f>
        <v>1559.8000000000002</v>
      </c>
      <c r="O701" s="14">
        <v>0</v>
      </c>
      <c r="P701" s="14">
        <f>J701+K701+L701+M701+N701</f>
        <v>4675</v>
      </c>
      <c r="Q701" s="15">
        <v>0</v>
      </c>
      <c r="R701" s="14">
        <f>+J701+M701+O701+Q701+H701+I701</f>
        <v>1300.1999999999998</v>
      </c>
      <c r="S701" s="14">
        <f>+N701+L701+K701</f>
        <v>3374.8</v>
      </c>
      <c r="T701" s="14">
        <f>+G701-R701</f>
        <v>20699.8</v>
      </c>
      <c r="U701" t="b">
        <f>+V701=C701</f>
        <v>1</v>
      </c>
      <c r="V701" s="13" t="s">
        <v>808</v>
      </c>
      <c r="W701" s="13" t="s">
        <v>366</v>
      </c>
      <c r="X701" s="13" t="s">
        <v>29</v>
      </c>
      <c r="Y701" s="13" t="s">
        <v>30</v>
      </c>
      <c r="Z701" s="14">
        <v>22000</v>
      </c>
      <c r="AA701" s="14">
        <v>0</v>
      </c>
      <c r="AB701" s="14">
        <v>0</v>
      </c>
      <c r="AC701" s="14">
        <f>+Z701*2.87%</f>
        <v>631.4</v>
      </c>
      <c r="AD701" s="14">
        <f>Z701*7.1%</f>
        <v>1561.9999999999998</v>
      </c>
      <c r="AE701" s="14">
        <f>Z701*1.15%</f>
        <v>253</v>
      </c>
      <c r="AF701" s="14">
        <f>Z701*3.04%</f>
        <v>668.8</v>
      </c>
      <c r="AG701" s="14">
        <f>Z701*7.09%</f>
        <v>1559.8000000000002</v>
      </c>
      <c r="AH701" s="14">
        <v>0</v>
      </c>
      <c r="AI701" s="14">
        <f>AC701+AD701+AE701+AF701+AG701</f>
        <v>4675</v>
      </c>
      <c r="AJ701" s="15">
        <v>0</v>
      </c>
      <c r="AK701" s="14">
        <f>+AC701+AF701+AH701+AJ701+AA701+AB701</f>
        <v>1300.1999999999998</v>
      </c>
      <c r="AL701" s="14">
        <f>+AG701+AE701+AD701</f>
        <v>3374.8</v>
      </c>
      <c r="AM701" s="14">
        <f>+Z701-AK701</f>
        <v>20699.8</v>
      </c>
    </row>
    <row r="702" spans="1:39" s="7" customFormat="1" ht="15.95" customHeight="1" x14ac:dyDescent="0.25">
      <c r="A702" s="11">
        <f t="shared" si="14"/>
        <v>681</v>
      </c>
      <c r="B702" s="12" t="s">
        <v>213</v>
      </c>
      <c r="C702" s="13" t="s">
        <v>809</v>
      </c>
      <c r="D702" s="13" t="s">
        <v>37</v>
      </c>
      <c r="E702" s="13" t="s">
        <v>29</v>
      </c>
      <c r="F702" s="13" t="s">
        <v>35</v>
      </c>
      <c r="G702" s="14">
        <v>34000</v>
      </c>
      <c r="H702" s="14">
        <v>0</v>
      </c>
      <c r="I702" s="14">
        <v>0</v>
      </c>
      <c r="J702" s="14">
        <f>+G702*2.87%</f>
        <v>975.8</v>
      </c>
      <c r="K702" s="14">
        <f>G702*7.1%</f>
        <v>2414</v>
      </c>
      <c r="L702" s="14">
        <f>G702*1.15%</f>
        <v>391</v>
      </c>
      <c r="M702" s="14">
        <f>G702*3.04%</f>
        <v>1033.5999999999999</v>
      </c>
      <c r="N702" s="14">
        <f>G702*7.09%</f>
        <v>2410.6000000000004</v>
      </c>
      <c r="O702" s="14">
        <v>1577.4509</v>
      </c>
      <c r="P702" s="14">
        <f>J702+K702+L702+M702+N702</f>
        <v>7225</v>
      </c>
      <c r="Q702" s="15">
        <v>3406</v>
      </c>
      <c r="R702" s="14">
        <f>+J702+M702+O702+Q702+H702+I702</f>
        <v>6992.8508999999995</v>
      </c>
      <c r="S702" s="14">
        <f>+N702+L702+K702</f>
        <v>5215.6000000000004</v>
      </c>
      <c r="T702" s="14">
        <f>+G702-R702</f>
        <v>27007.149100000002</v>
      </c>
      <c r="U702" t="b">
        <f>+V702=C702</f>
        <v>1</v>
      </c>
      <c r="V702" s="13" t="s">
        <v>809</v>
      </c>
      <c r="W702" s="13" t="s">
        <v>37</v>
      </c>
      <c r="X702" s="13" t="s">
        <v>29</v>
      </c>
      <c r="Y702" s="13" t="s">
        <v>35</v>
      </c>
      <c r="Z702" s="14">
        <v>34000</v>
      </c>
      <c r="AA702" s="14">
        <v>0</v>
      </c>
      <c r="AB702" s="14">
        <v>0</v>
      </c>
      <c r="AC702" s="14">
        <f>+Z702*2.87%</f>
        <v>975.8</v>
      </c>
      <c r="AD702" s="14">
        <f>Z702*7.1%</f>
        <v>2414</v>
      </c>
      <c r="AE702" s="14">
        <f>Z702*1.15%</f>
        <v>391</v>
      </c>
      <c r="AF702" s="14">
        <f>Z702*3.04%</f>
        <v>1033.5999999999999</v>
      </c>
      <c r="AG702" s="14">
        <f>Z702*7.09%</f>
        <v>2410.6000000000004</v>
      </c>
      <c r="AH702" s="14">
        <v>1577.4509</v>
      </c>
      <c r="AI702" s="14">
        <f>AC702+AD702+AE702+AF702+AG702</f>
        <v>7225</v>
      </c>
      <c r="AJ702" s="15">
        <v>3406</v>
      </c>
      <c r="AK702" s="14">
        <f>+AC702+AF702+AH702+AJ702+AA702+AB702</f>
        <v>6992.8508999999995</v>
      </c>
      <c r="AL702" s="14">
        <f>+AG702+AE702+AD702</f>
        <v>5215.6000000000004</v>
      </c>
      <c r="AM702" s="14">
        <f>+Z702-AK702</f>
        <v>27007.149100000002</v>
      </c>
    </row>
    <row r="703" spans="1:39" s="7" customFormat="1" ht="15.95" customHeight="1" x14ac:dyDescent="0.25">
      <c r="A703" s="11">
        <f t="shared" si="14"/>
        <v>682</v>
      </c>
      <c r="B703" s="12" t="s">
        <v>213</v>
      </c>
      <c r="C703" s="13" t="s">
        <v>810</v>
      </c>
      <c r="D703" s="13" t="s">
        <v>509</v>
      </c>
      <c r="E703" s="13" t="s">
        <v>29</v>
      </c>
      <c r="F703" s="13" t="s">
        <v>35</v>
      </c>
      <c r="G703" s="14">
        <v>20000</v>
      </c>
      <c r="H703" s="14">
        <v>0</v>
      </c>
      <c r="I703" s="14">
        <v>0</v>
      </c>
      <c r="J703" s="14">
        <f>+G703*2.87%</f>
        <v>574</v>
      </c>
      <c r="K703" s="14">
        <f>G703*7.1%</f>
        <v>1419.9999999999998</v>
      </c>
      <c r="L703" s="14">
        <f>G703*1.15%</f>
        <v>230</v>
      </c>
      <c r="M703" s="14">
        <f>G703*3.04%</f>
        <v>608</v>
      </c>
      <c r="N703" s="14">
        <f>G703*7.09%</f>
        <v>1418</v>
      </c>
      <c r="O703" s="14">
        <v>0</v>
      </c>
      <c r="P703" s="14">
        <f>J703+K703+L703+M703+N703</f>
        <v>4250</v>
      </c>
      <c r="Q703" s="15">
        <v>0</v>
      </c>
      <c r="R703" s="14">
        <f>+J703+M703+O703+Q703+H703+I703</f>
        <v>1182</v>
      </c>
      <c r="S703" s="14">
        <f>+N703+L703+K703</f>
        <v>3068</v>
      </c>
      <c r="T703" s="14">
        <f>+G703-R703</f>
        <v>18818</v>
      </c>
      <c r="U703" t="b">
        <f>+V703=C703</f>
        <v>1</v>
      </c>
      <c r="V703" s="13" t="s">
        <v>810</v>
      </c>
      <c r="W703" s="13" t="s">
        <v>509</v>
      </c>
      <c r="X703" s="13" t="s">
        <v>29</v>
      </c>
      <c r="Y703" s="13" t="s">
        <v>35</v>
      </c>
      <c r="Z703" s="14">
        <v>20000</v>
      </c>
      <c r="AA703" s="14">
        <v>0</v>
      </c>
      <c r="AB703" s="14">
        <v>0</v>
      </c>
      <c r="AC703" s="14">
        <f>+Z703*2.87%</f>
        <v>574</v>
      </c>
      <c r="AD703" s="14">
        <f>Z703*7.1%</f>
        <v>1419.9999999999998</v>
      </c>
      <c r="AE703" s="14">
        <f>Z703*1.15%</f>
        <v>230</v>
      </c>
      <c r="AF703" s="14">
        <f>Z703*3.04%</f>
        <v>608</v>
      </c>
      <c r="AG703" s="14">
        <f>Z703*7.09%</f>
        <v>1418</v>
      </c>
      <c r="AH703" s="14">
        <v>0</v>
      </c>
      <c r="AI703" s="14">
        <f>AC703+AD703+AE703+AF703+AG703</f>
        <v>4250</v>
      </c>
      <c r="AJ703" s="15">
        <v>0</v>
      </c>
      <c r="AK703" s="14">
        <f>+AC703+AF703+AH703+AJ703+AA703+AB703</f>
        <v>1182</v>
      </c>
      <c r="AL703" s="14">
        <f>+AG703+AE703+AD703</f>
        <v>3068</v>
      </c>
      <c r="AM703" s="14">
        <f>+Z703-AK703</f>
        <v>18818</v>
      </c>
    </row>
    <row r="704" spans="1:39" s="7" customFormat="1" ht="15.95" customHeight="1" x14ac:dyDescent="0.25">
      <c r="A704" s="11">
        <f t="shared" si="14"/>
        <v>683</v>
      </c>
      <c r="B704" s="12" t="s">
        <v>213</v>
      </c>
      <c r="C704" s="13" t="s">
        <v>811</v>
      </c>
      <c r="D704" s="13" t="s">
        <v>1076</v>
      </c>
      <c r="E704" s="13" t="s">
        <v>29</v>
      </c>
      <c r="F704" s="13" t="s">
        <v>35</v>
      </c>
      <c r="G704" s="14">
        <v>45000</v>
      </c>
      <c r="H704" s="14">
        <v>1148.33</v>
      </c>
      <c r="I704" s="14">
        <v>0</v>
      </c>
      <c r="J704" s="14">
        <f>+G704*2.87%</f>
        <v>1291.5</v>
      </c>
      <c r="K704" s="14">
        <f>G704*7.1%</f>
        <v>3194.9999999999995</v>
      </c>
      <c r="L704" s="14">
        <f>G704*1.15%</f>
        <v>517.5</v>
      </c>
      <c r="M704" s="14">
        <f>G704*3.04%</f>
        <v>1368</v>
      </c>
      <c r="N704" s="14">
        <f>G704*7.09%</f>
        <v>3190.5</v>
      </c>
      <c r="O704" s="14">
        <v>0</v>
      </c>
      <c r="P704" s="14">
        <f>J704+K704+L704+M704+N704</f>
        <v>9562.5</v>
      </c>
      <c r="Q704" s="15">
        <v>0</v>
      </c>
      <c r="R704" s="14">
        <f>+J704+M704+O704+Q704+H704+I704</f>
        <v>3807.83</v>
      </c>
      <c r="S704" s="14">
        <f>+N704+L704+K704</f>
        <v>6903</v>
      </c>
      <c r="T704" s="14">
        <f>+G704-R704</f>
        <v>41192.17</v>
      </c>
      <c r="U704" t="b">
        <f>+V704=C704</f>
        <v>1</v>
      </c>
      <c r="V704" s="13" t="s">
        <v>811</v>
      </c>
      <c r="W704" s="13" t="s">
        <v>1076</v>
      </c>
      <c r="X704" s="13" t="s">
        <v>29</v>
      </c>
      <c r="Y704" s="13" t="s">
        <v>35</v>
      </c>
      <c r="Z704" s="14">
        <v>45000</v>
      </c>
      <c r="AA704" s="14">
        <v>1148.33</v>
      </c>
      <c r="AB704" s="14">
        <v>0</v>
      </c>
      <c r="AC704" s="14">
        <f>+Z704*2.87%</f>
        <v>1291.5</v>
      </c>
      <c r="AD704" s="14">
        <f>Z704*7.1%</f>
        <v>3194.9999999999995</v>
      </c>
      <c r="AE704" s="14">
        <f>Z704*1.15%</f>
        <v>517.5</v>
      </c>
      <c r="AF704" s="14">
        <f>Z704*3.04%</f>
        <v>1368</v>
      </c>
      <c r="AG704" s="14">
        <f>Z704*7.09%</f>
        <v>3190.5</v>
      </c>
      <c r="AH704" s="14">
        <v>0</v>
      </c>
      <c r="AI704" s="14">
        <f>AC704+AD704+AE704+AF704+AG704</f>
        <v>9562.5</v>
      </c>
      <c r="AJ704" s="15">
        <v>0</v>
      </c>
      <c r="AK704" s="14">
        <f>+AC704+AF704+AH704+AJ704+AA704+AB704</f>
        <v>3807.83</v>
      </c>
      <c r="AL704" s="14">
        <f>+AG704+AE704+AD704</f>
        <v>6903</v>
      </c>
      <c r="AM704" s="14">
        <f>+Z704-AK704</f>
        <v>41192.17</v>
      </c>
    </row>
    <row r="705" spans="1:39" s="7" customFormat="1" ht="15.95" customHeight="1" x14ac:dyDescent="0.25">
      <c r="A705" s="11">
        <f t="shared" si="14"/>
        <v>684</v>
      </c>
      <c r="B705" s="12" t="s">
        <v>213</v>
      </c>
      <c r="C705" s="13" t="s">
        <v>812</v>
      </c>
      <c r="D705" s="13" t="s">
        <v>166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G705*7.1%</f>
        <v>1561.9999999999998</v>
      </c>
      <c r="L705" s="14">
        <f>G705*1.15%</f>
        <v>253</v>
      </c>
      <c r="M705" s="14">
        <f>G705*3.04%</f>
        <v>668.8</v>
      </c>
      <c r="N705" s="14">
        <f>G705*7.09%</f>
        <v>1559.8000000000002</v>
      </c>
      <c r="O705" s="14">
        <v>0</v>
      </c>
      <c r="P705" s="14">
        <f>J705+K705+L705+M705+N705</f>
        <v>4675</v>
      </c>
      <c r="Q705" s="15">
        <v>0</v>
      </c>
      <c r="R705" s="14">
        <f>+J705+M705+O705+Q705+H705+I705</f>
        <v>1300.1999999999998</v>
      </c>
      <c r="S705" s="14">
        <f>+N705+L705+K705</f>
        <v>3374.8</v>
      </c>
      <c r="T705" s="14">
        <f>+G705-R705</f>
        <v>20699.8</v>
      </c>
      <c r="U705" t="b">
        <f>+V705=C705</f>
        <v>1</v>
      </c>
      <c r="V705" s="13" t="s">
        <v>812</v>
      </c>
      <c r="W705" s="13" t="s">
        <v>166</v>
      </c>
      <c r="X705" s="13" t="s">
        <v>29</v>
      </c>
      <c r="Y705" s="13" t="s">
        <v>35</v>
      </c>
      <c r="Z705" s="14">
        <v>22000</v>
      </c>
      <c r="AA705" s="14">
        <v>0</v>
      </c>
      <c r="AB705" s="14">
        <v>0</v>
      </c>
      <c r="AC705" s="14">
        <f>+Z705*2.87%</f>
        <v>631.4</v>
      </c>
      <c r="AD705" s="14">
        <f>Z705*7.1%</f>
        <v>1561.9999999999998</v>
      </c>
      <c r="AE705" s="14">
        <f>Z705*1.15%</f>
        <v>253</v>
      </c>
      <c r="AF705" s="14">
        <f>Z705*3.04%</f>
        <v>668.8</v>
      </c>
      <c r="AG705" s="14">
        <f>Z705*7.09%</f>
        <v>1559.8000000000002</v>
      </c>
      <c r="AH705" s="14">
        <v>0</v>
      </c>
      <c r="AI705" s="14">
        <f>AC705+AD705+AE705+AF705+AG705</f>
        <v>4675</v>
      </c>
      <c r="AJ705" s="15">
        <v>0</v>
      </c>
      <c r="AK705" s="14">
        <f>+AC705+AF705+AH705+AJ705+AA705+AB705</f>
        <v>1300.1999999999998</v>
      </c>
      <c r="AL705" s="14">
        <f>+AG705+AE705+AD705</f>
        <v>3374.8</v>
      </c>
      <c r="AM705" s="14">
        <f>+Z705-AK705</f>
        <v>20699.8</v>
      </c>
    </row>
    <row r="706" spans="1:39" s="7" customFormat="1" ht="15.95" customHeight="1" x14ac:dyDescent="0.25">
      <c r="A706" s="11">
        <f t="shared" si="14"/>
        <v>685</v>
      </c>
      <c r="B706" s="12" t="s">
        <v>213</v>
      </c>
      <c r="C706" s="13" t="s">
        <v>813</v>
      </c>
      <c r="D706" s="13" t="s">
        <v>166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G706*7.1%</f>
        <v>1561.9999999999998</v>
      </c>
      <c r="L706" s="14">
        <f>G706*1.15%</f>
        <v>253</v>
      </c>
      <c r="M706" s="14">
        <f>G706*3.04%</f>
        <v>668.8</v>
      </c>
      <c r="N706" s="14">
        <f>G706*7.09%</f>
        <v>1559.8000000000002</v>
      </c>
      <c r="O706" s="14">
        <v>0</v>
      </c>
      <c r="P706" s="14">
        <f>J706+K706+L706+M706+N706</f>
        <v>4675</v>
      </c>
      <c r="Q706" s="15">
        <v>0</v>
      </c>
      <c r="R706" s="14">
        <f>+J706+M706+O706+Q706+H706+I706</f>
        <v>1300.1999999999998</v>
      </c>
      <c r="S706" s="14">
        <f>+N706+L706+K706</f>
        <v>3374.8</v>
      </c>
      <c r="T706" s="14">
        <f>+G706-R706</f>
        <v>20699.8</v>
      </c>
      <c r="U706" t="b">
        <f>+V706=C706</f>
        <v>1</v>
      </c>
      <c r="V706" s="13" t="s">
        <v>813</v>
      </c>
      <c r="W706" s="13" t="s">
        <v>166</v>
      </c>
      <c r="X706" s="13" t="s">
        <v>29</v>
      </c>
      <c r="Y706" s="13" t="s">
        <v>35</v>
      </c>
      <c r="Z706" s="14">
        <v>22000</v>
      </c>
      <c r="AA706" s="14">
        <v>0</v>
      </c>
      <c r="AB706" s="14">
        <v>0</v>
      </c>
      <c r="AC706" s="14">
        <f>+Z706*2.87%</f>
        <v>631.4</v>
      </c>
      <c r="AD706" s="14">
        <f>Z706*7.1%</f>
        <v>1561.9999999999998</v>
      </c>
      <c r="AE706" s="14">
        <f>Z706*1.15%</f>
        <v>253</v>
      </c>
      <c r="AF706" s="14">
        <f>Z706*3.04%</f>
        <v>668.8</v>
      </c>
      <c r="AG706" s="14">
        <f>Z706*7.09%</f>
        <v>1559.8000000000002</v>
      </c>
      <c r="AH706" s="14">
        <v>0</v>
      </c>
      <c r="AI706" s="14">
        <f>AC706+AD706+AE706+AF706+AG706</f>
        <v>4675</v>
      </c>
      <c r="AJ706" s="15">
        <v>0</v>
      </c>
      <c r="AK706" s="14">
        <f>+AC706+AF706+AH706+AJ706+AA706+AB706</f>
        <v>1300.1999999999998</v>
      </c>
      <c r="AL706" s="14">
        <f>+AG706+AE706+AD706</f>
        <v>3374.8</v>
      </c>
      <c r="AM706" s="14">
        <f>+Z706-AK706</f>
        <v>20699.8</v>
      </c>
    </row>
    <row r="707" spans="1:39" s="7" customFormat="1" ht="15.95" customHeight="1" x14ac:dyDescent="0.25">
      <c r="A707" s="11">
        <f t="shared" si="14"/>
        <v>686</v>
      </c>
      <c r="B707" s="12" t="s">
        <v>213</v>
      </c>
      <c r="C707" s="13" t="s">
        <v>814</v>
      </c>
      <c r="D707" s="13" t="s">
        <v>166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G707*7.1%</f>
        <v>1561.9999999999998</v>
      </c>
      <c r="L707" s="14">
        <f>G707*1.15%</f>
        <v>253</v>
      </c>
      <c r="M707" s="14">
        <f>G707*3.04%</f>
        <v>668.8</v>
      </c>
      <c r="N707" s="14">
        <f>G707*7.09%</f>
        <v>1559.8000000000002</v>
      </c>
      <c r="O707" s="14">
        <v>0</v>
      </c>
      <c r="P707" s="14">
        <f>J707+K707+L707+M707+N707</f>
        <v>4675</v>
      </c>
      <c r="Q707" s="15">
        <v>0</v>
      </c>
      <c r="R707" s="14">
        <f>+J707+M707+O707+Q707+H707+I707</f>
        <v>1300.1999999999998</v>
      </c>
      <c r="S707" s="14">
        <f>+N707+L707+K707</f>
        <v>3374.8</v>
      </c>
      <c r="T707" s="14">
        <f>+G707-R707</f>
        <v>20699.8</v>
      </c>
      <c r="U707" t="b">
        <f>+V707=C707</f>
        <v>1</v>
      </c>
      <c r="V707" s="13" t="s">
        <v>814</v>
      </c>
      <c r="W707" s="13" t="s">
        <v>166</v>
      </c>
      <c r="X707" s="13" t="s">
        <v>29</v>
      </c>
      <c r="Y707" s="13" t="s">
        <v>35</v>
      </c>
      <c r="Z707" s="14">
        <v>22000</v>
      </c>
      <c r="AA707" s="14">
        <v>0</v>
      </c>
      <c r="AB707" s="14">
        <v>0</v>
      </c>
      <c r="AC707" s="14">
        <f>+Z707*2.87%</f>
        <v>631.4</v>
      </c>
      <c r="AD707" s="14">
        <f>Z707*7.1%</f>
        <v>1561.9999999999998</v>
      </c>
      <c r="AE707" s="14">
        <f>Z707*1.15%</f>
        <v>253</v>
      </c>
      <c r="AF707" s="14">
        <f>Z707*3.04%</f>
        <v>668.8</v>
      </c>
      <c r="AG707" s="14">
        <f>Z707*7.09%</f>
        <v>1559.8000000000002</v>
      </c>
      <c r="AH707" s="14">
        <v>0</v>
      </c>
      <c r="AI707" s="14">
        <f>AC707+AD707+AE707+AF707+AG707</f>
        <v>4675</v>
      </c>
      <c r="AJ707" s="15">
        <v>0</v>
      </c>
      <c r="AK707" s="14">
        <f>+AC707+AF707+AH707+AJ707+AA707+AB707</f>
        <v>1300.1999999999998</v>
      </c>
      <c r="AL707" s="14">
        <f>+AG707+AE707+AD707</f>
        <v>3374.8</v>
      </c>
      <c r="AM707" s="14">
        <f>+Z707-AK707</f>
        <v>20699.8</v>
      </c>
    </row>
    <row r="708" spans="1:39" s="7" customFormat="1" ht="15.95" customHeight="1" x14ac:dyDescent="0.25">
      <c r="A708" s="11">
        <f t="shared" si="14"/>
        <v>687</v>
      </c>
      <c r="B708" s="12" t="s">
        <v>213</v>
      </c>
      <c r="C708" s="13" t="s">
        <v>815</v>
      </c>
      <c r="D708" s="13" t="s">
        <v>509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>+G708*2.87%</f>
        <v>631.4</v>
      </c>
      <c r="K708" s="14">
        <f>G708*7.1%</f>
        <v>1561.9999999999998</v>
      </c>
      <c r="L708" s="14">
        <f>G708*1.15%</f>
        <v>253</v>
      </c>
      <c r="M708" s="14">
        <f>G708*3.04%</f>
        <v>668.8</v>
      </c>
      <c r="N708" s="14">
        <f>G708*7.09%</f>
        <v>1559.8000000000002</v>
      </c>
      <c r="O708" s="14">
        <v>0</v>
      </c>
      <c r="P708" s="14">
        <f>J708+K708+L708+M708+N708</f>
        <v>4675</v>
      </c>
      <c r="Q708" s="15">
        <v>0</v>
      </c>
      <c r="R708" s="14">
        <f>+J708+M708+O708+Q708+H708+I708</f>
        <v>1300.1999999999998</v>
      </c>
      <c r="S708" s="14">
        <f>+N708+L708+K708</f>
        <v>3374.8</v>
      </c>
      <c r="T708" s="14">
        <f>+G708-R708</f>
        <v>20699.8</v>
      </c>
      <c r="U708" t="b">
        <f>+V708=C708</f>
        <v>1</v>
      </c>
      <c r="V708" s="13" t="s">
        <v>815</v>
      </c>
      <c r="W708" s="13" t="s">
        <v>509</v>
      </c>
      <c r="X708" s="13" t="s">
        <v>29</v>
      </c>
      <c r="Y708" s="13" t="s">
        <v>35</v>
      </c>
      <c r="Z708" s="14">
        <v>22000</v>
      </c>
      <c r="AA708" s="14">
        <v>0</v>
      </c>
      <c r="AB708" s="14">
        <v>0</v>
      </c>
      <c r="AC708" s="14">
        <f>+Z708*2.87%</f>
        <v>631.4</v>
      </c>
      <c r="AD708" s="14">
        <f>Z708*7.1%</f>
        <v>1561.9999999999998</v>
      </c>
      <c r="AE708" s="14">
        <f>Z708*1.15%</f>
        <v>253</v>
      </c>
      <c r="AF708" s="14">
        <f>Z708*3.04%</f>
        <v>668.8</v>
      </c>
      <c r="AG708" s="14">
        <f>Z708*7.09%</f>
        <v>1559.8000000000002</v>
      </c>
      <c r="AH708" s="14">
        <v>0</v>
      </c>
      <c r="AI708" s="14">
        <f>AC708+AD708+AE708+AF708+AG708</f>
        <v>4675</v>
      </c>
      <c r="AJ708" s="15">
        <v>0</v>
      </c>
      <c r="AK708" s="14">
        <f>+AC708+AF708+AH708+AJ708+AA708+AB708</f>
        <v>1300.1999999999998</v>
      </c>
      <c r="AL708" s="14">
        <f>+AG708+AE708+AD708</f>
        <v>3374.8</v>
      </c>
      <c r="AM708" s="14">
        <f>+Z708-AK708</f>
        <v>20699.8</v>
      </c>
    </row>
    <row r="709" spans="1:39" s="7" customFormat="1" ht="15.95" customHeight="1" x14ac:dyDescent="0.25">
      <c r="A709" s="11">
        <f t="shared" si="14"/>
        <v>688</v>
      </c>
      <c r="B709" s="12" t="s">
        <v>213</v>
      </c>
      <c r="C709" s="13" t="s">
        <v>816</v>
      </c>
      <c r="D709" s="13" t="s">
        <v>166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G709*7.1%</f>
        <v>1561.9999999999998</v>
      </c>
      <c r="L709" s="14">
        <f>G709*1.15%</f>
        <v>253</v>
      </c>
      <c r="M709" s="14">
        <f>G709*3.04%</f>
        <v>668.8</v>
      </c>
      <c r="N709" s="14">
        <f>G709*7.09%</f>
        <v>1559.8000000000002</v>
      </c>
      <c r="O709" s="14">
        <v>0</v>
      </c>
      <c r="P709" s="14">
        <f>J709+K709+L709+M709+N709</f>
        <v>4675</v>
      </c>
      <c r="Q709" s="15">
        <v>12110.38</v>
      </c>
      <c r="R709" s="14">
        <f>+J709+M709+O709+Q709+H709+I709</f>
        <v>13410.579999999998</v>
      </c>
      <c r="S709" s="14">
        <f>+N709+L709+K709</f>
        <v>3374.8</v>
      </c>
      <c r="T709" s="14">
        <f>+G709-R709</f>
        <v>8589.4200000000019</v>
      </c>
      <c r="U709" t="b">
        <f>+V709=C709</f>
        <v>1</v>
      </c>
      <c r="V709" s="13" t="s">
        <v>816</v>
      </c>
      <c r="W709" s="13" t="s">
        <v>166</v>
      </c>
      <c r="X709" s="13" t="s">
        <v>29</v>
      </c>
      <c r="Y709" s="13" t="s">
        <v>35</v>
      </c>
      <c r="Z709" s="14">
        <v>22000</v>
      </c>
      <c r="AA709" s="14">
        <v>0</v>
      </c>
      <c r="AB709" s="14">
        <v>0</v>
      </c>
      <c r="AC709" s="14">
        <f>+Z709*2.87%</f>
        <v>631.4</v>
      </c>
      <c r="AD709" s="14">
        <f>Z709*7.1%</f>
        <v>1561.9999999999998</v>
      </c>
      <c r="AE709" s="14">
        <f>Z709*1.15%</f>
        <v>253</v>
      </c>
      <c r="AF709" s="14">
        <f>Z709*3.04%</f>
        <v>668.8</v>
      </c>
      <c r="AG709" s="14">
        <f>Z709*7.09%</f>
        <v>1559.8000000000002</v>
      </c>
      <c r="AH709" s="14">
        <v>0</v>
      </c>
      <c r="AI709" s="14">
        <f>AC709+AD709+AE709+AF709+AG709</f>
        <v>4675</v>
      </c>
      <c r="AJ709" s="15">
        <v>12110.38</v>
      </c>
      <c r="AK709" s="14">
        <f>+AC709+AF709+AH709+AJ709+AA709+AB709</f>
        <v>13410.579999999998</v>
      </c>
      <c r="AL709" s="14">
        <f>+AG709+AE709+AD709</f>
        <v>3374.8</v>
      </c>
      <c r="AM709" s="14">
        <f>+Z709-AK709</f>
        <v>8589.4200000000019</v>
      </c>
    </row>
    <row r="710" spans="1:39" s="7" customFormat="1" ht="15.95" customHeight="1" x14ac:dyDescent="0.25">
      <c r="A710" s="11">
        <f t="shared" si="14"/>
        <v>689</v>
      </c>
      <c r="B710" s="12" t="s">
        <v>213</v>
      </c>
      <c r="C710" s="13" t="s">
        <v>817</v>
      </c>
      <c r="D710" s="13" t="s">
        <v>166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>+G710*2.87%</f>
        <v>631.4</v>
      </c>
      <c r="K710" s="14">
        <f>G710*7.1%</f>
        <v>1561.9999999999998</v>
      </c>
      <c r="L710" s="14">
        <f>G710*1.15%</f>
        <v>253</v>
      </c>
      <c r="M710" s="14">
        <f>G710*3.04%</f>
        <v>668.8</v>
      </c>
      <c r="N710" s="14">
        <f>G710*7.09%</f>
        <v>1559.8000000000002</v>
      </c>
      <c r="O710" s="14">
        <v>0</v>
      </c>
      <c r="P710" s="14">
        <f>J710+K710+L710+M710+N710</f>
        <v>4675</v>
      </c>
      <c r="Q710" s="15">
        <v>0</v>
      </c>
      <c r="R710" s="14">
        <f>+J710+M710+O710+Q710+H710+I710</f>
        <v>1300.1999999999998</v>
      </c>
      <c r="S710" s="14">
        <f>+N710+L710+K710</f>
        <v>3374.8</v>
      </c>
      <c r="T710" s="14">
        <f>+G710-R710</f>
        <v>20699.8</v>
      </c>
      <c r="U710" t="b">
        <f>+V710=C710</f>
        <v>1</v>
      </c>
      <c r="V710" s="13" t="s">
        <v>817</v>
      </c>
      <c r="W710" s="13" t="s">
        <v>166</v>
      </c>
      <c r="X710" s="13" t="s">
        <v>29</v>
      </c>
      <c r="Y710" s="13" t="s">
        <v>30</v>
      </c>
      <c r="Z710" s="14">
        <v>22000</v>
      </c>
      <c r="AA710" s="14">
        <v>0</v>
      </c>
      <c r="AB710" s="14">
        <v>0</v>
      </c>
      <c r="AC710" s="14">
        <f>+Z710*2.87%</f>
        <v>631.4</v>
      </c>
      <c r="AD710" s="14">
        <f>Z710*7.1%</f>
        <v>1561.9999999999998</v>
      </c>
      <c r="AE710" s="14">
        <f>Z710*1.15%</f>
        <v>253</v>
      </c>
      <c r="AF710" s="14">
        <f>Z710*3.04%</f>
        <v>668.8</v>
      </c>
      <c r="AG710" s="14">
        <f>Z710*7.09%</f>
        <v>1559.8000000000002</v>
      </c>
      <c r="AH710" s="14">
        <v>0</v>
      </c>
      <c r="AI710" s="14">
        <f>AC710+AD710+AE710+AF710+AG710</f>
        <v>4675</v>
      </c>
      <c r="AJ710" s="15">
        <v>0</v>
      </c>
      <c r="AK710" s="14">
        <f>+AC710+AF710+AH710+AJ710+AA710+AB710</f>
        <v>1300.1999999999998</v>
      </c>
      <c r="AL710" s="14">
        <f>+AG710+AE710+AD710</f>
        <v>3374.8</v>
      </c>
      <c r="AM710" s="14">
        <f>+Z710-AK710</f>
        <v>20699.8</v>
      </c>
    </row>
    <row r="711" spans="1:39" s="7" customFormat="1" ht="15.95" customHeight="1" x14ac:dyDescent="0.25">
      <c r="A711" s="11">
        <f t="shared" si="14"/>
        <v>690</v>
      </c>
      <c r="B711" s="12" t="s">
        <v>213</v>
      </c>
      <c r="C711" s="13" t="s">
        <v>818</v>
      </c>
      <c r="D711" s="13" t="s">
        <v>166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G711*7.1%</f>
        <v>1561.9999999999998</v>
      </c>
      <c r="L711" s="14">
        <f>G711*1.15%</f>
        <v>253</v>
      </c>
      <c r="M711" s="14">
        <f>G711*3.04%</f>
        <v>668.8</v>
      </c>
      <c r="N711" s="14">
        <f>G711*7.09%</f>
        <v>1559.8000000000002</v>
      </c>
      <c r="O711" s="14">
        <v>0</v>
      </c>
      <c r="P711" s="14">
        <f>J711+K711+L711+M711+N711</f>
        <v>4675</v>
      </c>
      <c r="Q711" s="15">
        <v>0</v>
      </c>
      <c r="R711" s="14">
        <f>+J711+M711+O711+Q711+H711+I711</f>
        <v>1300.1999999999998</v>
      </c>
      <c r="S711" s="14">
        <f>+N711+L711+K711</f>
        <v>3374.8</v>
      </c>
      <c r="T711" s="14">
        <f>+G711-R711</f>
        <v>20699.8</v>
      </c>
      <c r="U711" t="b">
        <f>+V711=C711</f>
        <v>1</v>
      </c>
      <c r="V711" s="13" t="s">
        <v>818</v>
      </c>
      <c r="W711" s="13" t="s">
        <v>166</v>
      </c>
      <c r="X711" s="13" t="s">
        <v>29</v>
      </c>
      <c r="Y711" s="13" t="s">
        <v>30</v>
      </c>
      <c r="Z711" s="14">
        <v>22000</v>
      </c>
      <c r="AA711" s="14">
        <v>0</v>
      </c>
      <c r="AB711" s="14">
        <v>0</v>
      </c>
      <c r="AC711" s="14">
        <f>+Z711*2.87%</f>
        <v>631.4</v>
      </c>
      <c r="AD711" s="14">
        <f>Z711*7.1%</f>
        <v>1561.9999999999998</v>
      </c>
      <c r="AE711" s="14">
        <f>Z711*1.15%</f>
        <v>253</v>
      </c>
      <c r="AF711" s="14">
        <f>Z711*3.04%</f>
        <v>668.8</v>
      </c>
      <c r="AG711" s="14">
        <f>Z711*7.09%</f>
        <v>1559.8000000000002</v>
      </c>
      <c r="AH711" s="14">
        <v>0</v>
      </c>
      <c r="AI711" s="14">
        <f>AC711+AD711+AE711+AF711+AG711</f>
        <v>4675</v>
      </c>
      <c r="AJ711" s="15">
        <v>0</v>
      </c>
      <c r="AK711" s="14">
        <f>+AC711+AF711+AH711+AJ711+AA711+AB711</f>
        <v>1300.1999999999998</v>
      </c>
      <c r="AL711" s="14">
        <f>+AG711+AE711+AD711</f>
        <v>3374.8</v>
      </c>
      <c r="AM711" s="14">
        <f>+Z711-AK711</f>
        <v>20699.8</v>
      </c>
    </row>
    <row r="712" spans="1:39" s="7" customFormat="1" ht="15.95" customHeight="1" x14ac:dyDescent="0.25">
      <c r="A712" s="11">
        <f t="shared" si="14"/>
        <v>691</v>
      </c>
      <c r="B712" s="12" t="s">
        <v>213</v>
      </c>
      <c r="C712" s="58" t="s">
        <v>819</v>
      </c>
      <c r="D712" s="13" t="s">
        <v>166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G712*7.1%</f>
        <v>1561.9999999999998</v>
      </c>
      <c r="L712" s="14">
        <f>G712*1.15%</f>
        <v>253</v>
      </c>
      <c r="M712" s="14">
        <f>G712*3.04%</f>
        <v>668.8</v>
      </c>
      <c r="N712" s="14">
        <f>G712*7.09%</f>
        <v>1559.8000000000002</v>
      </c>
      <c r="O712" s="14">
        <v>0</v>
      </c>
      <c r="P712" s="14">
        <f>J712+K712+L712+M712+N712</f>
        <v>4675</v>
      </c>
      <c r="Q712" s="15">
        <v>1087</v>
      </c>
      <c r="R712" s="14">
        <f>+J712+M712+O712+Q712+H712+I712</f>
        <v>2387.1999999999998</v>
      </c>
      <c r="S712" s="14">
        <f>+N712+L712+K712</f>
        <v>3374.8</v>
      </c>
      <c r="T712" s="14">
        <f>+G712-R712</f>
        <v>19612.8</v>
      </c>
      <c r="U712" t="b">
        <f>+V712=C712</f>
        <v>1</v>
      </c>
      <c r="V712" s="13" t="s">
        <v>819</v>
      </c>
      <c r="W712" s="13" t="s">
        <v>166</v>
      </c>
      <c r="X712" s="13" t="s">
        <v>29</v>
      </c>
      <c r="Y712" s="13" t="s">
        <v>35</v>
      </c>
      <c r="Z712" s="14">
        <v>22000</v>
      </c>
      <c r="AA712" s="14">
        <v>0</v>
      </c>
      <c r="AB712" s="14">
        <v>0</v>
      </c>
      <c r="AC712" s="14">
        <f>+Z712*2.87%</f>
        <v>631.4</v>
      </c>
      <c r="AD712" s="14">
        <f>Z712*7.1%</f>
        <v>1561.9999999999998</v>
      </c>
      <c r="AE712" s="14">
        <f>Z712*1.15%</f>
        <v>253</v>
      </c>
      <c r="AF712" s="14">
        <f>Z712*3.04%</f>
        <v>668.8</v>
      </c>
      <c r="AG712" s="14">
        <f>Z712*7.09%</f>
        <v>1559.8000000000002</v>
      </c>
      <c r="AH712" s="14">
        <v>0</v>
      </c>
      <c r="AI712" s="14">
        <f>AC712+AD712+AE712+AF712+AG712</f>
        <v>4675</v>
      </c>
      <c r="AJ712" s="15">
        <v>1087</v>
      </c>
      <c r="AK712" s="14">
        <f>+AC712+AF712+AH712+AJ712+AA712+AB712</f>
        <v>2387.1999999999998</v>
      </c>
      <c r="AL712" s="14">
        <f>+AG712+AE712+AD712</f>
        <v>3374.8</v>
      </c>
      <c r="AM712" s="14">
        <f>+Z712-AK712</f>
        <v>19612.8</v>
      </c>
    </row>
    <row r="713" spans="1:39" s="7" customFormat="1" ht="15.95" customHeight="1" x14ac:dyDescent="0.25">
      <c r="A713" s="11">
        <f t="shared" si="14"/>
        <v>692</v>
      </c>
      <c r="B713" s="12" t="s">
        <v>213</v>
      </c>
      <c r="C713" s="13" t="s">
        <v>820</v>
      </c>
      <c r="D713" s="13" t="s">
        <v>220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G713*7.1%</f>
        <v>1561.9999999999998</v>
      </c>
      <c r="L713" s="14">
        <f>G713*1.15%</f>
        <v>253</v>
      </c>
      <c r="M713" s="14">
        <f>G713*3.04%</f>
        <v>668.8</v>
      </c>
      <c r="N713" s="14">
        <f>G713*7.09%</f>
        <v>1559.8000000000002</v>
      </c>
      <c r="O713" s="14">
        <v>3154.9</v>
      </c>
      <c r="P713" s="14">
        <f>J713+K713+L713+M713+N713</f>
        <v>4675</v>
      </c>
      <c r="Q713" s="15">
        <v>0</v>
      </c>
      <c r="R713" s="14">
        <f>+J713+M713+O713+Q713+H713+I713</f>
        <v>4455.1000000000004</v>
      </c>
      <c r="S713" s="14">
        <f>+N713+L713+K713</f>
        <v>3374.8</v>
      </c>
      <c r="T713" s="14">
        <f>+G713-R713</f>
        <v>17544.900000000001</v>
      </c>
      <c r="U713" t="b">
        <f>+V713=C713</f>
        <v>1</v>
      </c>
      <c r="V713" s="13" t="s">
        <v>820</v>
      </c>
      <c r="W713" s="13" t="s">
        <v>220</v>
      </c>
      <c r="X713" s="13" t="s">
        <v>29</v>
      </c>
      <c r="Y713" s="13" t="s">
        <v>35</v>
      </c>
      <c r="Z713" s="14">
        <v>22000</v>
      </c>
      <c r="AA713" s="14">
        <v>0</v>
      </c>
      <c r="AB713" s="14">
        <v>0</v>
      </c>
      <c r="AC713" s="14">
        <f>+Z713*2.87%</f>
        <v>631.4</v>
      </c>
      <c r="AD713" s="14">
        <f>Z713*7.1%</f>
        <v>1561.9999999999998</v>
      </c>
      <c r="AE713" s="14">
        <f>Z713*1.15%</f>
        <v>253</v>
      </c>
      <c r="AF713" s="14">
        <f>Z713*3.04%</f>
        <v>668.8</v>
      </c>
      <c r="AG713" s="14">
        <f>Z713*7.09%</f>
        <v>1559.8000000000002</v>
      </c>
      <c r="AH713" s="14">
        <v>3154.9</v>
      </c>
      <c r="AI713" s="14">
        <f>AC713+AD713+AE713+AF713+AG713</f>
        <v>4675</v>
      </c>
      <c r="AJ713" s="15">
        <v>0</v>
      </c>
      <c r="AK713" s="14">
        <f>+AC713+AF713+AH713+AJ713+AA713+AB713</f>
        <v>4455.1000000000004</v>
      </c>
      <c r="AL713" s="14">
        <f>+AG713+AE713+AD713</f>
        <v>3374.8</v>
      </c>
      <c r="AM713" s="14">
        <f>+Z713-AK713</f>
        <v>17544.900000000001</v>
      </c>
    </row>
    <row r="714" spans="1:39" s="7" customFormat="1" ht="15.95" customHeight="1" x14ac:dyDescent="0.25">
      <c r="A714" s="11">
        <f t="shared" si="14"/>
        <v>693</v>
      </c>
      <c r="B714" s="12" t="s">
        <v>213</v>
      </c>
      <c r="C714" s="13" t="s">
        <v>821</v>
      </c>
      <c r="D714" s="13" t="s">
        <v>166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G714*7.1%</f>
        <v>1561.9999999999998</v>
      </c>
      <c r="L714" s="14">
        <f>G714*1.15%</f>
        <v>253</v>
      </c>
      <c r="M714" s="14">
        <f>G714*3.04%</f>
        <v>668.8</v>
      </c>
      <c r="N714" s="14">
        <f>G714*7.09%</f>
        <v>1559.8000000000002</v>
      </c>
      <c r="O714" s="14">
        <v>0</v>
      </c>
      <c r="P714" s="14">
        <f>J714+K714+L714+M714+N714</f>
        <v>4675</v>
      </c>
      <c r="Q714" s="15">
        <v>9764.5300000000007</v>
      </c>
      <c r="R714" s="14">
        <f>+J714+M714+O714+Q714+H714+I714</f>
        <v>11064.73</v>
      </c>
      <c r="S714" s="14">
        <f>+N714+L714+K714</f>
        <v>3374.8</v>
      </c>
      <c r="T714" s="14">
        <f>+G714-R714</f>
        <v>10935.27</v>
      </c>
      <c r="U714" t="b">
        <f>+V714=C714</f>
        <v>1</v>
      </c>
      <c r="V714" s="13" t="s">
        <v>821</v>
      </c>
      <c r="W714" s="13" t="s">
        <v>166</v>
      </c>
      <c r="X714" s="13" t="s">
        <v>29</v>
      </c>
      <c r="Y714" s="13" t="s">
        <v>35</v>
      </c>
      <c r="Z714" s="14">
        <v>22000</v>
      </c>
      <c r="AA714" s="14">
        <v>0</v>
      </c>
      <c r="AB714" s="14">
        <v>0</v>
      </c>
      <c r="AC714" s="14">
        <f>+Z714*2.87%</f>
        <v>631.4</v>
      </c>
      <c r="AD714" s="14">
        <f>Z714*7.1%</f>
        <v>1561.9999999999998</v>
      </c>
      <c r="AE714" s="14">
        <f>Z714*1.15%</f>
        <v>253</v>
      </c>
      <c r="AF714" s="14">
        <f>Z714*3.04%</f>
        <v>668.8</v>
      </c>
      <c r="AG714" s="14">
        <f>Z714*7.09%</f>
        <v>1559.8000000000002</v>
      </c>
      <c r="AH714" s="14">
        <v>0</v>
      </c>
      <c r="AI714" s="14">
        <f>AC714+AD714+AE714+AF714+AG714</f>
        <v>4675</v>
      </c>
      <c r="AJ714" s="15">
        <v>9764.5300000000007</v>
      </c>
      <c r="AK714" s="14">
        <f>+AC714+AF714+AH714+AJ714+AA714+AB714</f>
        <v>11064.73</v>
      </c>
      <c r="AL714" s="14">
        <f>+AG714+AE714+AD714</f>
        <v>3374.8</v>
      </c>
      <c r="AM714" s="14">
        <f>+Z714-AK714</f>
        <v>10935.27</v>
      </c>
    </row>
    <row r="715" spans="1:39" s="7" customFormat="1" ht="15.95" customHeight="1" x14ac:dyDescent="0.25">
      <c r="A715" s="11">
        <f t="shared" si="14"/>
        <v>694</v>
      </c>
      <c r="B715" s="12" t="s">
        <v>213</v>
      </c>
      <c r="C715" s="13" t="s">
        <v>822</v>
      </c>
      <c r="D715" s="13" t="s">
        <v>37</v>
      </c>
      <c r="E715" s="13" t="s">
        <v>29</v>
      </c>
      <c r="F715" s="13" t="s">
        <v>35</v>
      </c>
      <c r="G715" s="14">
        <v>34000</v>
      </c>
      <c r="H715" s="14">
        <v>0</v>
      </c>
      <c r="I715" s="14">
        <v>0</v>
      </c>
      <c r="J715" s="14">
        <f>+G715*2.87%</f>
        <v>975.8</v>
      </c>
      <c r="K715" s="14">
        <f>G715*7.1%</f>
        <v>2414</v>
      </c>
      <c r="L715" s="14">
        <f>G715*1.15%</f>
        <v>391</v>
      </c>
      <c r="M715" s="14">
        <f>G715*3.04%</f>
        <v>1033.5999999999999</v>
      </c>
      <c r="N715" s="14">
        <f>G715*7.09%</f>
        <v>2410.6000000000004</v>
      </c>
      <c r="O715" s="14">
        <v>0</v>
      </c>
      <c r="P715" s="14">
        <f>J715+K715+L715+M715+N715</f>
        <v>7225</v>
      </c>
      <c r="Q715" s="15">
        <v>10985.1</v>
      </c>
      <c r="R715" s="14">
        <f>+J715+M715+O715+Q715+H715+I715</f>
        <v>12994.5</v>
      </c>
      <c r="S715" s="14">
        <f>+N715+L715+K715</f>
        <v>5215.6000000000004</v>
      </c>
      <c r="T715" s="14">
        <f>+G715-R715</f>
        <v>21005.5</v>
      </c>
      <c r="U715" t="b">
        <f>+V715=C715</f>
        <v>1</v>
      </c>
      <c r="V715" s="13" t="s">
        <v>822</v>
      </c>
      <c r="W715" s="13" t="s">
        <v>37</v>
      </c>
      <c r="X715" s="13" t="s">
        <v>29</v>
      </c>
      <c r="Y715" s="13" t="s">
        <v>35</v>
      </c>
      <c r="Z715" s="14">
        <v>34000</v>
      </c>
      <c r="AA715" s="14">
        <v>0</v>
      </c>
      <c r="AB715" s="14">
        <v>0</v>
      </c>
      <c r="AC715" s="14">
        <f>+Z715*2.87%</f>
        <v>975.8</v>
      </c>
      <c r="AD715" s="14">
        <f>Z715*7.1%</f>
        <v>2414</v>
      </c>
      <c r="AE715" s="14">
        <f>Z715*1.15%</f>
        <v>391</v>
      </c>
      <c r="AF715" s="14">
        <f>Z715*3.04%</f>
        <v>1033.5999999999999</v>
      </c>
      <c r="AG715" s="14">
        <f>Z715*7.09%</f>
        <v>2410.6000000000004</v>
      </c>
      <c r="AH715" s="14">
        <v>0</v>
      </c>
      <c r="AI715" s="14">
        <f>AC715+AD715+AE715+AF715+AG715</f>
        <v>7225</v>
      </c>
      <c r="AJ715" s="15">
        <v>10985.1</v>
      </c>
      <c r="AK715" s="14">
        <f>+AC715+AF715+AH715+AJ715+AA715+AB715</f>
        <v>12994.5</v>
      </c>
      <c r="AL715" s="14">
        <f>+AG715+AE715+AD715</f>
        <v>5215.6000000000004</v>
      </c>
      <c r="AM715" s="14">
        <f>+Z715-AK715</f>
        <v>21005.5</v>
      </c>
    </row>
    <row r="716" spans="1:39" s="7" customFormat="1" ht="15.95" customHeight="1" x14ac:dyDescent="0.25">
      <c r="A716" s="11">
        <f t="shared" si="14"/>
        <v>695</v>
      </c>
      <c r="B716" s="12" t="s">
        <v>213</v>
      </c>
      <c r="C716" s="13" t="s">
        <v>823</v>
      </c>
      <c r="D716" s="13" t="s">
        <v>166</v>
      </c>
      <c r="E716" s="13" t="s">
        <v>29</v>
      </c>
      <c r="F716" s="13" t="s">
        <v>30</v>
      </c>
      <c r="G716" s="14">
        <v>26250</v>
      </c>
      <c r="H716" s="14">
        <v>0</v>
      </c>
      <c r="I716" s="14">
        <v>0</v>
      </c>
      <c r="J716" s="14">
        <f>+G716*2.87%</f>
        <v>753.375</v>
      </c>
      <c r="K716" s="14">
        <f>G716*7.1%</f>
        <v>1863.7499999999998</v>
      </c>
      <c r="L716" s="14">
        <f>G716*1.15%</f>
        <v>301.875</v>
      </c>
      <c r="M716" s="14">
        <f>G716*3.04%</f>
        <v>798</v>
      </c>
      <c r="N716" s="14">
        <f>G716*7.09%</f>
        <v>1861.1250000000002</v>
      </c>
      <c r="O716" s="14">
        <v>0</v>
      </c>
      <c r="P716" s="14">
        <f>J716+K716+L716+M716+N716</f>
        <v>5578.125</v>
      </c>
      <c r="Q716" s="15">
        <v>10251.56</v>
      </c>
      <c r="R716" s="14">
        <f>+J716+M716+O716+Q716+H716+I716</f>
        <v>11802.934999999999</v>
      </c>
      <c r="S716" s="14">
        <f>+N716+L716+K716</f>
        <v>4026.75</v>
      </c>
      <c r="T716" s="14">
        <f>+G716-R716</f>
        <v>14447.065000000001</v>
      </c>
      <c r="U716" t="b">
        <f>+V716=C716</f>
        <v>1</v>
      </c>
      <c r="V716" s="13" t="s">
        <v>823</v>
      </c>
      <c r="W716" s="13" t="s">
        <v>166</v>
      </c>
      <c r="X716" s="13" t="s">
        <v>29</v>
      </c>
      <c r="Y716" s="13" t="s">
        <v>30</v>
      </c>
      <c r="Z716" s="14">
        <v>26250</v>
      </c>
      <c r="AA716" s="14">
        <v>0</v>
      </c>
      <c r="AB716" s="14">
        <v>0</v>
      </c>
      <c r="AC716" s="14">
        <f>+Z716*2.87%</f>
        <v>753.375</v>
      </c>
      <c r="AD716" s="14">
        <f>Z716*7.1%</f>
        <v>1863.7499999999998</v>
      </c>
      <c r="AE716" s="14">
        <f>Z716*1.15%</f>
        <v>301.875</v>
      </c>
      <c r="AF716" s="14">
        <f>Z716*3.04%</f>
        <v>798</v>
      </c>
      <c r="AG716" s="14">
        <f>Z716*7.09%</f>
        <v>1861.1250000000002</v>
      </c>
      <c r="AH716" s="14">
        <v>0</v>
      </c>
      <c r="AI716" s="14">
        <f>AC716+AD716+AE716+AF716+AG716</f>
        <v>5578.125</v>
      </c>
      <c r="AJ716" s="15">
        <v>10251.56</v>
      </c>
      <c r="AK716" s="14">
        <f>+AC716+AF716+AH716+AJ716+AA716+AB716</f>
        <v>11802.934999999999</v>
      </c>
      <c r="AL716" s="14">
        <f>+AG716+AE716+AD716</f>
        <v>4026.75</v>
      </c>
      <c r="AM716" s="14">
        <f>+Z716-AK716</f>
        <v>14447.065000000001</v>
      </c>
    </row>
    <row r="717" spans="1:39" s="7" customFormat="1" ht="15.95" customHeight="1" x14ac:dyDescent="0.25">
      <c r="A717" s="11">
        <f t="shared" si="14"/>
        <v>696</v>
      </c>
      <c r="B717" s="12" t="s">
        <v>213</v>
      </c>
      <c r="C717" s="13" t="s">
        <v>824</v>
      </c>
      <c r="D717" s="13" t="s">
        <v>366</v>
      </c>
      <c r="E717" s="13" t="s">
        <v>29</v>
      </c>
      <c r="F717" s="13" t="s">
        <v>35</v>
      </c>
      <c r="G717" s="14">
        <v>30000</v>
      </c>
      <c r="H717" s="14">
        <v>0</v>
      </c>
      <c r="I717" s="14">
        <v>0</v>
      </c>
      <c r="J717" s="14">
        <f>+G717*2.87%</f>
        <v>861</v>
      </c>
      <c r="K717" s="14">
        <f>G717*7.1%</f>
        <v>2130</v>
      </c>
      <c r="L717" s="14">
        <f>G717*1.15%</f>
        <v>345</v>
      </c>
      <c r="M717" s="14">
        <f>G717*3.04%</f>
        <v>912</v>
      </c>
      <c r="N717" s="14">
        <f>G717*7.09%</f>
        <v>2127</v>
      </c>
      <c r="O717" s="14">
        <v>1577.4509</v>
      </c>
      <c r="P717" s="14">
        <f>J717+K717+L717+M717+N717</f>
        <v>6375</v>
      </c>
      <c r="Q717" s="15">
        <v>9563.419100000001</v>
      </c>
      <c r="R717" s="14">
        <f>+J717+M717+O717+Q717+H717+I717</f>
        <v>12913.87</v>
      </c>
      <c r="S717" s="14">
        <f>+N717+L717+K717</f>
        <v>4602</v>
      </c>
      <c r="T717" s="14">
        <f>+G717-R717</f>
        <v>17086.129999999997</v>
      </c>
      <c r="U717" t="b">
        <f>+V717=C717</f>
        <v>1</v>
      </c>
      <c r="V717" s="58" t="s">
        <v>824</v>
      </c>
      <c r="W717" s="13" t="s">
        <v>366</v>
      </c>
      <c r="X717" s="13" t="s">
        <v>29</v>
      </c>
      <c r="Y717" s="13" t="s">
        <v>35</v>
      </c>
      <c r="Z717" s="14">
        <v>30000</v>
      </c>
      <c r="AA717" s="14">
        <v>0</v>
      </c>
      <c r="AB717" s="14">
        <v>0</v>
      </c>
      <c r="AC717" s="14">
        <f>+Z717*2.87%</f>
        <v>861</v>
      </c>
      <c r="AD717" s="14">
        <f>Z717*7.1%</f>
        <v>2130</v>
      </c>
      <c r="AE717" s="14">
        <f>Z717*1.15%</f>
        <v>345</v>
      </c>
      <c r="AF717" s="14">
        <f>Z717*3.04%</f>
        <v>912</v>
      </c>
      <c r="AG717" s="14">
        <f>Z717*7.09%</f>
        <v>2127</v>
      </c>
      <c r="AH717" s="14">
        <v>1577.4509</v>
      </c>
      <c r="AI717" s="14">
        <f>AC717+AD717+AE717+AF717+AG717</f>
        <v>6375</v>
      </c>
      <c r="AJ717" s="15">
        <v>9563.419100000001</v>
      </c>
      <c r="AK717" s="14">
        <f>+AC717+AF717+AH717+AJ717+AA717+AB717</f>
        <v>12913.87</v>
      </c>
      <c r="AL717" s="14">
        <f>+AG717+AE717+AD717</f>
        <v>4602</v>
      </c>
      <c r="AM717" s="14">
        <f>+Z717-AK717</f>
        <v>17086.129999999997</v>
      </c>
    </row>
    <row r="718" spans="1:39" s="7" customFormat="1" ht="15.95" customHeight="1" x14ac:dyDescent="0.25">
      <c r="A718" s="11">
        <f t="shared" si="14"/>
        <v>697</v>
      </c>
      <c r="B718" s="12" t="s">
        <v>213</v>
      </c>
      <c r="C718" s="13" t="s">
        <v>825</v>
      </c>
      <c r="D718" s="13" t="s">
        <v>509</v>
      </c>
      <c r="E718" s="13" t="s">
        <v>29</v>
      </c>
      <c r="F718" s="13" t="s">
        <v>35</v>
      </c>
      <c r="G718" s="14">
        <v>20000</v>
      </c>
      <c r="H718" s="14">
        <v>0</v>
      </c>
      <c r="I718" s="14">
        <v>0</v>
      </c>
      <c r="J718" s="14">
        <f>+G718*2.87%</f>
        <v>574</v>
      </c>
      <c r="K718" s="14">
        <f>G718*7.1%</f>
        <v>1419.9999999999998</v>
      </c>
      <c r="L718" s="14">
        <f>G718*1.15%</f>
        <v>230</v>
      </c>
      <c r="M718" s="14">
        <f>G718*3.04%</f>
        <v>608</v>
      </c>
      <c r="N718" s="14">
        <f>G718*7.09%</f>
        <v>1418</v>
      </c>
      <c r="O718" s="14">
        <v>0</v>
      </c>
      <c r="P718" s="14">
        <f>J718+K718+L718+M718+N718</f>
        <v>4250</v>
      </c>
      <c r="Q718" s="15">
        <v>3046</v>
      </c>
      <c r="R718" s="14">
        <f>+J718+M718+O718+Q718+H718+I718</f>
        <v>4228</v>
      </c>
      <c r="S718" s="14">
        <f>+N718+L718+K718</f>
        <v>3068</v>
      </c>
      <c r="T718" s="14">
        <f>+G718-R718</f>
        <v>15772</v>
      </c>
      <c r="U718" t="b">
        <f>+V718=C718</f>
        <v>1</v>
      </c>
      <c r="V718" s="13" t="s">
        <v>825</v>
      </c>
      <c r="W718" s="13" t="s">
        <v>509</v>
      </c>
      <c r="X718" s="13" t="s">
        <v>29</v>
      </c>
      <c r="Y718" s="13" t="s">
        <v>35</v>
      </c>
      <c r="Z718" s="14">
        <v>20000</v>
      </c>
      <c r="AA718" s="14">
        <v>0</v>
      </c>
      <c r="AB718" s="14">
        <v>0</v>
      </c>
      <c r="AC718" s="14">
        <f>+Z718*2.87%</f>
        <v>574</v>
      </c>
      <c r="AD718" s="14">
        <f>Z718*7.1%</f>
        <v>1419.9999999999998</v>
      </c>
      <c r="AE718" s="14">
        <f>Z718*1.15%</f>
        <v>230</v>
      </c>
      <c r="AF718" s="14">
        <f>Z718*3.04%</f>
        <v>608</v>
      </c>
      <c r="AG718" s="14">
        <f>Z718*7.09%</f>
        <v>1418</v>
      </c>
      <c r="AH718" s="14">
        <v>0</v>
      </c>
      <c r="AI718" s="14">
        <f>AC718+AD718+AE718+AF718+AG718</f>
        <v>4250</v>
      </c>
      <c r="AJ718" s="15">
        <v>3046</v>
      </c>
      <c r="AK718" s="14">
        <f>+AC718+AF718+AH718+AJ718+AA718+AB718</f>
        <v>4228</v>
      </c>
      <c r="AL718" s="14">
        <f>+AG718+AE718+AD718</f>
        <v>3068</v>
      </c>
      <c r="AM718" s="14">
        <f>+Z718-AK718</f>
        <v>15772</v>
      </c>
    </row>
    <row r="719" spans="1:39" s="7" customFormat="1" ht="15.95" customHeight="1" x14ac:dyDescent="0.25">
      <c r="A719" s="11">
        <f t="shared" si="14"/>
        <v>698</v>
      </c>
      <c r="B719" s="12" t="s">
        <v>213</v>
      </c>
      <c r="C719" s="13" t="s">
        <v>826</v>
      </c>
      <c r="D719" s="13" t="s">
        <v>166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G719*7.1%</f>
        <v>1561.9999999999998</v>
      </c>
      <c r="L719" s="14">
        <f>G719*1.15%</f>
        <v>253</v>
      </c>
      <c r="M719" s="14">
        <f>G719*3.04%</f>
        <v>668.8</v>
      </c>
      <c r="N719" s="14">
        <f>G719*7.09%</f>
        <v>1559.8000000000002</v>
      </c>
      <c r="O719" s="14">
        <v>0</v>
      </c>
      <c r="P719" s="14">
        <f>J719+K719+L719+M719+N719</f>
        <v>4675</v>
      </c>
      <c r="Q719" s="15">
        <v>5046</v>
      </c>
      <c r="R719" s="14">
        <f>+J719+M719+O719+Q719+H719+I719</f>
        <v>6346.2</v>
      </c>
      <c r="S719" s="14">
        <f>+N719+L719+K719</f>
        <v>3374.8</v>
      </c>
      <c r="T719" s="14">
        <f>+G719-R719</f>
        <v>15653.8</v>
      </c>
      <c r="U719" t="b">
        <f>+V719=C719</f>
        <v>1</v>
      </c>
      <c r="V719" s="13" t="s">
        <v>826</v>
      </c>
      <c r="W719" s="13" t="s">
        <v>166</v>
      </c>
      <c r="X719" s="13" t="s">
        <v>29</v>
      </c>
      <c r="Y719" s="13" t="s">
        <v>35</v>
      </c>
      <c r="Z719" s="14">
        <v>22000</v>
      </c>
      <c r="AA719" s="14">
        <v>0</v>
      </c>
      <c r="AB719" s="14">
        <v>0</v>
      </c>
      <c r="AC719" s="14">
        <f>+Z719*2.87%</f>
        <v>631.4</v>
      </c>
      <c r="AD719" s="14">
        <f>Z719*7.1%</f>
        <v>1561.9999999999998</v>
      </c>
      <c r="AE719" s="14">
        <f>Z719*1.15%</f>
        <v>253</v>
      </c>
      <c r="AF719" s="14">
        <f>Z719*3.04%</f>
        <v>668.8</v>
      </c>
      <c r="AG719" s="14">
        <f>Z719*7.09%</f>
        <v>1559.8000000000002</v>
      </c>
      <c r="AH719" s="14">
        <v>0</v>
      </c>
      <c r="AI719" s="14">
        <f>AC719+AD719+AE719+AF719+AG719</f>
        <v>4675</v>
      </c>
      <c r="AJ719" s="15">
        <v>5046</v>
      </c>
      <c r="AK719" s="14">
        <f>+AC719+AF719+AH719+AJ719+AA719+AB719</f>
        <v>6346.2</v>
      </c>
      <c r="AL719" s="14">
        <f>+AG719+AE719+AD719</f>
        <v>3374.8</v>
      </c>
      <c r="AM719" s="14">
        <f>+Z719-AK719</f>
        <v>15653.8</v>
      </c>
    </row>
    <row r="720" spans="1:39" s="7" customFormat="1" ht="15.95" customHeight="1" x14ac:dyDescent="0.25">
      <c r="A720" s="11">
        <f t="shared" si="14"/>
        <v>699</v>
      </c>
      <c r="B720" s="12" t="s">
        <v>213</v>
      </c>
      <c r="C720" s="13" t="s">
        <v>827</v>
      </c>
      <c r="D720" s="13" t="s">
        <v>166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G720*7.1%</f>
        <v>1561.9999999999998</v>
      </c>
      <c r="L720" s="14">
        <f>G720*1.15%</f>
        <v>253</v>
      </c>
      <c r="M720" s="14">
        <f>G720*3.04%</f>
        <v>668.8</v>
      </c>
      <c r="N720" s="14">
        <f>G720*7.09%</f>
        <v>1559.8000000000002</v>
      </c>
      <c r="O720" s="14">
        <v>0</v>
      </c>
      <c r="P720" s="14">
        <f>J720+K720+L720+M720+N720</f>
        <v>4675</v>
      </c>
      <c r="Q720" s="15">
        <v>0</v>
      </c>
      <c r="R720" s="14">
        <f>+J720+M720+O720+Q720+H720+I720</f>
        <v>1300.1999999999998</v>
      </c>
      <c r="S720" s="14">
        <f>+N720+L720+K720</f>
        <v>3374.8</v>
      </c>
      <c r="T720" s="14">
        <f>+G720-R720</f>
        <v>20699.8</v>
      </c>
      <c r="U720" t="b">
        <f>+V720=C720</f>
        <v>1</v>
      </c>
      <c r="V720" s="13" t="s">
        <v>827</v>
      </c>
      <c r="W720" s="13" t="s">
        <v>166</v>
      </c>
      <c r="X720" s="13" t="s">
        <v>29</v>
      </c>
      <c r="Y720" s="13" t="s">
        <v>30</v>
      </c>
      <c r="Z720" s="14">
        <v>22000</v>
      </c>
      <c r="AA720" s="14">
        <v>0</v>
      </c>
      <c r="AB720" s="14">
        <v>0</v>
      </c>
      <c r="AC720" s="14">
        <f>+Z720*2.87%</f>
        <v>631.4</v>
      </c>
      <c r="AD720" s="14">
        <f>Z720*7.1%</f>
        <v>1561.9999999999998</v>
      </c>
      <c r="AE720" s="14">
        <f>Z720*1.15%</f>
        <v>253</v>
      </c>
      <c r="AF720" s="14">
        <f>Z720*3.04%</f>
        <v>668.8</v>
      </c>
      <c r="AG720" s="14">
        <f>Z720*7.09%</f>
        <v>1559.8000000000002</v>
      </c>
      <c r="AH720" s="14">
        <v>0</v>
      </c>
      <c r="AI720" s="14">
        <f>AC720+AD720+AE720+AF720+AG720</f>
        <v>4675</v>
      </c>
      <c r="AJ720" s="15">
        <v>0</v>
      </c>
      <c r="AK720" s="14">
        <f>+AC720+AF720+AH720+AJ720+AA720+AB720</f>
        <v>1300.1999999999998</v>
      </c>
      <c r="AL720" s="14">
        <f>+AG720+AE720+AD720</f>
        <v>3374.8</v>
      </c>
      <c r="AM720" s="14">
        <f>+Z720-AK720</f>
        <v>20699.8</v>
      </c>
    </row>
    <row r="721" spans="1:39" s="7" customFormat="1" ht="15.95" customHeight="1" x14ac:dyDescent="0.25">
      <c r="A721" s="11">
        <f t="shared" si="14"/>
        <v>700</v>
      </c>
      <c r="B721" s="12" t="s">
        <v>213</v>
      </c>
      <c r="C721" s="13" t="s">
        <v>828</v>
      </c>
      <c r="D721" s="13" t="s">
        <v>159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G721*7.1%</f>
        <v>1561.9999999999998</v>
      </c>
      <c r="L721" s="14">
        <f>G721*1.15%</f>
        <v>253</v>
      </c>
      <c r="M721" s="14">
        <f>G721*3.04%</f>
        <v>668.8</v>
      </c>
      <c r="N721" s="14">
        <f>G721*7.09%</f>
        <v>1559.8000000000002</v>
      </c>
      <c r="O721" s="14">
        <v>0</v>
      </c>
      <c r="P721" s="14">
        <f>J721+K721+L721+M721+N721</f>
        <v>4675</v>
      </c>
      <c r="Q721" s="15">
        <v>0</v>
      </c>
      <c r="R721" s="14">
        <f>+J721+M721+O721+Q721+H721+I721</f>
        <v>1300.1999999999998</v>
      </c>
      <c r="S721" s="14">
        <f>+N721+L721+K721</f>
        <v>3374.8</v>
      </c>
      <c r="T721" s="14">
        <f>+G721-R721</f>
        <v>20699.8</v>
      </c>
      <c r="U721" t="b">
        <f>+V721=C721</f>
        <v>1</v>
      </c>
      <c r="V721" s="13" t="s">
        <v>828</v>
      </c>
      <c r="W721" s="13" t="s">
        <v>159</v>
      </c>
      <c r="X721" s="13" t="s">
        <v>29</v>
      </c>
      <c r="Y721" s="13" t="s">
        <v>35</v>
      </c>
      <c r="Z721" s="14">
        <v>22000</v>
      </c>
      <c r="AA721" s="14">
        <v>0</v>
      </c>
      <c r="AB721" s="14">
        <v>0</v>
      </c>
      <c r="AC721" s="14">
        <f>+Z721*2.87%</f>
        <v>631.4</v>
      </c>
      <c r="AD721" s="14">
        <f>Z721*7.1%</f>
        <v>1561.9999999999998</v>
      </c>
      <c r="AE721" s="14">
        <f>Z721*1.15%</f>
        <v>253</v>
      </c>
      <c r="AF721" s="14">
        <f>Z721*3.04%</f>
        <v>668.8</v>
      </c>
      <c r="AG721" s="14">
        <f>Z721*7.09%</f>
        <v>1559.8000000000002</v>
      </c>
      <c r="AH721" s="14">
        <v>0</v>
      </c>
      <c r="AI721" s="14">
        <f>AC721+AD721+AE721+AF721+AG721</f>
        <v>4675</v>
      </c>
      <c r="AJ721" s="15">
        <v>0</v>
      </c>
      <c r="AK721" s="14">
        <f>+AC721+AF721+AH721+AJ721+AA721+AB721</f>
        <v>1300.1999999999998</v>
      </c>
      <c r="AL721" s="14">
        <f>+AG721+AE721+AD721</f>
        <v>3374.8</v>
      </c>
      <c r="AM721" s="14">
        <f>+Z721-AK721</f>
        <v>20699.8</v>
      </c>
    </row>
    <row r="722" spans="1:39" s="7" customFormat="1" ht="15.95" customHeight="1" x14ac:dyDescent="0.25">
      <c r="A722" s="11">
        <f t="shared" si="14"/>
        <v>701</v>
      </c>
      <c r="B722" s="12" t="s">
        <v>213</v>
      </c>
      <c r="C722" s="13" t="s">
        <v>829</v>
      </c>
      <c r="D722" s="13" t="s">
        <v>166</v>
      </c>
      <c r="E722" s="13" t="s">
        <v>29</v>
      </c>
      <c r="F722" s="13" t="s">
        <v>30</v>
      </c>
      <c r="G722" s="14">
        <v>22000</v>
      </c>
      <c r="H722" s="14">
        <v>0</v>
      </c>
      <c r="I722" s="14">
        <v>0</v>
      </c>
      <c r="J722" s="14">
        <f>+G722*2.87%</f>
        <v>631.4</v>
      </c>
      <c r="K722" s="14">
        <f>G722*7.1%</f>
        <v>1561.9999999999998</v>
      </c>
      <c r="L722" s="14">
        <f>G722*1.15%</f>
        <v>253</v>
      </c>
      <c r="M722" s="14">
        <f>G722*3.04%</f>
        <v>668.8</v>
      </c>
      <c r="N722" s="14">
        <f>G722*7.09%</f>
        <v>1559.8000000000002</v>
      </c>
      <c r="O722" s="14">
        <v>0</v>
      </c>
      <c r="P722" s="14">
        <f>J722+K722+L722+M722+N722</f>
        <v>4675</v>
      </c>
      <c r="Q722" s="15">
        <v>0</v>
      </c>
      <c r="R722" s="14">
        <f>+J722+M722+O722+Q722+H722+I722</f>
        <v>1300.1999999999998</v>
      </c>
      <c r="S722" s="14">
        <f>+N722+L722+K722</f>
        <v>3374.8</v>
      </c>
      <c r="T722" s="14">
        <f>+G722-R722</f>
        <v>20699.8</v>
      </c>
      <c r="U722" t="b">
        <f>+V722=C722</f>
        <v>1</v>
      </c>
      <c r="V722" s="13" t="s">
        <v>829</v>
      </c>
      <c r="W722" s="13" t="s">
        <v>166</v>
      </c>
      <c r="X722" s="13" t="s">
        <v>29</v>
      </c>
      <c r="Y722" s="13" t="s">
        <v>30</v>
      </c>
      <c r="Z722" s="14">
        <v>22000</v>
      </c>
      <c r="AA722" s="14">
        <v>0</v>
      </c>
      <c r="AB722" s="14">
        <v>0</v>
      </c>
      <c r="AC722" s="14">
        <f>+Z722*2.87%</f>
        <v>631.4</v>
      </c>
      <c r="AD722" s="14">
        <f>Z722*7.1%</f>
        <v>1561.9999999999998</v>
      </c>
      <c r="AE722" s="14">
        <f>Z722*1.15%</f>
        <v>253</v>
      </c>
      <c r="AF722" s="14">
        <f>Z722*3.04%</f>
        <v>668.8</v>
      </c>
      <c r="AG722" s="14">
        <f>Z722*7.09%</f>
        <v>1559.8000000000002</v>
      </c>
      <c r="AH722" s="14">
        <v>0</v>
      </c>
      <c r="AI722" s="14">
        <f>AC722+AD722+AE722+AF722+AG722</f>
        <v>4675</v>
      </c>
      <c r="AJ722" s="15">
        <v>0</v>
      </c>
      <c r="AK722" s="14">
        <f>+AC722+AF722+AH722+AJ722+AA722+AB722</f>
        <v>1300.1999999999998</v>
      </c>
      <c r="AL722" s="14">
        <f>+AG722+AE722+AD722</f>
        <v>3374.8</v>
      </c>
      <c r="AM722" s="14">
        <f>+Z722-AK722</f>
        <v>20699.8</v>
      </c>
    </row>
    <row r="723" spans="1:39" s="7" customFormat="1" ht="15.95" customHeight="1" x14ac:dyDescent="0.25">
      <c r="A723" s="11">
        <f t="shared" ref="A723:A786" si="15">1+A722</f>
        <v>702</v>
      </c>
      <c r="B723" s="12" t="s">
        <v>213</v>
      </c>
      <c r="C723" s="13" t="s">
        <v>830</v>
      </c>
      <c r="D723" s="13" t="s">
        <v>166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G723*7.1%</f>
        <v>1561.9999999999998</v>
      </c>
      <c r="L723" s="14">
        <f>G723*1.15%</f>
        <v>253</v>
      </c>
      <c r="M723" s="14">
        <f>G723*3.04%</f>
        <v>668.8</v>
      </c>
      <c r="N723" s="14">
        <f>G723*7.09%</f>
        <v>1559.8000000000002</v>
      </c>
      <c r="O723" s="14">
        <v>0</v>
      </c>
      <c r="P723" s="14">
        <f>J723+K723+L723+M723+N723</f>
        <v>4675</v>
      </c>
      <c r="Q723" s="15">
        <v>7963.72</v>
      </c>
      <c r="R723" s="14">
        <f>+J723+M723+O723+Q723+H723+I723</f>
        <v>9263.92</v>
      </c>
      <c r="S723" s="14">
        <f>+N723+L723+K723</f>
        <v>3374.8</v>
      </c>
      <c r="T723" s="14">
        <f>+G723-R723</f>
        <v>12736.08</v>
      </c>
      <c r="U723" t="b">
        <f>+V723=C723</f>
        <v>1</v>
      </c>
      <c r="V723" s="13" t="s">
        <v>830</v>
      </c>
      <c r="W723" s="13" t="s">
        <v>166</v>
      </c>
      <c r="X723" s="13" t="s">
        <v>29</v>
      </c>
      <c r="Y723" s="13" t="s">
        <v>30</v>
      </c>
      <c r="Z723" s="14">
        <v>22000</v>
      </c>
      <c r="AA723" s="14">
        <v>0</v>
      </c>
      <c r="AB723" s="14">
        <v>0</v>
      </c>
      <c r="AC723" s="14">
        <f>+Z723*2.87%</f>
        <v>631.4</v>
      </c>
      <c r="AD723" s="14">
        <f>Z723*7.1%</f>
        <v>1561.9999999999998</v>
      </c>
      <c r="AE723" s="14">
        <f>Z723*1.15%</f>
        <v>253</v>
      </c>
      <c r="AF723" s="14">
        <f>Z723*3.04%</f>
        <v>668.8</v>
      </c>
      <c r="AG723" s="14">
        <f>Z723*7.09%</f>
        <v>1559.8000000000002</v>
      </c>
      <c r="AH723" s="14">
        <v>0</v>
      </c>
      <c r="AI723" s="14">
        <f>AC723+AD723+AE723+AF723+AG723</f>
        <v>4675</v>
      </c>
      <c r="AJ723" s="15">
        <v>7963.72</v>
      </c>
      <c r="AK723" s="14">
        <f>+AC723+AF723+AH723+AJ723+AA723+AB723</f>
        <v>9263.92</v>
      </c>
      <c r="AL723" s="14">
        <f>+AG723+AE723+AD723</f>
        <v>3374.8</v>
      </c>
      <c r="AM723" s="14">
        <f>+Z723-AK723</f>
        <v>12736.08</v>
      </c>
    </row>
    <row r="724" spans="1:39" s="7" customFormat="1" ht="15.95" customHeight="1" x14ac:dyDescent="0.25">
      <c r="A724" s="11">
        <f t="shared" si="15"/>
        <v>703</v>
      </c>
      <c r="B724" s="12" t="s">
        <v>213</v>
      </c>
      <c r="C724" s="13" t="s">
        <v>831</v>
      </c>
      <c r="D724" s="13" t="s">
        <v>166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G724*7.1%</f>
        <v>1561.9999999999998</v>
      </c>
      <c r="L724" s="14">
        <f>G724*1.15%</f>
        <v>253</v>
      </c>
      <c r="M724" s="14">
        <f>G724*3.04%</f>
        <v>668.8</v>
      </c>
      <c r="N724" s="14">
        <f>G724*7.09%</f>
        <v>1559.8000000000002</v>
      </c>
      <c r="O724" s="14">
        <v>0</v>
      </c>
      <c r="P724" s="14">
        <f>J724+K724+L724+M724+N724</f>
        <v>4675</v>
      </c>
      <c r="Q724" s="15">
        <v>906</v>
      </c>
      <c r="R724" s="14">
        <f>+J724+M724+O724+Q724+H724+I724</f>
        <v>2206.1999999999998</v>
      </c>
      <c r="S724" s="14">
        <f>+N724+L724+K724</f>
        <v>3374.8</v>
      </c>
      <c r="T724" s="14">
        <f>+G724-R724</f>
        <v>19793.8</v>
      </c>
      <c r="U724" t="b">
        <f>+V724=C724</f>
        <v>1</v>
      </c>
      <c r="V724" s="13" t="s">
        <v>831</v>
      </c>
      <c r="W724" s="13" t="s">
        <v>166</v>
      </c>
      <c r="X724" s="13" t="s">
        <v>29</v>
      </c>
      <c r="Y724" s="13" t="s">
        <v>30</v>
      </c>
      <c r="Z724" s="14">
        <v>22000</v>
      </c>
      <c r="AA724" s="14">
        <v>0</v>
      </c>
      <c r="AB724" s="14">
        <v>0</v>
      </c>
      <c r="AC724" s="14">
        <f>+Z724*2.87%</f>
        <v>631.4</v>
      </c>
      <c r="AD724" s="14">
        <f>Z724*7.1%</f>
        <v>1561.9999999999998</v>
      </c>
      <c r="AE724" s="14">
        <f>Z724*1.15%</f>
        <v>253</v>
      </c>
      <c r="AF724" s="14">
        <f>Z724*3.04%</f>
        <v>668.8</v>
      </c>
      <c r="AG724" s="14">
        <f>Z724*7.09%</f>
        <v>1559.8000000000002</v>
      </c>
      <c r="AH724" s="14">
        <v>0</v>
      </c>
      <c r="AI724" s="14">
        <f>AC724+AD724+AE724+AF724+AG724</f>
        <v>4675</v>
      </c>
      <c r="AJ724" s="15">
        <v>906</v>
      </c>
      <c r="AK724" s="14">
        <f>+AC724+AF724+AH724+AJ724+AA724+AB724</f>
        <v>2206.1999999999998</v>
      </c>
      <c r="AL724" s="14">
        <f>+AG724+AE724+AD724</f>
        <v>3374.8</v>
      </c>
      <c r="AM724" s="14">
        <f>+Z724-AK724</f>
        <v>19793.8</v>
      </c>
    </row>
    <row r="725" spans="1:39" s="7" customFormat="1" ht="15.95" customHeight="1" x14ac:dyDescent="0.25">
      <c r="A725" s="11">
        <f t="shared" si="15"/>
        <v>704</v>
      </c>
      <c r="B725" s="12" t="s">
        <v>213</v>
      </c>
      <c r="C725" s="13" t="s">
        <v>832</v>
      </c>
      <c r="D725" s="13" t="s">
        <v>166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G725*7.1%</f>
        <v>1561.9999999999998</v>
      </c>
      <c r="L725" s="14">
        <f>G725*1.15%</f>
        <v>253</v>
      </c>
      <c r="M725" s="14">
        <f>G725*3.04%</f>
        <v>668.8</v>
      </c>
      <c r="N725" s="14">
        <f>G725*7.09%</f>
        <v>1559.8000000000002</v>
      </c>
      <c r="O725" s="14">
        <v>0</v>
      </c>
      <c r="P725" s="14">
        <f>J725+K725+L725+M725+N725</f>
        <v>4675</v>
      </c>
      <c r="Q725" s="15">
        <v>0</v>
      </c>
      <c r="R725" s="14">
        <f>+J725+M725+O725+Q725+H725+I725</f>
        <v>1300.1999999999998</v>
      </c>
      <c r="S725" s="14">
        <f>+N725+L725+K725</f>
        <v>3374.8</v>
      </c>
      <c r="T725" s="14">
        <f>+G725-R725</f>
        <v>20699.8</v>
      </c>
      <c r="U725" t="b">
        <f>+V725=C725</f>
        <v>1</v>
      </c>
      <c r="V725" s="13" t="s">
        <v>832</v>
      </c>
      <c r="W725" s="13" t="s">
        <v>166</v>
      </c>
      <c r="X725" s="13" t="s">
        <v>29</v>
      </c>
      <c r="Y725" s="13" t="s">
        <v>30</v>
      </c>
      <c r="Z725" s="14">
        <v>22000</v>
      </c>
      <c r="AA725" s="14">
        <v>0</v>
      </c>
      <c r="AB725" s="14">
        <v>0</v>
      </c>
      <c r="AC725" s="14">
        <f>+Z725*2.87%</f>
        <v>631.4</v>
      </c>
      <c r="AD725" s="14">
        <f>Z725*7.1%</f>
        <v>1561.9999999999998</v>
      </c>
      <c r="AE725" s="14">
        <f>Z725*1.15%</f>
        <v>253</v>
      </c>
      <c r="AF725" s="14">
        <f>Z725*3.04%</f>
        <v>668.8</v>
      </c>
      <c r="AG725" s="14">
        <f>Z725*7.09%</f>
        <v>1559.8000000000002</v>
      </c>
      <c r="AH725" s="14">
        <v>0</v>
      </c>
      <c r="AI725" s="14">
        <f>AC725+AD725+AE725+AF725+AG725</f>
        <v>4675</v>
      </c>
      <c r="AJ725" s="15">
        <v>0</v>
      </c>
      <c r="AK725" s="14">
        <f>+AC725+AF725+AH725+AJ725+AA725+AB725</f>
        <v>1300.1999999999998</v>
      </c>
      <c r="AL725" s="14">
        <f>+AG725+AE725+AD725</f>
        <v>3374.8</v>
      </c>
      <c r="AM725" s="14">
        <f>+Z725-AK725</f>
        <v>20699.8</v>
      </c>
    </row>
    <row r="726" spans="1:39" s="7" customFormat="1" ht="15.95" customHeight="1" x14ac:dyDescent="0.25">
      <c r="A726" s="11">
        <f t="shared" si="15"/>
        <v>705</v>
      </c>
      <c r="B726" s="12" t="s">
        <v>213</v>
      </c>
      <c r="C726" s="13" t="s">
        <v>833</v>
      </c>
      <c r="D726" s="13" t="s">
        <v>166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G726*7.1%</f>
        <v>1561.9999999999998</v>
      </c>
      <c r="L726" s="14">
        <f>G726*1.15%</f>
        <v>253</v>
      </c>
      <c r="M726" s="14">
        <f>G726*3.04%</f>
        <v>668.8</v>
      </c>
      <c r="N726" s="14">
        <f>G726*7.09%</f>
        <v>1559.8000000000002</v>
      </c>
      <c r="O726" s="14">
        <v>0</v>
      </c>
      <c r="P726" s="14">
        <f>J726+K726+L726+M726+N726</f>
        <v>4675</v>
      </c>
      <c r="Q726" s="15">
        <v>2046</v>
      </c>
      <c r="R726" s="14">
        <f>+J726+M726+O726+Q726+H726+I726</f>
        <v>3346.2</v>
      </c>
      <c r="S726" s="14">
        <f>+N726+L726+K726</f>
        <v>3374.8</v>
      </c>
      <c r="T726" s="14">
        <f>+G726-R726</f>
        <v>18653.8</v>
      </c>
      <c r="U726" t="b">
        <f>+V726=C726</f>
        <v>1</v>
      </c>
      <c r="V726" s="13" t="s">
        <v>833</v>
      </c>
      <c r="W726" s="13" t="s">
        <v>166</v>
      </c>
      <c r="X726" s="13" t="s">
        <v>29</v>
      </c>
      <c r="Y726" s="13" t="s">
        <v>30</v>
      </c>
      <c r="Z726" s="14">
        <v>22000</v>
      </c>
      <c r="AA726" s="14">
        <v>0</v>
      </c>
      <c r="AB726" s="14">
        <v>0</v>
      </c>
      <c r="AC726" s="14">
        <f>+Z726*2.87%</f>
        <v>631.4</v>
      </c>
      <c r="AD726" s="14">
        <f>Z726*7.1%</f>
        <v>1561.9999999999998</v>
      </c>
      <c r="AE726" s="14">
        <f>Z726*1.15%</f>
        <v>253</v>
      </c>
      <c r="AF726" s="14">
        <f>Z726*3.04%</f>
        <v>668.8</v>
      </c>
      <c r="AG726" s="14">
        <f>Z726*7.09%</f>
        <v>1559.8000000000002</v>
      </c>
      <c r="AH726" s="14">
        <v>0</v>
      </c>
      <c r="AI726" s="14">
        <f>AC726+AD726+AE726+AF726+AG726</f>
        <v>4675</v>
      </c>
      <c r="AJ726" s="15">
        <v>2046</v>
      </c>
      <c r="AK726" s="14">
        <f>+AC726+AF726+AH726+AJ726+AA726+AB726</f>
        <v>3346.2</v>
      </c>
      <c r="AL726" s="14">
        <f>+AG726+AE726+AD726</f>
        <v>3374.8</v>
      </c>
      <c r="AM726" s="14">
        <f>+Z726-AK726</f>
        <v>18653.8</v>
      </c>
    </row>
    <row r="727" spans="1:39" s="7" customFormat="1" ht="15.95" customHeight="1" x14ac:dyDescent="0.25">
      <c r="A727" s="11">
        <f t="shared" si="15"/>
        <v>706</v>
      </c>
      <c r="B727" s="12" t="s">
        <v>213</v>
      </c>
      <c r="C727" s="13" t="s">
        <v>834</v>
      </c>
      <c r="D727" s="13" t="s">
        <v>166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>+G727*2.87%</f>
        <v>631.4</v>
      </c>
      <c r="K727" s="14">
        <f>G727*7.1%</f>
        <v>1561.9999999999998</v>
      </c>
      <c r="L727" s="14">
        <f>G727*1.15%</f>
        <v>253</v>
      </c>
      <c r="M727" s="14">
        <f>G727*3.04%</f>
        <v>668.8</v>
      </c>
      <c r="N727" s="14">
        <f>G727*7.09%</f>
        <v>1559.8000000000002</v>
      </c>
      <c r="O727" s="14">
        <v>0</v>
      </c>
      <c r="P727" s="14">
        <f>J727+K727+L727+M727+N727</f>
        <v>4675</v>
      </c>
      <c r="Q727" s="15">
        <v>0</v>
      </c>
      <c r="R727" s="14">
        <f>+J727+M727+O727+Q727+H727+I727</f>
        <v>1300.1999999999998</v>
      </c>
      <c r="S727" s="14">
        <f>+N727+L727+K727</f>
        <v>3374.8</v>
      </c>
      <c r="T727" s="14">
        <f>+G727-R727</f>
        <v>20699.8</v>
      </c>
      <c r="U727" t="b">
        <f>+V727=C727</f>
        <v>1</v>
      </c>
      <c r="V727" s="13" t="s">
        <v>834</v>
      </c>
      <c r="W727" s="13" t="s">
        <v>166</v>
      </c>
      <c r="X727" s="13" t="s">
        <v>29</v>
      </c>
      <c r="Y727" s="13" t="s">
        <v>30</v>
      </c>
      <c r="Z727" s="14">
        <v>22000</v>
      </c>
      <c r="AA727" s="14">
        <v>0</v>
      </c>
      <c r="AB727" s="14">
        <v>0</v>
      </c>
      <c r="AC727" s="14">
        <f>+Z727*2.87%</f>
        <v>631.4</v>
      </c>
      <c r="AD727" s="14">
        <f>Z727*7.1%</f>
        <v>1561.9999999999998</v>
      </c>
      <c r="AE727" s="14">
        <f>Z727*1.15%</f>
        <v>253</v>
      </c>
      <c r="AF727" s="14">
        <f>Z727*3.04%</f>
        <v>668.8</v>
      </c>
      <c r="AG727" s="14">
        <f>Z727*7.09%</f>
        <v>1559.8000000000002</v>
      </c>
      <c r="AH727" s="14">
        <v>0</v>
      </c>
      <c r="AI727" s="14">
        <f>AC727+AD727+AE727+AF727+AG727</f>
        <v>4675</v>
      </c>
      <c r="AJ727" s="15">
        <v>0</v>
      </c>
      <c r="AK727" s="14">
        <f>+AC727+AF727+AH727+AJ727+AA727+AB727</f>
        <v>1300.1999999999998</v>
      </c>
      <c r="AL727" s="14">
        <f>+AG727+AE727+AD727</f>
        <v>3374.8</v>
      </c>
      <c r="AM727" s="14">
        <f>+Z727-AK727</f>
        <v>20699.8</v>
      </c>
    </row>
    <row r="728" spans="1:39" s="7" customFormat="1" ht="15.95" customHeight="1" x14ac:dyDescent="0.25">
      <c r="A728" s="11">
        <f t="shared" si="15"/>
        <v>707</v>
      </c>
      <c r="B728" s="12" t="s">
        <v>213</v>
      </c>
      <c r="C728" s="13" t="s">
        <v>835</v>
      </c>
      <c r="D728" s="13" t="s">
        <v>166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>+G728*2.87%</f>
        <v>631.4</v>
      </c>
      <c r="K728" s="14">
        <f>G728*7.1%</f>
        <v>1561.9999999999998</v>
      </c>
      <c r="L728" s="14">
        <f>G728*1.15%</f>
        <v>253</v>
      </c>
      <c r="M728" s="14">
        <f>G728*3.04%</f>
        <v>668.8</v>
      </c>
      <c r="N728" s="14">
        <f>G728*7.09%</f>
        <v>1559.8000000000002</v>
      </c>
      <c r="O728" s="14">
        <v>1577.4509</v>
      </c>
      <c r="P728" s="14">
        <f>J728+K728+L728+M728+N728</f>
        <v>4675</v>
      </c>
      <c r="Q728" s="15">
        <v>0</v>
      </c>
      <c r="R728" s="14">
        <f>+J728+M728+O728+Q728+H728+I728</f>
        <v>2877.6508999999996</v>
      </c>
      <c r="S728" s="14">
        <f>+N728+L728+K728</f>
        <v>3374.8</v>
      </c>
      <c r="T728" s="14">
        <f>+G728-R728</f>
        <v>19122.349099999999</v>
      </c>
      <c r="U728" t="b">
        <f>+V728=C728</f>
        <v>1</v>
      </c>
      <c r="V728" s="13" t="s">
        <v>835</v>
      </c>
      <c r="W728" s="13" t="s">
        <v>166</v>
      </c>
      <c r="X728" s="13" t="s">
        <v>29</v>
      </c>
      <c r="Y728" s="13" t="s">
        <v>30</v>
      </c>
      <c r="Z728" s="14">
        <v>22000</v>
      </c>
      <c r="AA728" s="14">
        <v>0</v>
      </c>
      <c r="AB728" s="14">
        <v>0</v>
      </c>
      <c r="AC728" s="14">
        <f>+Z728*2.87%</f>
        <v>631.4</v>
      </c>
      <c r="AD728" s="14">
        <f>Z728*7.1%</f>
        <v>1561.9999999999998</v>
      </c>
      <c r="AE728" s="14">
        <f>Z728*1.15%</f>
        <v>253</v>
      </c>
      <c r="AF728" s="14">
        <f>Z728*3.04%</f>
        <v>668.8</v>
      </c>
      <c r="AG728" s="14">
        <f>Z728*7.09%</f>
        <v>1559.8000000000002</v>
      </c>
      <c r="AH728" s="14">
        <v>1577.4509</v>
      </c>
      <c r="AI728" s="14">
        <f>AC728+AD728+AE728+AF728+AG728</f>
        <v>4675</v>
      </c>
      <c r="AJ728" s="15">
        <v>0</v>
      </c>
      <c r="AK728" s="14">
        <f>+AC728+AF728+AH728+AJ728+AA728+AB728</f>
        <v>2877.6508999999996</v>
      </c>
      <c r="AL728" s="14">
        <f>+AG728+AE728+AD728</f>
        <v>3374.8</v>
      </c>
      <c r="AM728" s="14">
        <f>+Z728-AK728</f>
        <v>19122.349099999999</v>
      </c>
    </row>
    <row r="729" spans="1:39" s="7" customFormat="1" ht="15.95" customHeight="1" x14ac:dyDescent="0.25">
      <c r="A729" s="11">
        <f t="shared" si="15"/>
        <v>708</v>
      </c>
      <c r="B729" s="12" t="s">
        <v>213</v>
      </c>
      <c r="C729" s="13" t="s">
        <v>836</v>
      </c>
      <c r="D729" s="13" t="s">
        <v>164</v>
      </c>
      <c r="E729" s="13" t="s">
        <v>29</v>
      </c>
      <c r="F729" s="13" t="s">
        <v>35</v>
      </c>
      <c r="G729" s="14">
        <v>30000</v>
      </c>
      <c r="H729" s="14">
        <v>0</v>
      </c>
      <c r="I729" s="14">
        <v>0</v>
      </c>
      <c r="J729" s="14">
        <f>+G729*2.87%</f>
        <v>861</v>
      </c>
      <c r="K729" s="14">
        <f>G729*7.1%</f>
        <v>2130</v>
      </c>
      <c r="L729" s="14">
        <f>G729*1.15%</f>
        <v>345</v>
      </c>
      <c r="M729" s="14">
        <f>G729*3.04%</f>
        <v>912</v>
      </c>
      <c r="N729" s="14">
        <f>G729*7.09%</f>
        <v>2127</v>
      </c>
      <c r="O729" s="14">
        <v>0</v>
      </c>
      <c r="P729" s="14">
        <f>J729+K729+L729+M729+N729</f>
        <v>6375</v>
      </c>
      <c r="Q729" s="15">
        <v>0</v>
      </c>
      <c r="R729" s="14">
        <f>+J729+M729+O729+Q729+H729+I729</f>
        <v>1773</v>
      </c>
      <c r="S729" s="14">
        <f>+N729+L729+K729</f>
        <v>4602</v>
      </c>
      <c r="T729" s="14">
        <f>+G729-R729</f>
        <v>28227</v>
      </c>
      <c r="U729" t="b">
        <f>+V729=C729</f>
        <v>1</v>
      </c>
      <c r="V729" s="13" t="s">
        <v>836</v>
      </c>
      <c r="W729" s="13" t="s">
        <v>164</v>
      </c>
      <c r="X729" s="13" t="s">
        <v>29</v>
      </c>
      <c r="Y729" s="13" t="s">
        <v>35</v>
      </c>
      <c r="Z729" s="14">
        <v>30000</v>
      </c>
      <c r="AA729" s="14">
        <v>0</v>
      </c>
      <c r="AB729" s="14">
        <v>0</v>
      </c>
      <c r="AC729" s="14">
        <f>+Z729*2.87%</f>
        <v>861</v>
      </c>
      <c r="AD729" s="14">
        <f>Z729*7.1%</f>
        <v>2130</v>
      </c>
      <c r="AE729" s="14">
        <f>Z729*1.15%</f>
        <v>345</v>
      </c>
      <c r="AF729" s="14">
        <f>Z729*3.04%</f>
        <v>912</v>
      </c>
      <c r="AG729" s="14">
        <f>Z729*7.09%</f>
        <v>2127</v>
      </c>
      <c r="AH729" s="14">
        <v>0</v>
      </c>
      <c r="AI729" s="14">
        <f>AC729+AD729+AE729+AF729+AG729</f>
        <v>6375</v>
      </c>
      <c r="AJ729" s="15">
        <v>0</v>
      </c>
      <c r="AK729" s="14">
        <f>+AC729+AF729+AH729+AJ729+AA729+AB729</f>
        <v>1773</v>
      </c>
      <c r="AL729" s="14">
        <f>+AG729+AE729+AD729</f>
        <v>4602</v>
      </c>
      <c r="AM729" s="14">
        <f>+Z729-AK729</f>
        <v>28227</v>
      </c>
    </row>
    <row r="730" spans="1:39" s="7" customFormat="1" ht="15.95" customHeight="1" x14ac:dyDescent="0.25">
      <c r="A730" s="11">
        <f t="shared" si="15"/>
        <v>709</v>
      </c>
      <c r="B730" s="12" t="s">
        <v>213</v>
      </c>
      <c r="C730" s="13" t="s">
        <v>837</v>
      </c>
      <c r="D730" s="13" t="s">
        <v>166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G730*7.1%</f>
        <v>1561.9999999999998</v>
      </c>
      <c r="L730" s="14">
        <f>G730*1.15%</f>
        <v>253</v>
      </c>
      <c r="M730" s="14">
        <f>G730*3.04%</f>
        <v>668.8</v>
      </c>
      <c r="N730" s="14">
        <f>G730*7.09%</f>
        <v>1559.8000000000002</v>
      </c>
      <c r="O730" s="14">
        <v>0</v>
      </c>
      <c r="P730" s="14">
        <f>J730+K730+L730+M730+N730</f>
        <v>4675</v>
      </c>
      <c r="Q730" s="15">
        <v>706</v>
      </c>
      <c r="R730" s="14">
        <f>+J730+M730+O730+Q730+H730+I730</f>
        <v>2006.1999999999998</v>
      </c>
      <c r="S730" s="14">
        <f>+N730+L730+K730</f>
        <v>3374.8</v>
      </c>
      <c r="T730" s="14">
        <f>+G730-R730</f>
        <v>19993.8</v>
      </c>
      <c r="U730" t="b">
        <f>+V730=C730</f>
        <v>1</v>
      </c>
      <c r="V730" s="13" t="s">
        <v>837</v>
      </c>
      <c r="W730" s="13" t="s">
        <v>166</v>
      </c>
      <c r="X730" s="13" t="s">
        <v>29</v>
      </c>
      <c r="Y730" s="13" t="s">
        <v>35</v>
      </c>
      <c r="Z730" s="14">
        <v>22000</v>
      </c>
      <c r="AA730" s="14">
        <v>0</v>
      </c>
      <c r="AB730" s="14">
        <v>0</v>
      </c>
      <c r="AC730" s="14">
        <f>+Z730*2.87%</f>
        <v>631.4</v>
      </c>
      <c r="AD730" s="14">
        <f>Z730*7.1%</f>
        <v>1561.9999999999998</v>
      </c>
      <c r="AE730" s="14">
        <f>Z730*1.15%</f>
        <v>253</v>
      </c>
      <c r="AF730" s="14">
        <f>Z730*3.04%</f>
        <v>668.8</v>
      </c>
      <c r="AG730" s="14">
        <f>Z730*7.09%</f>
        <v>1559.8000000000002</v>
      </c>
      <c r="AH730" s="14">
        <v>0</v>
      </c>
      <c r="AI730" s="14">
        <f>AC730+AD730+AE730+AF730+AG730</f>
        <v>4675</v>
      </c>
      <c r="AJ730" s="15">
        <v>706</v>
      </c>
      <c r="AK730" s="14">
        <f>+AC730+AF730+AH730+AJ730+AA730+AB730</f>
        <v>2006.1999999999998</v>
      </c>
      <c r="AL730" s="14">
        <f>+AG730+AE730+AD730</f>
        <v>3374.8</v>
      </c>
      <c r="AM730" s="14">
        <f>+Z730-AK730</f>
        <v>19993.8</v>
      </c>
    </row>
    <row r="731" spans="1:39" s="7" customFormat="1" ht="15.95" customHeight="1" x14ac:dyDescent="0.25">
      <c r="A731" s="11">
        <f t="shared" si="15"/>
        <v>710</v>
      </c>
      <c r="B731" s="12" t="s">
        <v>213</v>
      </c>
      <c r="C731" s="13" t="s">
        <v>838</v>
      </c>
      <c r="D731" s="13" t="s">
        <v>366</v>
      </c>
      <c r="E731" s="13" t="s">
        <v>29</v>
      </c>
      <c r="F731" s="13" t="s">
        <v>30</v>
      </c>
      <c r="G731" s="14">
        <v>30000</v>
      </c>
      <c r="H731" s="14">
        <v>0</v>
      </c>
      <c r="I731" s="14">
        <v>0</v>
      </c>
      <c r="J731" s="14">
        <f>+G731*2.87%</f>
        <v>861</v>
      </c>
      <c r="K731" s="14">
        <f>G731*7.1%</f>
        <v>2130</v>
      </c>
      <c r="L731" s="14">
        <f>G731*1.15%</f>
        <v>345</v>
      </c>
      <c r="M731" s="14">
        <f>G731*3.04%</f>
        <v>912</v>
      </c>
      <c r="N731" s="14">
        <f>G731*7.09%</f>
        <v>2127</v>
      </c>
      <c r="O731" s="14">
        <v>1577.4509</v>
      </c>
      <c r="P731" s="14">
        <f>J731+K731+L731+M731+N731</f>
        <v>6375</v>
      </c>
      <c r="Q731" s="15">
        <v>20527.949100000002</v>
      </c>
      <c r="R731" s="14">
        <f>+J731+M731+O731+Q731+H731+I731</f>
        <v>23878.400000000001</v>
      </c>
      <c r="S731" s="14">
        <f>+N731+L731+K731</f>
        <v>4602</v>
      </c>
      <c r="T731" s="14">
        <f>+G731-R731</f>
        <v>6121.5999999999985</v>
      </c>
      <c r="U731" t="b">
        <f>+V731=C731</f>
        <v>1</v>
      </c>
      <c r="V731" s="13" t="s">
        <v>838</v>
      </c>
      <c r="W731" s="13" t="s">
        <v>366</v>
      </c>
      <c r="X731" s="13" t="s">
        <v>29</v>
      </c>
      <c r="Y731" s="13" t="s">
        <v>30</v>
      </c>
      <c r="Z731" s="14">
        <v>30000</v>
      </c>
      <c r="AA731" s="14">
        <v>0</v>
      </c>
      <c r="AB731" s="14">
        <v>0</v>
      </c>
      <c r="AC731" s="14">
        <f>+Z731*2.87%</f>
        <v>861</v>
      </c>
      <c r="AD731" s="14">
        <f>Z731*7.1%</f>
        <v>2130</v>
      </c>
      <c r="AE731" s="14">
        <f>Z731*1.15%</f>
        <v>345</v>
      </c>
      <c r="AF731" s="14">
        <f>Z731*3.04%</f>
        <v>912</v>
      </c>
      <c r="AG731" s="14">
        <f>Z731*7.09%</f>
        <v>2127</v>
      </c>
      <c r="AH731" s="14">
        <v>1577.4509</v>
      </c>
      <c r="AI731" s="14">
        <f>AC731+AD731+AE731+AF731+AG731</f>
        <v>6375</v>
      </c>
      <c r="AJ731" s="15">
        <v>20527.949100000002</v>
      </c>
      <c r="AK731" s="14">
        <f>+AC731+AF731+AH731+AJ731+AA731+AB731</f>
        <v>23878.400000000001</v>
      </c>
      <c r="AL731" s="14">
        <f>+AG731+AE731+AD731</f>
        <v>4602</v>
      </c>
      <c r="AM731" s="14">
        <f>+Z731-AK731</f>
        <v>6121.5999999999985</v>
      </c>
    </row>
    <row r="732" spans="1:39" s="7" customFormat="1" ht="15.95" customHeight="1" x14ac:dyDescent="0.25">
      <c r="A732" s="11">
        <f t="shared" si="15"/>
        <v>711</v>
      </c>
      <c r="B732" s="12" t="s">
        <v>213</v>
      </c>
      <c r="C732" s="13" t="s">
        <v>839</v>
      </c>
      <c r="D732" s="13" t="s">
        <v>166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G732*7.1%</f>
        <v>1561.9999999999998</v>
      </c>
      <c r="L732" s="14">
        <f>G732*1.15%</f>
        <v>253</v>
      </c>
      <c r="M732" s="14">
        <f>G732*3.04%</f>
        <v>668.8</v>
      </c>
      <c r="N732" s="14">
        <f>G732*7.09%</f>
        <v>1559.8000000000002</v>
      </c>
      <c r="O732" s="14">
        <v>0</v>
      </c>
      <c r="P732" s="14">
        <f>J732+K732+L732+M732+N732</f>
        <v>4675</v>
      </c>
      <c r="Q732" s="15">
        <v>0</v>
      </c>
      <c r="R732" s="14">
        <f>+J732+M732+O732+Q732+H732+I732</f>
        <v>1300.1999999999998</v>
      </c>
      <c r="S732" s="14">
        <f>+N732+L732+K732</f>
        <v>3374.8</v>
      </c>
      <c r="T732" s="14">
        <f>+G732-R732</f>
        <v>20699.8</v>
      </c>
      <c r="U732" t="b">
        <f>+V732=C732</f>
        <v>1</v>
      </c>
      <c r="V732" s="13" t="s">
        <v>839</v>
      </c>
      <c r="W732" s="13" t="s">
        <v>166</v>
      </c>
      <c r="X732" s="13" t="s">
        <v>29</v>
      </c>
      <c r="Y732" s="13" t="s">
        <v>30</v>
      </c>
      <c r="Z732" s="14">
        <v>22000</v>
      </c>
      <c r="AA732" s="14">
        <v>0</v>
      </c>
      <c r="AB732" s="14">
        <v>0</v>
      </c>
      <c r="AC732" s="14">
        <f>+Z732*2.87%</f>
        <v>631.4</v>
      </c>
      <c r="AD732" s="14">
        <f>Z732*7.1%</f>
        <v>1561.9999999999998</v>
      </c>
      <c r="AE732" s="14">
        <f>Z732*1.15%</f>
        <v>253</v>
      </c>
      <c r="AF732" s="14">
        <f>Z732*3.04%</f>
        <v>668.8</v>
      </c>
      <c r="AG732" s="14">
        <f>Z732*7.09%</f>
        <v>1559.8000000000002</v>
      </c>
      <c r="AH732" s="14">
        <v>0</v>
      </c>
      <c r="AI732" s="14">
        <f>AC732+AD732+AE732+AF732+AG732</f>
        <v>4675</v>
      </c>
      <c r="AJ732" s="15">
        <v>0</v>
      </c>
      <c r="AK732" s="14">
        <f>+AC732+AF732+AH732+AJ732+AA732+AB732</f>
        <v>1300.1999999999998</v>
      </c>
      <c r="AL732" s="14">
        <f>+AG732+AE732+AD732</f>
        <v>3374.8</v>
      </c>
      <c r="AM732" s="14">
        <f>+Z732-AK732</f>
        <v>20699.8</v>
      </c>
    </row>
    <row r="733" spans="1:39" s="7" customFormat="1" ht="15.95" customHeight="1" x14ac:dyDescent="0.25">
      <c r="A733" s="11">
        <f t="shared" si="15"/>
        <v>712</v>
      </c>
      <c r="B733" s="12" t="s">
        <v>213</v>
      </c>
      <c r="C733" s="13" t="s">
        <v>840</v>
      </c>
      <c r="D733" s="13" t="s">
        <v>166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G733*7.1%</f>
        <v>1561.9999999999998</v>
      </c>
      <c r="L733" s="14">
        <f>G733*1.15%</f>
        <v>253</v>
      </c>
      <c r="M733" s="14">
        <f>G733*3.04%</f>
        <v>668.8</v>
      </c>
      <c r="N733" s="14">
        <f>G733*7.09%</f>
        <v>1559.8000000000002</v>
      </c>
      <c r="O733" s="14">
        <v>0</v>
      </c>
      <c r="P733" s="14">
        <f>J733+K733+L733+M733+N733</f>
        <v>4675</v>
      </c>
      <c r="Q733" s="15">
        <v>2775.07</v>
      </c>
      <c r="R733" s="14">
        <f>+J733+M733+O733+Q733+H733+I733</f>
        <v>4075.27</v>
      </c>
      <c r="S733" s="14">
        <f>+N733+L733+K733</f>
        <v>3374.8</v>
      </c>
      <c r="T733" s="14">
        <f>+G733-R733</f>
        <v>17924.73</v>
      </c>
      <c r="U733" t="b">
        <f>+V733=C733</f>
        <v>1</v>
      </c>
      <c r="V733" s="13" t="s">
        <v>840</v>
      </c>
      <c r="W733" s="13" t="s">
        <v>166</v>
      </c>
      <c r="X733" s="13" t="s">
        <v>29</v>
      </c>
      <c r="Y733" s="13" t="s">
        <v>30</v>
      </c>
      <c r="Z733" s="14">
        <v>22000</v>
      </c>
      <c r="AA733" s="14">
        <v>0</v>
      </c>
      <c r="AB733" s="14">
        <v>0</v>
      </c>
      <c r="AC733" s="14">
        <f>+Z733*2.87%</f>
        <v>631.4</v>
      </c>
      <c r="AD733" s="14">
        <f>Z733*7.1%</f>
        <v>1561.9999999999998</v>
      </c>
      <c r="AE733" s="14">
        <f>Z733*1.15%</f>
        <v>253</v>
      </c>
      <c r="AF733" s="14">
        <f>Z733*3.04%</f>
        <v>668.8</v>
      </c>
      <c r="AG733" s="14">
        <f>Z733*7.09%</f>
        <v>1559.8000000000002</v>
      </c>
      <c r="AH733" s="14">
        <v>0</v>
      </c>
      <c r="AI733" s="14">
        <f>AC733+AD733+AE733+AF733+AG733</f>
        <v>4675</v>
      </c>
      <c r="AJ733" s="15">
        <v>2775.07</v>
      </c>
      <c r="AK733" s="14">
        <f>+AC733+AF733+AH733+AJ733+AA733+AB733</f>
        <v>4075.27</v>
      </c>
      <c r="AL733" s="14">
        <f>+AG733+AE733+AD733</f>
        <v>3374.8</v>
      </c>
      <c r="AM733" s="14">
        <f>+Z733-AK733</f>
        <v>17924.73</v>
      </c>
    </row>
    <row r="734" spans="1:39" s="7" customFormat="1" ht="15.95" customHeight="1" x14ac:dyDescent="0.25">
      <c r="A734" s="11">
        <f t="shared" si="15"/>
        <v>713</v>
      </c>
      <c r="B734" s="12" t="s">
        <v>213</v>
      </c>
      <c r="C734" s="13" t="s">
        <v>841</v>
      </c>
      <c r="D734" s="13" t="s">
        <v>166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G734*7.1%</f>
        <v>1561.9999999999998</v>
      </c>
      <c r="L734" s="14">
        <f>G734*1.15%</f>
        <v>253</v>
      </c>
      <c r="M734" s="14">
        <f>G734*3.04%</f>
        <v>668.8</v>
      </c>
      <c r="N734" s="14">
        <f>G734*7.09%</f>
        <v>1559.8000000000002</v>
      </c>
      <c r="O734" s="14">
        <v>0</v>
      </c>
      <c r="P734" s="14">
        <f>J734+K734+L734+M734+N734</f>
        <v>4675</v>
      </c>
      <c r="Q734" s="15">
        <v>0</v>
      </c>
      <c r="R734" s="14">
        <f>+J734+M734+O734+Q734+H734+I734</f>
        <v>1300.1999999999998</v>
      </c>
      <c r="S734" s="14">
        <f>+N734+L734+K734</f>
        <v>3374.8</v>
      </c>
      <c r="T734" s="14">
        <f>+G734-R734</f>
        <v>20699.8</v>
      </c>
      <c r="U734" t="b">
        <f>+V734=C734</f>
        <v>1</v>
      </c>
      <c r="V734" s="13" t="s">
        <v>841</v>
      </c>
      <c r="W734" s="13" t="s">
        <v>166</v>
      </c>
      <c r="X734" s="13" t="s">
        <v>29</v>
      </c>
      <c r="Y734" s="13" t="s">
        <v>30</v>
      </c>
      <c r="Z734" s="14">
        <v>22000</v>
      </c>
      <c r="AA734" s="14">
        <v>0</v>
      </c>
      <c r="AB734" s="14">
        <v>0</v>
      </c>
      <c r="AC734" s="14">
        <f>+Z734*2.87%</f>
        <v>631.4</v>
      </c>
      <c r="AD734" s="14">
        <f>Z734*7.1%</f>
        <v>1561.9999999999998</v>
      </c>
      <c r="AE734" s="14">
        <f>Z734*1.15%</f>
        <v>253</v>
      </c>
      <c r="AF734" s="14">
        <f>Z734*3.04%</f>
        <v>668.8</v>
      </c>
      <c r="AG734" s="14">
        <f>Z734*7.09%</f>
        <v>1559.8000000000002</v>
      </c>
      <c r="AH734" s="14">
        <v>0</v>
      </c>
      <c r="AI734" s="14">
        <f>AC734+AD734+AE734+AF734+AG734</f>
        <v>4675</v>
      </c>
      <c r="AJ734" s="15">
        <v>0</v>
      </c>
      <c r="AK734" s="14">
        <f>+AC734+AF734+AH734+AJ734+AA734+AB734</f>
        <v>1300.1999999999998</v>
      </c>
      <c r="AL734" s="14">
        <f>+AG734+AE734+AD734</f>
        <v>3374.8</v>
      </c>
      <c r="AM734" s="14">
        <f>+Z734-AK734</f>
        <v>20699.8</v>
      </c>
    </row>
    <row r="735" spans="1:39" s="7" customFormat="1" ht="15.95" customHeight="1" x14ac:dyDescent="0.25">
      <c r="A735" s="11">
        <f t="shared" si="15"/>
        <v>714</v>
      </c>
      <c r="B735" s="12" t="s">
        <v>213</v>
      </c>
      <c r="C735" s="13" t="s">
        <v>842</v>
      </c>
      <c r="D735" s="13" t="s">
        <v>166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>+G735*2.87%</f>
        <v>631.4</v>
      </c>
      <c r="K735" s="14">
        <f>G735*7.1%</f>
        <v>1561.9999999999998</v>
      </c>
      <c r="L735" s="14">
        <f>G735*1.15%</f>
        <v>253</v>
      </c>
      <c r="M735" s="14">
        <f>G735*3.04%</f>
        <v>668.8</v>
      </c>
      <c r="N735" s="14">
        <f>G735*7.09%</f>
        <v>1559.8000000000002</v>
      </c>
      <c r="O735" s="14">
        <v>0</v>
      </c>
      <c r="P735" s="14">
        <f>J735+K735+L735+M735+N735</f>
        <v>4675</v>
      </c>
      <c r="Q735" s="15">
        <v>15706</v>
      </c>
      <c r="R735" s="14">
        <f>+J735+M735+O735+Q735+H735+I735</f>
        <v>17006.2</v>
      </c>
      <c r="S735" s="14">
        <f>+N735+L735+K735</f>
        <v>3374.8</v>
      </c>
      <c r="T735" s="14">
        <f>+G735-R735</f>
        <v>4993.7999999999993</v>
      </c>
      <c r="U735" t="b">
        <f>+V735=C735</f>
        <v>1</v>
      </c>
      <c r="V735" s="13" t="s">
        <v>842</v>
      </c>
      <c r="W735" s="13" t="s">
        <v>166</v>
      </c>
      <c r="X735" s="13" t="s">
        <v>29</v>
      </c>
      <c r="Y735" s="13" t="s">
        <v>30</v>
      </c>
      <c r="Z735" s="14">
        <v>22000</v>
      </c>
      <c r="AA735" s="14">
        <v>0</v>
      </c>
      <c r="AB735" s="14">
        <v>0</v>
      </c>
      <c r="AC735" s="14">
        <f>+Z735*2.87%</f>
        <v>631.4</v>
      </c>
      <c r="AD735" s="14">
        <f>Z735*7.1%</f>
        <v>1561.9999999999998</v>
      </c>
      <c r="AE735" s="14">
        <f>Z735*1.15%</f>
        <v>253</v>
      </c>
      <c r="AF735" s="14">
        <f>Z735*3.04%</f>
        <v>668.8</v>
      </c>
      <c r="AG735" s="14">
        <f>Z735*7.09%</f>
        <v>1559.8000000000002</v>
      </c>
      <c r="AH735" s="14">
        <v>0</v>
      </c>
      <c r="AI735" s="14">
        <f>AC735+AD735+AE735+AF735+AG735</f>
        <v>4675</v>
      </c>
      <c r="AJ735" s="15">
        <v>15706</v>
      </c>
      <c r="AK735" s="14">
        <f>+AC735+AF735+AH735+AJ735+AA735+AB735</f>
        <v>17006.2</v>
      </c>
      <c r="AL735" s="14">
        <f>+AG735+AE735+AD735</f>
        <v>3374.8</v>
      </c>
      <c r="AM735" s="14">
        <f>+Z735-AK735</f>
        <v>4993.7999999999993</v>
      </c>
    </row>
    <row r="736" spans="1:39" s="7" customFormat="1" ht="15.95" customHeight="1" x14ac:dyDescent="0.25">
      <c r="A736" s="11">
        <f t="shared" si="15"/>
        <v>715</v>
      </c>
      <c r="B736" s="12" t="s">
        <v>213</v>
      </c>
      <c r="C736" s="13" t="s">
        <v>843</v>
      </c>
      <c r="D736" s="13" t="s">
        <v>159</v>
      </c>
      <c r="E736" s="13" t="s">
        <v>29</v>
      </c>
      <c r="F736" s="13" t="s">
        <v>35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G736*7.1%</f>
        <v>1561.9999999999998</v>
      </c>
      <c r="L736" s="14">
        <f>G736*1.15%</f>
        <v>253</v>
      </c>
      <c r="M736" s="14">
        <f>G736*3.04%</f>
        <v>668.8</v>
      </c>
      <c r="N736" s="14">
        <f>G736*7.09%</f>
        <v>1559.8000000000002</v>
      </c>
      <c r="O736" s="14">
        <v>0</v>
      </c>
      <c r="P736" s="14">
        <f>J736+K736+L736+M736+N736</f>
        <v>4675</v>
      </c>
      <c r="Q736" s="15">
        <v>0</v>
      </c>
      <c r="R736" s="14">
        <f>+J736+M736+O736+Q736+H736+I736</f>
        <v>1300.1999999999998</v>
      </c>
      <c r="S736" s="14">
        <f>+N736+L736+K736</f>
        <v>3374.8</v>
      </c>
      <c r="T736" s="14">
        <f>+G736-R736</f>
        <v>20699.8</v>
      </c>
      <c r="U736" t="b">
        <f>+V736=C736</f>
        <v>1</v>
      </c>
      <c r="V736" s="13" t="s">
        <v>843</v>
      </c>
      <c r="W736" s="13" t="s">
        <v>159</v>
      </c>
      <c r="X736" s="13" t="s">
        <v>29</v>
      </c>
      <c r="Y736" s="13" t="s">
        <v>35</v>
      </c>
      <c r="Z736" s="14">
        <v>22000</v>
      </c>
      <c r="AA736" s="14">
        <v>0</v>
      </c>
      <c r="AB736" s="14">
        <v>0</v>
      </c>
      <c r="AC736" s="14">
        <f>+Z736*2.87%</f>
        <v>631.4</v>
      </c>
      <c r="AD736" s="14">
        <f>Z736*7.1%</f>
        <v>1561.9999999999998</v>
      </c>
      <c r="AE736" s="14">
        <f>Z736*1.15%</f>
        <v>253</v>
      </c>
      <c r="AF736" s="14">
        <f>Z736*3.04%</f>
        <v>668.8</v>
      </c>
      <c r="AG736" s="14">
        <f>Z736*7.09%</f>
        <v>1559.8000000000002</v>
      </c>
      <c r="AH736" s="14">
        <v>0</v>
      </c>
      <c r="AI736" s="14">
        <f>AC736+AD736+AE736+AF736+AG736</f>
        <v>4675</v>
      </c>
      <c r="AJ736" s="15">
        <v>0</v>
      </c>
      <c r="AK736" s="14">
        <f>+AC736+AF736+AH736+AJ736+AA736+AB736</f>
        <v>1300.1999999999998</v>
      </c>
      <c r="AL736" s="14">
        <f>+AG736+AE736+AD736</f>
        <v>3374.8</v>
      </c>
      <c r="AM736" s="14">
        <f>+Z736-AK736</f>
        <v>20699.8</v>
      </c>
    </row>
    <row r="737" spans="1:39" s="7" customFormat="1" ht="15.95" customHeight="1" x14ac:dyDescent="0.25">
      <c r="A737" s="11">
        <f t="shared" si="15"/>
        <v>716</v>
      </c>
      <c r="B737" s="12" t="s">
        <v>213</v>
      </c>
      <c r="C737" s="13" t="s">
        <v>844</v>
      </c>
      <c r="D737" s="13" t="s">
        <v>509</v>
      </c>
      <c r="E737" s="13" t="s">
        <v>29</v>
      </c>
      <c r="F737" s="13" t="s">
        <v>35</v>
      </c>
      <c r="G737" s="14">
        <v>22000</v>
      </c>
      <c r="H737" s="14">
        <v>0</v>
      </c>
      <c r="I737" s="14">
        <v>0</v>
      </c>
      <c r="J737" s="14">
        <f>+G737*2.87%</f>
        <v>631.4</v>
      </c>
      <c r="K737" s="14">
        <f>G737*7.1%</f>
        <v>1561.9999999999998</v>
      </c>
      <c r="L737" s="14">
        <f>G737*1.15%</f>
        <v>253</v>
      </c>
      <c r="M737" s="14">
        <f>G737*3.04%</f>
        <v>668.8</v>
      </c>
      <c r="N737" s="14">
        <f>G737*7.09%</f>
        <v>1559.8000000000002</v>
      </c>
      <c r="O737" s="14">
        <v>1577.4509</v>
      </c>
      <c r="P737" s="14">
        <f>J737+K737+L737+M737+N737</f>
        <v>4675</v>
      </c>
      <c r="Q737" s="15">
        <v>3046</v>
      </c>
      <c r="R737" s="14">
        <f>+J737+M737+O737+Q737+H737+I737</f>
        <v>5923.6508999999996</v>
      </c>
      <c r="S737" s="14">
        <f>+N737+L737+K737</f>
        <v>3374.8</v>
      </c>
      <c r="T737" s="14">
        <f>+G737-R737</f>
        <v>16076.349099999999</v>
      </c>
      <c r="U737" t="b">
        <f>+V737=C737</f>
        <v>1</v>
      </c>
      <c r="V737" s="13" t="s">
        <v>844</v>
      </c>
      <c r="W737" s="13" t="s">
        <v>509</v>
      </c>
      <c r="X737" s="13" t="s">
        <v>29</v>
      </c>
      <c r="Y737" s="13" t="s">
        <v>35</v>
      </c>
      <c r="Z737" s="14">
        <v>22000</v>
      </c>
      <c r="AA737" s="14">
        <v>0</v>
      </c>
      <c r="AB737" s="14">
        <v>0</v>
      </c>
      <c r="AC737" s="14">
        <f>+Z737*2.87%</f>
        <v>631.4</v>
      </c>
      <c r="AD737" s="14">
        <f>Z737*7.1%</f>
        <v>1561.9999999999998</v>
      </c>
      <c r="AE737" s="14">
        <f>Z737*1.15%</f>
        <v>253</v>
      </c>
      <c r="AF737" s="14">
        <f>Z737*3.04%</f>
        <v>668.8</v>
      </c>
      <c r="AG737" s="14">
        <f>Z737*7.09%</f>
        <v>1559.8000000000002</v>
      </c>
      <c r="AH737" s="14">
        <v>1577.4509</v>
      </c>
      <c r="AI737" s="14">
        <f>AC737+AD737+AE737+AF737+AG737</f>
        <v>4675</v>
      </c>
      <c r="AJ737" s="15">
        <v>3046</v>
      </c>
      <c r="AK737" s="14">
        <f>+AC737+AF737+AH737+AJ737+AA737+AB737</f>
        <v>5923.6508999999996</v>
      </c>
      <c r="AL737" s="14">
        <f>+AG737+AE737+AD737</f>
        <v>3374.8</v>
      </c>
      <c r="AM737" s="14">
        <f>+Z737-AK737</f>
        <v>16076.349099999999</v>
      </c>
    </row>
    <row r="738" spans="1:39" s="7" customFormat="1" ht="15.95" customHeight="1" x14ac:dyDescent="0.25">
      <c r="A738" s="11">
        <f t="shared" si="15"/>
        <v>717</v>
      </c>
      <c r="B738" s="12" t="s">
        <v>213</v>
      </c>
      <c r="C738" s="13" t="s">
        <v>845</v>
      </c>
      <c r="D738" s="13" t="s">
        <v>159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G738*7.1%</f>
        <v>1561.9999999999998</v>
      </c>
      <c r="L738" s="14">
        <f>G738*1.15%</f>
        <v>253</v>
      </c>
      <c r="M738" s="14">
        <f>G738*3.04%</f>
        <v>668.8</v>
      </c>
      <c r="N738" s="14">
        <f>G738*7.09%</f>
        <v>1559.8000000000002</v>
      </c>
      <c r="O738" s="14">
        <v>0</v>
      </c>
      <c r="P738" s="14">
        <f>J738+K738+L738+M738+N738</f>
        <v>4675</v>
      </c>
      <c r="Q738" s="15">
        <v>0</v>
      </c>
      <c r="R738" s="14">
        <f>+J738+M738+O738+Q738+H738+I738</f>
        <v>1300.1999999999998</v>
      </c>
      <c r="S738" s="14">
        <f>+N738+L738+K738</f>
        <v>3374.8</v>
      </c>
      <c r="T738" s="14">
        <f>+G738-R738</f>
        <v>20699.8</v>
      </c>
      <c r="U738" t="b">
        <f>+V738=C738</f>
        <v>1</v>
      </c>
      <c r="V738" s="13" t="s">
        <v>845</v>
      </c>
      <c r="W738" s="13" t="s">
        <v>159</v>
      </c>
      <c r="X738" s="13" t="s">
        <v>29</v>
      </c>
      <c r="Y738" s="13" t="s">
        <v>35</v>
      </c>
      <c r="Z738" s="14">
        <v>22000</v>
      </c>
      <c r="AA738" s="14">
        <v>0</v>
      </c>
      <c r="AB738" s="14">
        <v>0</v>
      </c>
      <c r="AC738" s="14">
        <f>+Z738*2.87%</f>
        <v>631.4</v>
      </c>
      <c r="AD738" s="14">
        <f>Z738*7.1%</f>
        <v>1561.9999999999998</v>
      </c>
      <c r="AE738" s="14">
        <f>Z738*1.15%</f>
        <v>253</v>
      </c>
      <c r="AF738" s="14">
        <f>Z738*3.04%</f>
        <v>668.8</v>
      </c>
      <c r="AG738" s="14">
        <f>Z738*7.09%</f>
        <v>1559.8000000000002</v>
      </c>
      <c r="AH738" s="14">
        <v>0</v>
      </c>
      <c r="AI738" s="14">
        <f>AC738+AD738+AE738+AF738+AG738</f>
        <v>4675</v>
      </c>
      <c r="AJ738" s="15">
        <v>0</v>
      </c>
      <c r="AK738" s="14">
        <f>+AC738+AF738+AH738+AJ738+AA738+AB738</f>
        <v>1300.1999999999998</v>
      </c>
      <c r="AL738" s="14">
        <f>+AG738+AE738+AD738</f>
        <v>3374.8</v>
      </c>
      <c r="AM738" s="14">
        <f>+Z738-AK738</f>
        <v>20699.8</v>
      </c>
    </row>
    <row r="739" spans="1:39" s="7" customFormat="1" ht="15.95" customHeight="1" x14ac:dyDescent="0.25">
      <c r="A739" s="11">
        <f t="shared" si="15"/>
        <v>718</v>
      </c>
      <c r="B739" s="12" t="s">
        <v>213</v>
      </c>
      <c r="C739" s="13" t="s">
        <v>846</v>
      </c>
      <c r="D739" s="13" t="s">
        <v>385</v>
      </c>
      <c r="E739" s="13" t="s">
        <v>29</v>
      </c>
      <c r="F739" s="13" t="s">
        <v>35</v>
      </c>
      <c r="G739" s="14">
        <v>45000</v>
      </c>
      <c r="H739" s="14">
        <v>1148.33</v>
      </c>
      <c r="I739" s="14">
        <v>0</v>
      </c>
      <c r="J739" s="14">
        <f>+G739*2.87%</f>
        <v>1291.5</v>
      </c>
      <c r="K739" s="14">
        <f>G739*7.1%</f>
        <v>3194.9999999999995</v>
      </c>
      <c r="L739" s="14">
        <f>G739*1.15%</f>
        <v>517.5</v>
      </c>
      <c r="M739" s="14">
        <f>G739*3.04%</f>
        <v>1368</v>
      </c>
      <c r="N739" s="14">
        <f>G739*7.09%</f>
        <v>3190.5</v>
      </c>
      <c r="O739" s="14">
        <v>0</v>
      </c>
      <c r="P739" s="14">
        <f>J739+K739+L739+M739+N739</f>
        <v>9562.5</v>
      </c>
      <c r="Q739" s="15">
        <v>4562.67</v>
      </c>
      <c r="R739" s="14">
        <f>+J739+M739+O739+Q739+H739+I739</f>
        <v>8370.5</v>
      </c>
      <c r="S739" s="14">
        <f>+N739+L739+K739</f>
        <v>6903</v>
      </c>
      <c r="T739" s="14">
        <f>+G739-R739</f>
        <v>36629.5</v>
      </c>
      <c r="U739" t="b">
        <f>+V739=C739</f>
        <v>1</v>
      </c>
      <c r="V739" s="13" t="s">
        <v>846</v>
      </c>
      <c r="W739" s="13" t="s">
        <v>385</v>
      </c>
      <c r="X739" s="13" t="s">
        <v>29</v>
      </c>
      <c r="Y739" s="13" t="s">
        <v>35</v>
      </c>
      <c r="Z739" s="14">
        <v>45000</v>
      </c>
      <c r="AA739" s="14">
        <v>1148.33</v>
      </c>
      <c r="AB739" s="14">
        <v>0</v>
      </c>
      <c r="AC739" s="14">
        <f>+Z739*2.87%</f>
        <v>1291.5</v>
      </c>
      <c r="AD739" s="14">
        <f>Z739*7.1%</f>
        <v>3194.9999999999995</v>
      </c>
      <c r="AE739" s="14">
        <f>Z739*1.15%</f>
        <v>517.5</v>
      </c>
      <c r="AF739" s="14">
        <f>Z739*3.04%</f>
        <v>1368</v>
      </c>
      <c r="AG739" s="14">
        <f>Z739*7.09%</f>
        <v>3190.5</v>
      </c>
      <c r="AH739" s="14">
        <v>0</v>
      </c>
      <c r="AI739" s="14">
        <f>AC739+AD739+AE739+AF739+AG739</f>
        <v>9562.5</v>
      </c>
      <c r="AJ739" s="15">
        <v>2312.66</v>
      </c>
      <c r="AK739" s="14">
        <f>+AC739+AF739+AH739+AJ739+AA739+AB739</f>
        <v>6120.49</v>
      </c>
      <c r="AL739" s="14">
        <f>+AG739+AE739+AD739</f>
        <v>6903</v>
      </c>
      <c r="AM739" s="14">
        <f>+Z739-AK739</f>
        <v>38879.51</v>
      </c>
    </row>
    <row r="740" spans="1:39" s="7" customFormat="1" ht="15.95" customHeight="1" x14ac:dyDescent="0.25">
      <c r="A740" s="11">
        <f t="shared" si="15"/>
        <v>719</v>
      </c>
      <c r="B740" s="12" t="s">
        <v>213</v>
      </c>
      <c r="C740" s="13" t="s">
        <v>847</v>
      </c>
      <c r="D740" s="13" t="s">
        <v>166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G740*7.1%</f>
        <v>1561.9999999999998</v>
      </c>
      <c r="L740" s="14">
        <f>G740*1.15%</f>
        <v>253</v>
      </c>
      <c r="M740" s="14">
        <f>G740*3.04%</f>
        <v>668.8</v>
      </c>
      <c r="N740" s="14">
        <f>G740*7.09%</f>
        <v>1559.8000000000002</v>
      </c>
      <c r="O740" s="14">
        <v>0</v>
      </c>
      <c r="P740" s="14">
        <f>J740+K740+L740+M740+N740</f>
        <v>4675</v>
      </c>
      <c r="Q740" s="15">
        <v>13803.76</v>
      </c>
      <c r="R740" s="14">
        <f>+J740+M740+O740+Q740+H740+I740</f>
        <v>15103.96</v>
      </c>
      <c r="S740" s="14">
        <f>+N740+L740+K740</f>
        <v>3374.8</v>
      </c>
      <c r="T740" s="14">
        <f>+G740-R740</f>
        <v>6896.0400000000009</v>
      </c>
      <c r="U740" t="b">
        <f>+V740=C740</f>
        <v>1</v>
      </c>
      <c r="V740" s="13" t="s">
        <v>847</v>
      </c>
      <c r="W740" s="13" t="s">
        <v>166</v>
      </c>
      <c r="X740" s="13" t="s">
        <v>29</v>
      </c>
      <c r="Y740" s="13" t="s">
        <v>30</v>
      </c>
      <c r="Z740" s="14">
        <v>22000</v>
      </c>
      <c r="AA740" s="14">
        <v>0</v>
      </c>
      <c r="AB740" s="14">
        <v>0</v>
      </c>
      <c r="AC740" s="14">
        <f>+Z740*2.87%</f>
        <v>631.4</v>
      </c>
      <c r="AD740" s="14">
        <f>Z740*7.1%</f>
        <v>1561.9999999999998</v>
      </c>
      <c r="AE740" s="14">
        <f>Z740*1.15%</f>
        <v>253</v>
      </c>
      <c r="AF740" s="14">
        <f>Z740*3.04%</f>
        <v>668.8</v>
      </c>
      <c r="AG740" s="14">
        <f>Z740*7.09%</f>
        <v>1559.8000000000002</v>
      </c>
      <c r="AH740" s="14">
        <v>0</v>
      </c>
      <c r="AI740" s="14">
        <f>AC740+AD740+AE740+AF740+AG740</f>
        <v>4675</v>
      </c>
      <c r="AJ740" s="15">
        <v>13803.76</v>
      </c>
      <c r="AK740" s="14">
        <f>+AC740+AF740+AH740+AJ740+AA740+AB740</f>
        <v>15103.96</v>
      </c>
      <c r="AL740" s="14">
        <f>+AG740+AE740+AD740</f>
        <v>3374.8</v>
      </c>
      <c r="AM740" s="14">
        <f>+Z740-AK740</f>
        <v>6896.0400000000009</v>
      </c>
    </row>
    <row r="741" spans="1:39" s="7" customFormat="1" ht="15.95" customHeight="1" x14ac:dyDescent="0.25">
      <c r="A741" s="11">
        <f t="shared" si="15"/>
        <v>720</v>
      </c>
      <c r="B741" s="12" t="s">
        <v>213</v>
      </c>
      <c r="C741" s="13" t="s">
        <v>848</v>
      </c>
      <c r="D741" s="13" t="s">
        <v>166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>+G741*2.87%</f>
        <v>631.4</v>
      </c>
      <c r="K741" s="14">
        <f>G741*7.1%</f>
        <v>1561.9999999999998</v>
      </c>
      <c r="L741" s="14">
        <f>G741*1.15%</f>
        <v>253</v>
      </c>
      <c r="M741" s="14">
        <f>G741*3.04%</f>
        <v>668.8</v>
      </c>
      <c r="N741" s="14">
        <f>G741*7.09%</f>
        <v>1559.8000000000002</v>
      </c>
      <c r="O741" s="14">
        <v>0</v>
      </c>
      <c r="P741" s="14">
        <f>J741+K741+L741+M741+N741</f>
        <v>4675</v>
      </c>
      <c r="Q741" s="15">
        <v>0</v>
      </c>
      <c r="R741" s="14">
        <f>+J741+M741+O741+Q741+H741+I741</f>
        <v>1300.1999999999998</v>
      </c>
      <c r="S741" s="14">
        <f>+N741+L741+K741</f>
        <v>3374.8</v>
      </c>
      <c r="T741" s="14">
        <f>+G741-R741</f>
        <v>20699.8</v>
      </c>
      <c r="U741" t="b">
        <f>+V741=C741</f>
        <v>1</v>
      </c>
      <c r="V741" s="13" t="s">
        <v>848</v>
      </c>
      <c r="W741" s="13" t="s">
        <v>166</v>
      </c>
      <c r="X741" s="13" t="s">
        <v>29</v>
      </c>
      <c r="Y741" s="13" t="s">
        <v>30</v>
      </c>
      <c r="Z741" s="14">
        <v>22000</v>
      </c>
      <c r="AA741" s="14">
        <v>0</v>
      </c>
      <c r="AB741" s="14">
        <v>0</v>
      </c>
      <c r="AC741" s="14">
        <f>+Z741*2.87%</f>
        <v>631.4</v>
      </c>
      <c r="AD741" s="14">
        <f>Z741*7.1%</f>
        <v>1561.9999999999998</v>
      </c>
      <c r="AE741" s="14">
        <f>Z741*1.15%</f>
        <v>253</v>
      </c>
      <c r="AF741" s="14">
        <f>Z741*3.04%</f>
        <v>668.8</v>
      </c>
      <c r="AG741" s="14">
        <f>Z741*7.09%</f>
        <v>1559.8000000000002</v>
      </c>
      <c r="AH741" s="14">
        <v>0</v>
      </c>
      <c r="AI741" s="14">
        <f>AC741+AD741+AE741+AF741+AG741</f>
        <v>4675</v>
      </c>
      <c r="AJ741" s="15">
        <v>0</v>
      </c>
      <c r="AK741" s="14">
        <f>+AC741+AF741+AH741+AJ741+AA741+AB741</f>
        <v>1300.1999999999998</v>
      </c>
      <c r="AL741" s="14">
        <f>+AG741+AE741+AD741</f>
        <v>3374.8</v>
      </c>
      <c r="AM741" s="14">
        <f>+Z741-AK741</f>
        <v>20699.8</v>
      </c>
    </row>
    <row r="742" spans="1:39" s="7" customFormat="1" ht="15.95" customHeight="1" x14ac:dyDescent="0.25">
      <c r="A742" s="11">
        <f t="shared" si="15"/>
        <v>721</v>
      </c>
      <c r="B742" s="12" t="s">
        <v>213</v>
      </c>
      <c r="C742" s="13" t="s">
        <v>849</v>
      </c>
      <c r="D742" s="13" t="s">
        <v>385</v>
      </c>
      <c r="E742" s="13" t="s">
        <v>29</v>
      </c>
      <c r="F742" s="13" t="s">
        <v>35</v>
      </c>
      <c r="G742" s="14">
        <v>45000</v>
      </c>
      <c r="H742" s="14">
        <v>1148.33</v>
      </c>
      <c r="I742" s="14">
        <v>0</v>
      </c>
      <c r="J742" s="14">
        <f>+G742*2.87%</f>
        <v>1291.5</v>
      </c>
      <c r="K742" s="14">
        <f>G742*7.1%</f>
        <v>3194.9999999999995</v>
      </c>
      <c r="L742" s="14">
        <f>G742*1.15%</f>
        <v>517.5</v>
      </c>
      <c r="M742" s="14">
        <f>G742*3.04%</f>
        <v>1368</v>
      </c>
      <c r="N742" s="14">
        <f>G742*7.09%</f>
        <v>3190.5</v>
      </c>
      <c r="O742" s="14">
        <v>0</v>
      </c>
      <c r="P742" s="14">
        <f>J742+K742+L742+M742+N742</f>
        <v>9562.5</v>
      </c>
      <c r="Q742" s="15">
        <v>0</v>
      </c>
      <c r="R742" s="14">
        <f>+J742+M742+O742+Q742+H742+I742</f>
        <v>3807.83</v>
      </c>
      <c r="S742" s="14">
        <f>+N742+L742+K742</f>
        <v>6903</v>
      </c>
      <c r="T742" s="14">
        <f>+G742-R742</f>
        <v>41192.17</v>
      </c>
      <c r="U742" t="b">
        <f>+V742=C742</f>
        <v>1</v>
      </c>
      <c r="V742" s="13" t="s">
        <v>849</v>
      </c>
      <c r="W742" s="13" t="s">
        <v>385</v>
      </c>
      <c r="X742" s="13" t="s">
        <v>29</v>
      </c>
      <c r="Y742" s="13" t="s">
        <v>35</v>
      </c>
      <c r="Z742" s="14">
        <v>45000</v>
      </c>
      <c r="AA742" s="14">
        <v>1148.33</v>
      </c>
      <c r="AB742" s="14">
        <v>0</v>
      </c>
      <c r="AC742" s="14">
        <f>+Z742*2.87%</f>
        <v>1291.5</v>
      </c>
      <c r="AD742" s="14">
        <f>Z742*7.1%</f>
        <v>3194.9999999999995</v>
      </c>
      <c r="AE742" s="14">
        <f>Z742*1.15%</f>
        <v>517.5</v>
      </c>
      <c r="AF742" s="14">
        <f>Z742*3.04%</f>
        <v>1368</v>
      </c>
      <c r="AG742" s="14">
        <f>Z742*7.09%</f>
        <v>3190.5</v>
      </c>
      <c r="AH742" s="14">
        <v>0</v>
      </c>
      <c r="AI742" s="14">
        <f>AC742+AD742+AE742+AF742+AG742</f>
        <v>9562.5</v>
      </c>
      <c r="AJ742" s="15">
        <v>0</v>
      </c>
      <c r="AK742" s="14">
        <f>+AC742+AF742+AH742+AJ742+AA742+AB742</f>
        <v>3807.83</v>
      </c>
      <c r="AL742" s="14">
        <f>+AG742+AE742+AD742</f>
        <v>6903</v>
      </c>
      <c r="AM742" s="14">
        <f>+Z742-AK742</f>
        <v>41192.17</v>
      </c>
    </row>
    <row r="743" spans="1:39" s="7" customFormat="1" ht="15.95" customHeight="1" x14ac:dyDescent="0.25">
      <c r="A743" s="11">
        <f t="shared" si="15"/>
        <v>722</v>
      </c>
      <c r="B743" s="12" t="s">
        <v>213</v>
      </c>
      <c r="C743" s="13" t="s">
        <v>850</v>
      </c>
      <c r="D743" s="13" t="s">
        <v>104</v>
      </c>
      <c r="E743" s="13" t="s">
        <v>29</v>
      </c>
      <c r="F743" s="13" t="s">
        <v>35</v>
      </c>
      <c r="G743" s="14">
        <v>30919.77</v>
      </c>
      <c r="H743" s="14">
        <v>0</v>
      </c>
      <c r="I743" s="14">
        <v>0</v>
      </c>
      <c r="J743" s="14">
        <f>+G743*2.87%</f>
        <v>887.39739899999995</v>
      </c>
      <c r="K743" s="14">
        <f>G743*7.1%</f>
        <v>2195.3036699999998</v>
      </c>
      <c r="L743" s="14">
        <f>G743*1.15%</f>
        <v>355.57735500000001</v>
      </c>
      <c r="M743" s="14">
        <f>G743*3.04%</f>
        <v>939.96100799999999</v>
      </c>
      <c r="N743" s="14">
        <f>G743*7.09%</f>
        <v>2192.2116930000002</v>
      </c>
      <c r="O743" s="14">
        <v>0</v>
      </c>
      <c r="P743" s="14">
        <f>J743+K743+L743+M743+N743</f>
        <v>6570.4511249999996</v>
      </c>
      <c r="Q743" s="15">
        <v>0</v>
      </c>
      <c r="R743" s="14">
        <f>+J743+M743+O743+Q743+H743+I743</f>
        <v>1827.3584069999999</v>
      </c>
      <c r="S743" s="14">
        <f>+N743+L743+K743</f>
        <v>4743.0927179999999</v>
      </c>
      <c r="T743" s="14">
        <f>+G743-R743</f>
        <v>29092.411593000001</v>
      </c>
      <c r="U743" t="b">
        <f>+V743=C743</f>
        <v>1</v>
      </c>
      <c r="V743" s="13" t="s">
        <v>850</v>
      </c>
      <c r="W743" s="13" t="s">
        <v>104</v>
      </c>
      <c r="X743" s="13" t="s">
        <v>29</v>
      </c>
      <c r="Y743" s="13" t="s">
        <v>35</v>
      </c>
      <c r="Z743" s="14">
        <v>30919.77</v>
      </c>
      <c r="AA743" s="14">
        <v>0</v>
      </c>
      <c r="AB743" s="14">
        <v>0</v>
      </c>
      <c r="AC743" s="14">
        <f>+Z743*2.87%</f>
        <v>887.39739899999995</v>
      </c>
      <c r="AD743" s="14">
        <f>Z743*7.1%</f>
        <v>2195.3036699999998</v>
      </c>
      <c r="AE743" s="14">
        <f>Z743*1.15%</f>
        <v>355.57735500000001</v>
      </c>
      <c r="AF743" s="14">
        <f>Z743*3.04%</f>
        <v>939.96100799999999</v>
      </c>
      <c r="AG743" s="14">
        <f>Z743*7.09%</f>
        <v>2192.2116930000002</v>
      </c>
      <c r="AH743" s="14">
        <v>0</v>
      </c>
      <c r="AI743" s="14">
        <f>AC743+AD743+AE743+AF743+AG743</f>
        <v>6570.4511249999996</v>
      </c>
      <c r="AJ743" s="15">
        <v>0</v>
      </c>
      <c r="AK743" s="14">
        <f>+AC743+AF743+AH743+AJ743+AA743+AB743</f>
        <v>1827.3584069999999</v>
      </c>
      <c r="AL743" s="14">
        <f>+AG743+AE743+AD743</f>
        <v>4743.0927179999999</v>
      </c>
      <c r="AM743" s="14">
        <f>+Z743-AK743</f>
        <v>29092.411593000001</v>
      </c>
    </row>
    <row r="744" spans="1:39" s="7" customFormat="1" ht="15.95" customHeight="1" x14ac:dyDescent="0.25">
      <c r="A744" s="11">
        <f t="shared" si="15"/>
        <v>723</v>
      </c>
      <c r="B744" s="12" t="s">
        <v>213</v>
      </c>
      <c r="C744" s="13" t="s">
        <v>851</v>
      </c>
      <c r="D744" s="13" t="s">
        <v>166</v>
      </c>
      <c r="E744" s="13" t="s">
        <v>29</v>
      </c>
      <c r="F744" s="13" t="s">
        <v>35</v>
      </c>
      <c r="G744" s="14">
        <v>22000</v>
      </c>
      <c r="H744" s="14">
        <v>0</v>
      </c>
      <c r="I744" s="14">
        <v>0</v>
      </c>
      <c r="J744" s="14">
        <f>+G744*2.87%</f>
        <v>631.4</v>
      </c>
      <c r="K744" s="14">
        <f>G744*7.1%</f>
        <v>1561.9999999999998</v>
      </c>
      <c r="L744" s="14">
        <f>G744*1.15%</f>
        <v>253</v>
      </c>
      <c r="M744" s="14">
        <f>G744*3.04%</f>
        <v>668.8</v>
      </c>
      <c r="N744" s="14">
        <f>G744*7.09%</f>
        <v>1559.8000000000002</v>
      </c>
      <c r="O744" s="14">
        <v>0</v>
      </c>
      <c r="P744" s="14">
        <f>J744+K744+L744+M744+N744</f>
        <v>4675</v>
      </c>
      <c r="Q744" s="15">
        <v>0</v>
      </c>
      <c r="R744" s="14">
        <f>+J744+M744+O744+Q744+H744+I744</f>
        <v>1300.1999999999998</v>
      </c>
      <c r="S744" s="14">
        <f>+N744+L744+K744</f>
        <v>3374.8</v>
      </c>
      <c r="T744" s="14">
        <f>+G744-R744</f>
        <v>20699.8</v>
      </c>
      <c r="U744" t="b">
        <f>+V744=C744</f>
        <v>1</v>
      </c>
      <c r="V744" s="13" t="s">
        <v>851</v>
      </c>
      <c r="W744" s="13" t="s">
        <v>166</v>
      </c>
      <c r="X744" s="13" t="s">
        <v>29</v>
      </c>
      <c r="Y744" s="13" t="s">
        <v>35</v>
      </c>
      <c r="Z744" s="14">
        <v>22000</v>
      </c>
      <c r="AA744" s="14">
        <v>0</v>
      </c>
      <c r="AB744" s="14">
        <v>0</v>
      </c>
      <c r="AC744" s="14">
        <f>+Z744*2.87%</f>
        <v>631.4</v>
      </c>
      <c r="AD744" s="14">
        <f>Z744*7.1%</f>
        <v>1561.9999999999998</v>
      </c>
      <c r="AE744" s="14">
        <f>Z744*1.15%</f>
        <v>253</v>
      </c>
      <c r="AF744" s="14">
        <f>Z744*3.04%</f>
        <v>668.8</v>
      </c>
      <c r="AG744" s="14">
        <f>Z744*7.09%</f>
        <v>1559.8000000000002</v>
      </c>
      <c r="AH744" s="14">
        <v>0</v>
      </c>
      <c r="AI744" s="14">
        <f>AC744+AD744+AE744+AF744+AG744</f>
        <v>4675</v>
      </c>
      <c r="AJ744" s="15">
        <v>0</v>
      </c>
      <c r="AK744" s="14">
        <f>+AC744+AF744+AH744+AJ744+AA744+AB744</f>
        <v>1300.1999999999998</v>
      </c>
      <c r="AL744" s="14">
        <f>+AG744+AE744+AD744</f>
        <v>3374.8</v>
      </c>
      <c r="AM744" s="14">
        <f>+Z744-AK744</f>
        <v>20699.8</v>
      </c>
    </row>
    <row r="745" spans="1:39" s="7" customFormat="1" ht="15.95" customHeight="1" x14ac:dyDescent="0.25">
      <c r="A745" s="11">
        <f t="shared" si="15"/>
        <v>724</v>
      </c>
      <c r="B745" s="12" t="s">
        <v>213</v>
      </c>
      <c r="C745" s="13" t="s">
        <v>852</v>
      </c>
      <c r="D745" s="13" t="s">
        <v>166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G745*7.1%</f>
        <v>1561.9999999999998</v>
      </c>
      <c r="L745" s="14">
        <f>G745*1.15%</f>
        <v>253</v>
      </c>
      <c r="M745" s="14">
        <f>G745*3.04%</f>
        <v>668.8</v>
      </c>
      <c r="N745" s="14">
        <f>G745*7.09%</f>
        <v>1559.8000000000002</v>
      </c>
      <c r="O745" s="14">
        <v>1577.4509</v>
      </c>
      <c r="P745" s="14">
        <f>J745+K745+L745+M745+N745</f>
        <v>4675</v>
      </c>
      <c r="Q745" s="15">
        <v>3546</v>
      </c>
      <c r="R745" s="14">
        <f>+J745+M745+O745+Q745+H745+I745</f>
        <v>6423.6508999999996</v>
      </c>
      <c r="S745" s="14">
        <f>+N745+L745+K745</f>
        <v>3374.8</v>
      </c>
      <c r="T745" s="14">
        <f>+G745-R745</f>
        <v>15576.349099999999</v>
      </c>
      <c r="U745" t="b">
        <f>+V745=C745</f>
        <v>1</v>
      </c>
      <c r="V745" s="13" t="s">
        <v>852</v>
      </c>
      <c r="W745" s="13" t="s">
        <v>166</v>
      </c>
      <c r="X745" s="13" t="s">
        <v>29</v>
      </c>
      <c r="Y745" s="13" t="s">
        <v>30</v>
      </c>
      <c r="Z745" s="14">
        <v>22000</v>
      </c>
      <c r="AA745" s="14">
        <v>0</v>
      </c>
      <c r="AB745" s="14">
        <v>0</v>
      </c>
      <c r="AC745" s="14">
        <f>+Z745*2.87%</f>
        <v>631.4</v>
      </c>
      <c r="AD745" s="14">
        <f>Z745*7.1%</f>
        <v>1561.9999999999998</v>
      </c>
      <c r="AE745" s="14">
        <f>Z745*1.15%</f>
        <v>253</v>
      </c>
      <c r="AF745" s="14">
        <f>Z745*3.04%</f>
        <v>668.8</v>
      </c>
      <c r="AG745" s="14">
        <f>Z745*7.09%</f>
        <v>1559.8000000000002</v>
      </c>
      <c r="AH745" s="14">
        <v>1577.4509</v>
      </c>
      <c r="AI745" s="14">
        <f>AC745+AD745+AE745+AF745+AG745</f>
        <v>4675</v>
      </c>
      <c r="AJ745" s="15">
        <v>3546</v>
      </c>
      <c r="AK745" s="14">
        <f>+AC745+AF745+AH745+AJ745+AA745+AB745</f>
        <v>6423.6508999999996</v>
      </c>
      <c r="AL745" s="14">
        <f>+AG745+AE745+AD745</f>
        <v>3374.8</v>
      </c>
      <c r="AM745" s="14">
        <f>+Z745-AK745</f>
        <v>15576.349099999999</v>
      </c>
    </row>
    <row r="746" spans="1:39" s="7" customFormat="1" ht="15.95" customHeight="1" x14ac:dyDescent="0.25">
      <c r="A746" s="11">
        <f t="shared" si="15"/>
        <v>725</v>
      </c>
      <c r="B746" s="12" t="s">
        <v>213</v>
      </c>
      <c r="C746" s="13" t="s">
        <v>853</v>
      </c>
      <c r="D746" s="13" t="s">
        <v>509</v>
      </c>
      <c r="E746" s="13" t="s">
        <v>29</v>
      </c>
      <c r="F746" s="13" t="s">
        <v>35</v>
      </c>
      <c r="G746" s="14">
        <v>22000</v>
      </c>
      <c r="H746" s="14">
        <v>0</v>
      </c>
      <c r="I746" s="14">
        <v>0</v>
      </c>
      <c r="J746" s="14">
        <f>+G746*2.87%</f>
        <v>631.4</v>
      </c>
      <c r="K746" s="14">
        <f>G746*7.1%</f>
        <v>1561.9999999999998</v>
      </c>
      <c r="L746" s="14">
        <f>G746*1.15%</f>
        <v>253</v>
      </c>
      <c r="M746" s="14">
        <f>G746*3.04%</f>
        <v>668.8</v>
      </c>
      <c r="N746" s="14">
        <f>G746*7.09%</f>
        <v>1559.8000000000002</v>
      </c>
      <c r="O746" s="14">
        <v>0</v>
      </c>
      <c r="P746" s="14">
        <f>J746+K746+L746+M746+N746</f>
        <v>4675</v>
      </c>
      <c r="Q746" s="15">
        <v>1106</v>
      </c>
      <c r="R746" s="14">
        <f>+J746+M746+O746+Q746+H746+I746</f>
        <v>2406.1999999999998</v>
      </c>
      <c r="S746" s="14">
        <f>+N746+L746+K746</f>
        <v>3374.8</v>
      </c>
      <c r="T746" s="14">
        <f>+G746-R746</f>
        <v>19593.8</v>
      </c>
      <c r="U746" t="b">
        <f>+V746=C746</f>
        <v>1</v>
      </c>
      <c r="V746" s="13" t="s">
        <v>853</v>
      </c>
      <c r="W746" s="13" t="s">
        <v>509</v>
      </c>
      <c r="X746" s="13" t="s">
        <v>29</v>
      </c>
      <c r="Y746" s="13" t="s">
        <v>35</v>
      </c>
      <c r="Z746" s="14">
        <v>22000</v>
      </c>
      <c r="AA746" s="14">
        <v>0</v>
      </c>
      <c r="AB746" s="14">
        <v>0</v>
      </c>
      <c r="AC746" s="14">
        <f>+Z746*2.87%</f>
        <v>631.4</v>
      </c>
      <c r="AD746" s="14">
        <f>Z746*7.1%</f>
        <v>1561.9999999999998</v>
      </c>
      <c r="AE746" s="14">
        <f>Z746*1.15%</f>
        <v>253</v>
      </c>
      <c r="AF746" s="14">
        <f>Z746*3.04%</f>
        <v>668.8</v>
      </c>
      <c r="AG746" s="14">
        <f>Z746*7.09%</f>
        <v>1559.8000000000002</v>
      </c>
      <c r="AH746" s="14">
        <v>0</v>
      </c>
      <c r="AI746" s="14">
        <f>AC746+AD746+AE746+AF746+AG746</f>
        <v>4675</v>
      </c>
      <c r="AJ746" s="15">
        <v>1106</v>
      </c>
      <c r="AK746" s="14">
        <f>+AC746+AF746+AH746+AJ746+AA746+AB746</f>
        <v>2406.1999999999998</v>
      </c>
      <c r="AL746" s="14">
        <f>+AG746+AE746+AD746</f>
        <v>3374.8</v>
      </c>
      <c r="AM746" s="14">
        <f>+Z746-AK746</f>
        <v>19593.8</v>
      </c>
    </row>
    <row r="747" spans="1:39" s="7" customFormat="1" ht="15.95" customHeight="1" x14ac:dyDescent="0.25">
      <c r="A747" s="11">
        <f t="shared" si="15"/>
        <v>726</v>
      </c>
      <c r="B747" s="12" t="s">
        <v>213</v>
      </c>
      <c r="C747" s="13" t="s">
        <v>854</v>
      </c>
      <c r="D747" s="13" t="s">
        <v>385</v>
      </c>
      <c r="E747" s="13" t="s">
        <v>29</v>
      </c>
      <c r="F747" s="13" t="s">
        <v>35</v>
      </c>
      <c r="G747" s="14">
        <v>45000</v>
      </c>
      <c r="H747" s="14">
        <v>1148.33</v>
      </c>
      <c r="I747" s="14">
        <v>0</v>
      </c>
      <c r="J747" s="14">
        <f>+G747*2.87%</f>
        <v>1291.5</v>
      </c>
      <c r="K747" s="14">
        <f>G747*7.1%</f>
        <v>3194.9999999999995</v>
      </c>
      <c r="L747" s="14">
        <f>G747*1.15%</f>
        <v>517.5</v>
      </c>
      <c r="M747" s="14">
        <f>G747*3.04%</f>
        <v>1368</v>
      </c>
      <c r="N747" s="14">
        <f>G747*7.09%</f>
        <v>3190.5</v>
      </c>
      <c r="O747" s="14">
        <v>0</v>
      </c>
      <c r="P747" s="14">
        <f>J747+K747+L747+M747+N747</f>
        <v>9562.5</v>
      </c>
      <c r="Q747" s="15">
        <v>0</v>
      </c>
      <c r="R747" s="14">
        <f>+J747+M747+O747+Q747+H747+I747</f>
        <v>3807.83</v>
      </c>
      <c r="S747" s="14">
        <f>+N747+L747+K747</f>
        <v>6903</v>
      </c>
      <c r="T747" s="14">
        <f>+G747-R747</f>
        <v>41192.17</v>
      </c>
      <c r="U747" t="b">
        <f>+V747=C747</f>
        <v>1</v>
      </c>
      <c r="V747" s="13" t="s">
        <v>854</v>
      </c>
      <c r="W747" s="13" t="s">
        <v>385</v>
      </c>
      <c r="X747" s="13" t="s">
        <v>29</v>
      </c>
      <c r="Y747" s="13" t="s">
        <v>35</v>
      </c>
      <c r="Z747" s="14">
        <v>45000</v>
      </c>
      <c r="AA747" s="14">
        <v>1148.33</v>
      </c>
      <c r="AB747" s="14">
        <v>0</v>
      </c>
      <c r="AC747" s="14">
        <f>+Z747*2.87%</f>
        <v>1291.5</v>
      </c>
      <c r="AD747" s="14">
        <f>Z747*7.1%</f>
        <v>3194.9999999999995</v>
      </c>
      <c r="AE747" s="14">
        <f>Z747*1.15%</f>
        <v>517.5</v>
      </c>
      <c r="AF747" s="14">
        <f>Z747*3.04%</f>
        <v>1368</v>
      </c>
      <c r="AG747" s="14">
        <f>Z747*7.09%</f>
        <v>3190.5</v>
      </c>
      <c r="AH747" s="14">
        <v>0</v>
      </c>
      <c r="AI747" s="14">
        <f>AC747+AD747+AE747+AF747+AG747</f>
        <v>9562.5</v>
      </c>
      <c r="AJ747" s="15">
        <v>0</v>
      </c>
      <c r="AK747" s="14">
        <f>+AC747+AF747+AH747+AJ747+AA747+AB747</f>
        <v>3807.83</v>
      </c>
      <c r="AL747" s="14">
        <f>+AG747+AE747+AD747</f>
        <v>6903</v>
      </c>
      <c r="AM747" s="14">
        <f>+Z747-AK747</f>
        <v>41192.17</v>
      </c>
    </row>
    <row r="748" spans="1:39" s="7" customFormat="1" ht="15.95" customHeight="1" x14ac:dyDescent="0.25">
      <c r="A748" s="11">
        <f t="shared" si="15"/>
        <v>727</v>
      </c>
      <c r="B748" s="12" t="s">
        <v>213</v>
      </c>
      <c r="C748" s="13" t="s">
        <v>855</v>
      </c>
      <c r="D748" s="13" t="s">
        <v>166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G748*7.1%</f>
        <v>1561.9999999999998</v>
      </c>
      <c r="L748" s="14">
        <f>G748*1.15%</f>
        <v>253</v>
      </c>
      <c r="M748" s="14">
        <f>G748*3.04%</f>
        <v>668.8</v>
      </c>
      <c r="N748" s="14">
        <f>G748*7.09%</f>
        <v>1559.8000000000002</v>
      </c>
      <c r="O748" s="14">
        <v>0</v>
      </c>
      <c r="P748" s="14">
        <f>J748+K748+L748+M748+N748</f>
        <v>4675</v>
      </c>
      <c r="Q748" s="15">
        <v>11176.56</v>
      </c>
      <c r="R748" s="14">
        <f>+J748+M748+O748+Q748+H748+I748</f>
        <v>12476.759999999998</v>
      </c>
      <c r="S748" s="14">
        <f>+N748+L748+K748</f>
        <v>3374.8</v>
      </c>
      <c r="T748" s="14">
        <f>+G748-R748</f>
        <v>9523.2400000000016</v>
      </c>
      <c r="U748" t="b">
        <f>+V748=C748</f>
        <v>1</v>
      </c>
      <c r="V748" s="13" t="s">
        <v>855</v>
      </c>
      <c r="W748" s="13" t="s">
        <v>166</v>
      </c>
      <c r="X748" s="13" t="s">
        <v>29</v>
      </c>
      <c r="Y748" s="13" t="s">
        <v>30</v>
      </c>
      <c r="Z748" s="14">
        <v>22000</v>
      </c>
      <c r="AA748" s="14">
        <v>0</v>
      </c>
      <c r="AB748" s="14">
        <v>0</v>
      </c>
      <c r="AC748" s="14">
        <f>+Z748*2.87%</f>
        <v>631.4</v>
      </c>
      <c r="AD748" s="14">
        <f>Z748*7.1%</f>
        <v>1561.9999999999998</v>
      </c>
      <c r="AE748" s="14">
        <f>Z748*1.15%</f>
        <v>253</v>
      </c>
      <c r="AF748" s="14">
        <f>Z748*3.04%</f>
        <v>668.8</v>
      </c>
      <c r="AG748" s="14">
        <f>Z748*7.09%</f>
        <v>1559.8000000000002</v>
      </c>
      <c r="AH748" s="14">
        <v>0</v>
      </c>
      <c r="AI748" s="14">
        <f>AC748+AD748+AE748+AF748+AG748</f>
        <v>4675</v>
      </c>
      <c r="AJ748" s="15">
        <v>11176.56</v>
      </c>
      <c r="AK748" s="14">
        <f>+AC748+AF748+AH748+AJ748+AA748+AB748</f>
        <v>12476.759999999998</v>
      </c>
      <c r="AL748" s="14">
        <f>+AG748+AE748+AD748</f>
        <v>3374.8</v>
      </c>
      <c r="AM748" s="14">
        <f>+Z748-AK748</f>
        <v>9523.2400000000016</v>
      </c>
    </row>
    <row r="749" spans="1:39" s="7" customFormat="1" ht="15.95" customHeight="1" x14ac:dyDescent="0.25">
      <c r="A749" s="11">
        <f t="shared" si="15"/>
        <v>728</v>
      </c>
      <c r="B749" s="12" t="s">
        <v>213</v>
      </c>
      <c r="C749" s="13" t="s">
        <v>856</v>
      </c>
      <c r="D749" s="13" t="s">
        <v>166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>+G749*2.87%</f>
        <v>631.4</v>
      </c>
      <c r="K749" s="14">
        <f>G749*7.1%</f>
        <v>1561.9999999999998</v>
      </c>
      <c r="L749" s="14">
        <f>G749*1.15%</f>
        <v>253</v>
      </c>
      <c r="M749" s="14">
        <f>G749*3.04%</f>
        <v>668.8</v>
      </c>
      <c r="N749" s="14">
        <f>G749*7.09%</f>
        <v>1559.8000000000002</v>
      </c>
      <c r="O749" s="14">
        <v>0</v>
      </c>
      <c r="P749" s="14">
        <f>J749+K749+L749+M749+N749</f>
        <v>4675</v>
      </c>
      <c r="Q749" s="15">
        <v>0</v>
      </c>
      <c r="R749" s="14">
        <f>+J749+M749+O749+Q749+H749+I749</f>
        <v>1300.1999999999998</v>
      </c>
      <c r="S749" s="14">
        <f>+N749+L749+K749</f>
        <v>3374.8</v>
      </c>
      <c r="T749" s="14">
        <f>+G749-R749</f>
        <v>20699.8</v>
      </c>
      <c r="U749" t="b">
        <f>+V749=C749</f>
        <v>1</v>
      </c>
      <c r="V749" s="13" t="s">
        <v>856</v>
      </c>
      <c r="W749" s="13" t="s">
        <v>166</v>
      </c>
      <c r="X749" s="13" t="s">
        <v>29</v>
      </c>
      <c r="Y749" s="13" t="s">
        <v>30</v>
      </c>
      <c r="Z749" s="14">
        <v>22000</v>
      </c>
      <c r="AA749" s="14">
        <v>0</v>
      </c>
      <c r="AB749" s="14">
        <v>0</v>
      </c>
      <c r="AC749" s="14">
        <f>+Z749*2.87%</f>
        <v>631.4</v>
      </c>
      <c r="AD749" s="14">
        <f>Z749*7.1%</f>
        <v>1561.9999999999998</v>
      </c>
      <c r="AE749" s="14">
        <f>Z749*1.15%</f>
        <v>253</v>
      </c>
      <c r="AF749" s="14">
        <f>Z749*3.04%</f>
        <v>668.8</v>
      </c>
      <c r="AG749" s="14">
        <f>Z749*7.09%</f>
        <v>1559.8000000000002</v>
      </c>
      <c r="AH749" s="14">
        <v>0</v>
      </c>
      <c r="AI749" s="14">
        <f>AC749+AD749+AE749+AF749+AG749</f>
        <v>4675</v>
      </c>
      <c r="AJ749" s="15">
        <v>0</v>
      </c>
      <c r="AK749" s="14">
        <f>+AC749+AF749+AH749+AJ749+AA749+AB749</f>
        <v>1300.1999999999998</v>
      </c>
      <c r="AL749" s="14">
        <f>+AG749+AE749+AD749</f>
        <v>3374.8</v>
      </c>
      <c r="AM749" s="14">
        <f>+Z749-AK749</f>
        <v>20699.8</v>
      </c>
    </row>
    <row r="750" spans="1:39" s="7" customFormat="1" ht="15.95" customHeight="1" x14ac:dyDescent="0.25">
      <c r="A750" s="11">
        <f t="shared" si="15"/>
        <v>729</v>
      </c>
      <c r="B750" s="12" t="s">
        <v>213</v>
      </c>
      <c r="C750" s="13" t="s">
        <v>857</v>
      </c>
      <c r="D750" s="13" t="s">
        <v>166</v>
      </c>
      <c r="E750" s="13" t="s">
        <v>29</v>
      </c>
      <c r="F750" s="13" t="s">
        <v>30</v>
      </c>
      <c r="G750" s="14">
        <v>22000</v>
      </c>
      <c r="H750" s="14">
        <v>0</v>
      </c>
      <c r="I750" s="14">
        <v>0</v>
      </c>
      <c r="J750" s="14">
        <f>+G750*2.87%</f>
        <v>631.4</v>
      </c>
      <c r="K750" s="14">
        <f>G750*7.1%</f>
        <v>1561.9999999999998</v>
      </c>
      <c r="L750" s="14">
        <f>G750*1.15%</f>
        <v>253</v>
      </c>
      <c r="M750" s="14">
        <f>G750*3.04%</f>
        <v>668.8</v>
      </c>
      <c r="N750" s="14">
        <f>G750*7.09%</f>
        <v>1559.8000000000002</v>
      </c>
      <c r="O750" s="14">
        <v>0</v>
      </c>
      <c r="P750" s="14">
        <f>J750+K750+L750+M750+N750</f>
        <v>4675</v>
      </c>
      <c r="Q750" s="15">
        <v>3396</v>
      </c>
      <c r="R750" s="14">
        <f>+J750+M750+O750+Q750+H750+I750</f>
        <v>4696.2</v>
      </c>
      <c r="S750" s="14">
        <f>+N750+L750+K750</f>
        <v>3374.8</v>
      </c>
      <c r="T750" s="14">
        <f>+G750-R750</f>
        <v>17303.8</v>
      </c>
      <c r="U750" t="b">
        <f>+V750=C750</f>
        <v>1</v>
      </c>
      <c r="V750" s="13" t="s">
        <v>857</v>
      </c>
      <c r="W750" s="13" t="s">
        <v>166</v>
      </c>
      <c r="X750" s="13" t="s">
        <v>29</v>
      </c>
      <c r="Y750" s="13" t="s">
        <v>30</v>
      </c>
      <c r="Z750" s="14">
        <v>22000</v>
      </c>
      <c r="AA750" s="14">
        <v>0</v>
      </c>
      <c r="AB750" s="14">
        <v>0</v>
      </c>
      <c r="AC750" s="14">
        <f>+Z750*2.87%</f>
        <v>631.4</v>
      </c>
      <c r="AD750" s="14">
        <f>Z750*7.1%</f>
        <v>1561.9999999999998</v>
      </c>
      <c r="AE750" s="14">
        <f>Z750*1.15%</f>
        <v>253</v>
      </c>
      <c r="AF750" s="14">
        <f>Z750*3.04%</f>
        <v>668.8</v>
      </c>
      <c r="AG750" s="14">
        <f>Z750*7.09%</f>
        <v>1559.8000000000002</v>
      </c>
      <c r="AH750" s="14">
        <v>0</v>
      </c>
      <c r="AI750" s="14">
        <f>AC750+AD750+AE750+AF750+AG750</f>
        <v>4675</v>
      </c>
      <c r="AJ750" s="15">
        <v>3396</v>
      </c>
      <c r="AK750" s="14">
        <f>+AC750+AF750+AH750+AJ750+AA750+AB750</f>
        <v>4696.2</v>
      </c>
      <c r="AL750" s="14">
        <f>+AG750+AE750+AD750</f>
        <v>3374.8</v>
      </c>
      <c r="AM750" s="14">
        <f>+Z750-AK750</f>
        <v>17303.8</v>
      </c>
    </row>
    <row r="751" spans="1:39" s="7" customFormat="1" ht="15.95" customHeight="1" x14ac:dyDescent="0.25">
      <c r="A751" s="11">
        <f t="shared" si="15"/>
        <v>730</v>
      </c>
      <c r="B751" s="12" t="s">
        <v>213</v>
      </c>
      <c r="C751" s="13" t="s">
        <v>858</v>
      </c>
      <c r="D751" s="13" t="s">
        <v>166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>+G751*2.87%</f>
        <v>631.4</v>
      </c>
      <c r="K751" s="14">
        <f>G751*7.1%</f>
        <v>1561.9999999999998</v>
      </c>
      <c r="L751" s="14">
        <f>G751*1.15%</f>
        <v>253</v>
      </c>
      <c r="M751" s="14">
        <f>G751*3.04%</f>
        <v>668.8</v>
      </c>
      <c r="N751" s="14">
        <f>G751*7.09%</f>
        <v>1559.8000000000002</v>
      </c>
      <c r="O751" s="14">
        <v>3154.9</v>
      </c>
      <c r="P751" s="14">
        <f>J751+K751+L751+M751+N751</f>
        <v>4675</v>
      </c>
      <c r="Q751" s="15">
        <v>14653.83</v>
      </c>
      <c r="R751" s="14">
        <f>+J751+M751+O751+Q751+H751+I751</f>
        <v>19108.93</v>
      </c>
      <c r="S751" s="14">
        <f>+N751+L751+K751</f>
        <v>3374.8</v>
      </c>
      <c r="T751" s="14">
        <f>+G751-R751</f>
        <v>2891.0699999999997</v>
      </c>
      <c r="U751" t="b">
        <f>+V751=C751</f>
        <v>1</v>
      </c>
      <c r="V751" s="13" t="s">
        <v>858</v>
      </c>
      <c r="W751" s="13" t="s">
        <v>166</v>
      </c>
      <c r="X751" s="13" t="s">
        <v>29</v>
      </c>
      <c r="Y751" s="13" t="s">
        <v>30</v>
      </c>
      <c r="Z751" s="14">
        <v>22000</v>
      </c>
      <c r="AA751" s="14">
        <v>0</v>
      </c>
      <c r="AB751" s="14">
        <v>0</v>
      </c>
      <c r="AC751" s="14">
        <f>+Z751*2.87%</f>
        <v>631.4</v>
      </c>
      <c r="AD751" s="14">
        <f>Z751*7.1%</f>
        <v>1561.9999999999998</v>
      </c>
      <c r="AE751" s="14">
        <f>Z751*1.15%</f>
        <v>253</v>
      </c>
      <c r="AF751" s="14">
        <f>Z751*3.04%</f>
        <v>668.8</v>
      </c>
      <c r="AG751" s="14">
        <f>Z751*7.09%</f>
        <v>1559.8000000000002</v>
      </c>
      <c r="AH751" s="14">
        <v>3154.9</v>
      </c>
      <c r="AI751" s="14">
        <f>AC751+AD751+AE751+AF751+AG751</f>
        <v>4675</v>
      </c>
      <c r="AJ751" s="15">
        <v>13076.380000000001</v>
      </c>
      <c r="AK751" s="14">
        <f>+AC751+AF751+AH751+AJ751+AA751+AB751</f>
        <v>17531.480000000003</v>
      </c>
      <c r="AL751" s="14">
        <f>+AG751+AE751+AD751</f>
        <v>3374.8</v>
      </c>
      <c r="AM751" s="14">
        <f>+Z751-AK751</f>
        <v>4468.5199999999968</v>
      </c>
    </row>
    <row r="752" spans="1:39" s="7" customFormat="1" ht="15.95" customHeight="1" x14ac:dyDescent="0.25">
      <c r="A752" s="11">
        <f t="shared" si="15"/>
        <v>731</v>
      </c>
      <c r="B752" s="12" t="s">
        <v>213</v>
      </c>
      <c r="C752" s="13" t="s">
        <v>1052</v>
      </c>
      <c r="D752" s="13" t="s">
        <v>166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G752*7.1%</f>
        <v>1561.9999999999998</v>
      </c>
      <c r="L752" s="14">
        <f>G752*1.15%</f>
        <v>253</v>
      </c>
      <c r="M752" s="14">
        <f>G752*3.04%</f>
        <v>668.8</v>
      </c>
      <c r="N752" s="14">
        <f>G752*7.09%</f>
        <v>1559.8000000000002</v>
      </c>
      <c r="O752" s="14">
        <v>0</v>
      </c>
      <c r="P752" s="14">
        <f>J752+K752+L752+M752+N752</f>
        <v>4675</v>
      </c>
      <c r="Q752" s="14">
        <v>0</v>
      </c>
      <c r="R752" s="14">
        <f>+J752+M752+O752+Q752+H752+I752</f>
        <v>1300.1999999999998</v>
      </c>
      <c r="S752" s="14">
        <f>+N752+L752+K752</f>
        <v>3374.8</v>
      </c>
      <c r="T752" s="14">
        <f>+G752-R752</f>
        <v>20699.8</v>
      </c>
      <c r="U752" t="b">
        <f>+V752=C752</f>
        <v>1</v>
      </c>
      <c r="V752" s="13" t="s">
        <v>1052</v>
      </c>
      <c r="W752" s="13" t="s">
        <v>166</v>
      </c>
      <c r="X752" s="13" t="s">
        <v>29</v>
      </c>
      <c r="Y752" s="13" t="s">
        <v>30</v>
      </c>
      <c r="Z752" s="14">
        <v>22000</v>
      </c>
      <c r="AA752" s="14">
        <v>0</v>
      </c>
      <c r="AB752" s="14">
        <v>0</v>
      </c>
      <c r="AC752" s="14">
        <f>+Z752*2.87%</f>
        <v>631.4</v>
      </c>
      <c r="AD752" s="14">
        <f>Z752*7.1%</f>
        <v>1561.9999999999998</v>
      </c>
      <c r="AE752" s="14">
        <f>Z752*1.15%</f>
        <v>253</v>
      </c>
      <c r="AF752" s="14">
        <f>Z752*3.04%</f>
        <v>668.8</v>
      </c>
      <c r="AG752" s="14">
        <f>Z752*7.09%</f>
        <v>1559.8000000000002</v>
      </c>
      <c r="AH752" s="14">
        <v>0</v>
      </c>
      <c r="AI752" s="14">
        <f>AC752+AD752+AE752+AF752+AG752</f>
        <v>4675</v>
      </c>
      <c r="AJ752" s="14">
        <v>14497.87</v>
      </c>
      <c r="AK752" s="14">
        <f>+AC752+AF752+AH752+AJ752+AA752+AB752</f>
        <v>15798.07</v>
      </c>
      <c r="AL752" s="14">
        <f>+AG752+AE752+AD752</f>
        <v>3374.8</v>
      </c>
      <c r="AM752" s="14">
        <f>+Z752-AK752</f>
        <v>6201.93</v>
      </c>
    </row>
    <row r="753" spans="1:39" s="7" customFormat="1" ht="15.95" customHeight="1" x14ac:dyDescent="0.25">
      <c r="A753" s="11">
        <f t="shared" si="15"/>
        <v>732</v>
      </c>
      <c r="B753" s="12" t="s">
        <v>213</v>
      </c>
      <c r="C753" s="13" t="s">
        <v>1053</v>
      </c>
      <c r="D753" s="13" t="s">
        <v>366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>+G753*2.87%</f>
        <v>631.4</v>
      </c>
      <c r="K753" s="14">
        <f>G753*7.1%</f>
        <v>1561.9999999999998</v>
      </c>
      <c r="L753" s="14">
        <f>G753*1.15%</f>
        <v>253</v>
      </c>
      <c r="M753" s="14">
        <f>G753*3.04%</f>
        <v>668.8</v>
      </c>
      <c r="N753" s="14">
        <f>G753*7.09%</f>
        <v>1559.8000000000002</v>
      </c>
      <c r="O753" s="14">
        <v>0</v>
      </c>
      <c r="P753" s="14">
        <f>J753+K753+L753+M753+N753</f>
        <v>4675</v>
      </c>
      <c r="Q753" s="14">
        <v>0</v>
      </c>
      <c r="R753" s="14">
        <f>+J753+M753+O753+Q753+H753+I753</f>
        <v>1300.1999999999998</v>
      </c>
      <c r="S753" s="14">
        <f>+N753+L753+K753</f>
        <v>3374.8</v>
      </c>
      <c r="T753" s="14">
        <f>+G753-R753</f>
        <v>20699.8</v>
      </c>
      <c r="U753" t="b">
        <f>+V753=C753</f>
        <v>1</v>
      </c>
      <c r="V753" s="13" t="s">
        <v>1053</v>
      </c>
      <c r="W753" s="13" t="s">
        <v>366</v>
      </c>
      <c r="X753" s="13" t="s">
        <v>29</v>
      </c>
      <c r="Y753" s="13" t="s">
        <v>30</v>
      </c>
      <c r="Z753" s="14">
        <v>22000</v>
      </c>
      <c r="AA753" s="14">
        <v>0</v>
      </c>
      <c r="AB753" s="14">
        <v>0</v>
      </c>
      <c r="AC753" s="14">
        <f>+Z753*2.87%</f>
        <v>631.4</v>
      </c>
      <c r="AD753" s="14">
        <f>Z753*7.1%</f>
        <v>1561.9999999999998</v>
      </c>
      <c r="AE753" s="14">
        <f>Z753*1.15%</f>
        <v>253</v>
      </c>
      <c r="AF753" s="14">
        <f>Z753*3.04%</f>
        <v>668.8</v>
      </c>
      <c r="AG753" s="14">
        <f>Z753*7.09%</f>
        <v>1559.8000000000002</v>
      </c>
      <c r="AH753" s="14">
        <v>0</v>
      </c>
      <c r="AI753" s="14">
        <f>AC753+AD753+AE753+AF753+AG753</f>
        <v>4675</v>
      </c>
      <c r="AJ753" s="14">
        <v>8752.23</v>
      </c>
      <c r="AK753" s="14">
        <f>+AC753+AF753+AH753+AJ753+AA753+AB753</f>
        <v>10052.43</v>
      </c>
      <c r="AL753" s="14">
        <f>+AG753+AE753+AD753</f>
        <v>3374.8</v>
      </c>
      <c r="AM753" s="14">
        <f>+Z753-AK753</f>
        <v>11947.57</v>
      </c>
    </row>
    <row r="754" spans="1:39" s="7" customFormat="1" ht="15.95" customHeight="1" x14ac:dyDescent="0.25">
      <c r="A754" s="11">
        <f t="shared" si="15"/>
        <v>733</v>
      </c>
      <c r="B754" s="12" t="s">
        <v>213</v>
      </c>
      <c r="C754" s="13" t="s">
        <v>1105</v>
      </c>
      <c r="D754" s="13" t="s">
        <v>166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>+G754*2.87%</f>
        <v>631.4</v>
      </c>
      <c r="K754" s="14">
        <f>G754*7.1%</f>
        <v>1561.9999999999998</v>
      </c>
      <c r="L754" s="14">
        <f>G754*1.15%</f>
        <v>253</v>
      </c>
      <c r="M754" s="14">
        <f>G754*3.04%</f>
        <v>668.8</v>
      </c>
      <c r="N754" s="14">
        <f>G754*7.09%</f>
        <v>1559.8000000000002</v>
      </c>
      <c r="O754" s="14">
        <v>0</v>
      </c>
      <c r="P754" s="14">
        <f>J754+K754+L754+M754+N754</f>
        <v>4675</v>
      </c>
      <c r="Q754" s="15">
        <v>0</v>
      </c>
      <c r="R754" s="14">
        <f>+J754+M754+O754+Q754+H754+I754</f>
        <v>1300.1999999999998</v>
      </c>
      <c r="S754" s="14">
        <f>+N754+L754+K754</f>
        <v>3374.8</v>
      </c>
      <c r="T754" s="14">
        <f>+G754-R754</f>
        <v>20699.8</v>
      </c>
      <c r="U754" t="b">
        <f>+V754=C754</f>
        <v>1</v>
      </c>
      <c r="V754" s="13" t="s">
        <v>1105</v>
      </c>
      <c r="W754" s="13" t="s">
        <v>166</v>
      </c>
      <c r="X754" s="13" t="s">
        <v>29</v>
      </c>
      <c r="Y754" s="13" t="s">
        <v>30</v>
      </c>
      <c r="Z754" s="14">
        <v>22000</v>
      </c>
      <c r="AA754" s="14">
        <v>0</v>
      </c>
      <c r="AB754" s="14">
        <v>0</v>
      </c>
      <c r="AC754" s="14">
        <f>+Z754*2.87%</f>
        <v>631.4</v>
      </c>
      <c r="AD754" s="14">
        <f>Z754*7.1%</f>
        <v>1561.9999999999998</v>
      </c>
      <c r="AE754" s="14">
        <f>Z754*1.15%</f>
        <v>253</v>
      </c>
      <c r="AF754" s="14">
        <f>Z754*3.04%</f>
        <v>668.8</v>
      </c>
      <c r="AG754" s="14">
        <f>Z754*7.09%</f>
        <v>1559.8000000000002</v>
      </c>
      <c r="AH754" s="14">
        <v>0</v>
      </c>
      <c r="AI754" s="14">
        <f>AC754+AD754+AE754+AF754+AG754</f>
        <v>4675</v>
      </c>
      <c r="AJ754" s="15">
        <v>0</v>
      </c>
      <c r="AK754" s="14">
        <f>+AC754+AF754+AH754+AJ754+AA754+AB754</f>
        <v>1300.1999999999998</v>
      </c>
      <c r="AL754" s="14">
        <f>+AG754+AE754+AD754</f>
        <v>3374.8</v>
      </c>
      <c r="AM754" s="14">
        <f>+Z754-AK754</f>
        <v>20699.8</v>
      </c>
    </row>
    <row r="755" spans="1:39" s="7" customFormat="1" ht="15.95" customHeight="1" x14ac:dyDescent="0.25">
      <c r="A755" s="11">
        <f t="shared" si="15"/>
        <v>734</v>
      </c>
      <c r="B755" s="12" t="s">
        <v>408</v>
      </c>
      <c r="C755" s="13" t="s">
        <v>859</v>
      </c>
      <c r="D755" s="13" t="s">
        <v>303</v>
      </c>
      <c r="E755" s="13" t="s">
        <v>29</v>
      </c>
      <c r="F755" s="13" t="s">
        <v>30</v>
      </c>
      <c r="G755" s="14">
        <v>40000</v>
      </c>
      <c r="H755" s="14">
        <v>442.65</v>
      </c>
      <c r="I755" s="14">
        <v>0</v>
      </c>
      <c r="J755" s="14">
        <f>+G755*2.87%</f>
        <v>1148</v>
      </c>
      <c r="K755" s="14">
        <f>G755*7.1%</f>
        <v>2839.9999999999995</v>
      </c>
      <c r="L755" s="14">
        <f>G755*1.15%</f>
        <v>460</v>
      </c>
      <c r="M755" s="14">
        <f>G755*3.04%</f>
        <v>1216</v>
      </c>
      <c r="N755" s="14">
        <f>G755*7.09%</f>
        <v>2836</v>
      </c>
      <c r="O755" s="14">
        <v>0</v>
      </c>
      <c r="P755" s="14">
        <f>J755+K755+L755+M755+N755</f>
        <v>8500</v>
      </c>
      <c r="Q755" s="15">
        <v>0</v>
      </c>
      <c r="R755" s="14">
        <f>+J755+M755+O755+Q755+H755+I755</f>
        <v>2806.65</v>
      </c>
      <c r="S755" s="14">
        <f>+N755+L755+K755</f>
        <v>6136</v>
      </c>
      <c r="T755" s="14">
        <f>+G755-R755</f>
        <v>37193.35</v>
      </c>
      <c r="U755" t="b">
        <f>+V755=C755</f>
        <v>1</v>
      </c>
      <c r="V755" s="13" t="s">
        <v>859</v>
      </c>
      <c r="W755" s="13" t="s">
        <v>303</v>
      </c>
      <c r="X755" s="13" t="s">
        <v>29</v>
      </c>
      <c r="Y755" s="13" t="s">
        <v>30</v>
      </c>
      <c r="Z755" s="14">
        <v>40000</v>
      </c>
      <c r="AA755" s="14">
        <v>442.65</v>
      </c>
      <c r="AB755" s="14">
        <v>0</v>
      </c>
      <c r="AC755" s="14">
        <f>+Z755*2.87%</f>
        <v>1148</v>
      </c>
      <c r="AD755" s="14">
        <f>Z755*7.1%</f>
        <v>2839.9999999999995</v>
      </c>
      <c r="AE755" s="14">
        <f>Z755*1.15%</f>
        <v>460</v>
      </c>
      <c r="AF755" s="14">
        <f>Z755*3.04%</f>
        <v>1216</v>
      </c>
      <c r="AG755" s="14">
        <f>Z755*7.09%</f>
        <v>2836</v>
      </c>
      <c r="AH755" s="14">
        <v>0</v>
      </c>
      <c r="AI755" s="14">
        <f>AC755+AD755+AE755+AF755+AG755</f>
        <v>8500</v>
      </c>
      <c r="AJ755" s="15">
        <v>0</v>
      </c>
      <c r="AK755" s="14">
        <f>+AC755+AF755+AH755+AJ755+AA755+AB755</f>
        <v>2806.65</v>
      </c>
      <c r="AL755" s="14">
        <f>+AG755+AE755+AD755</f>
        <v>6136</v>
      </c>
      <c r="AM755" s="14">
        <f>+Z755-AK755</f>
        <v>37193.35</v>
      </c>
    </row>
    <row r="756" spans="1:39" s="7" customFormat="1" ht="15.95" customHeight="1" x14ac:dyDescent="0.25">
      <c r="A756" s="11">
        <f t="shared" si="15"/>
        <v>735</v>
      </c>
      <c r="B756" s="12" t="s">
        <v>408</v>
      </c>
      <c r="C756" s="13" t="s">
        <v>860</v>
      </c>
      <c r="D756" s="13" t="s">
        <v>1081</v>
      </c>
      <c r="E756" s="13" t="s">
        <v>29</v>
      </c>
      <c r="F756" s="13" t="s">
        <v>30</v>
      </c>
      <c r="G756" s="14">
        <v>90000</v>
      </c>
      <c r="H756" s="14">
        <v>18051.86</v>
      </c>
      <c r="I756" s="14">
        <v>0</v>
      </c>
      <c r="J756" s="14">
        <f>+G756*2.87%</f>
        <v>2583</v>
      </c>
      <c r="K756" s="14">
        <f>G756*7.1%</f>
        <v>6389.9999999999991</v>
      </c>
      <c r="L756" s="14">
        <f>G756*1.15%</f>
        <v>1035</v>
      </c>
      <c r="M756" s="14">
        <f>G756*3.04%</f>
        <v>2736</v>
      </c>
      <c r="N756" s="14">
        <f>G756*7.09%</f>
        <v>6381</v>
      </c>
      <c r="O756" s="14"/>
      <c r="P756" s="14">
        <f>J756+K756+L756+M756+N756</f>
        <v>19125</v>
      </c>
      <c r="Q756" s="15">
        <v>8380.01</v>
      </c>
      <c r="R756" s="14">
        <f>+J756+M756+O756+Q756+H756+I756</f>
        <v>31750.870000000003</v>
      </c>
      <c r="S756" s="14">
        <f>+N756+L756+K756</f>
        <v>13806</v>
      </c>
      <c r="T756" s="14">
        <f>+G756-R756</f>
        <v>58249.13</v>
      </c>
      <c r="U756" t="b">
        <f>+V756=C756</f>
        <v>1</v>
      </c>
      <c r="V756" s="13" t="s">
        <v>860</v>
      </c>
      <c r="W756" s="13" t="s">
        <v>1081</v>
      </c>
      <c r="X756" s="13" t="s">
        <v>29</v>
      </c>
      <c r="Y756" s="13" t="s">
        <v>30</v>
      </c>
      <c r="Z756" s="14">
        <v>90000</v>
      </c>
      <c r="AA756" s="14">
        <v>18051.86</v>
      </c>
      <c r="AB756" s="14">
        <v>0</v>
      </c>
      <c r="AC756" s="14">
        <f>+Z756*2.87%</f>
        <v>2583</v>
      </c>
      <c r="AD756" s="14">
        <f>Z756*7.1%</f>
        <v>6389.9999999999991</v>
      </c>
      <c r="AE756" s="14">
        <f>Z756*1.15%</f>
        <v>1035</v>
      </c>
      <c r="AF756" s="14">
        <f>Z756*3.04%</f>
        <v>2736</v>
      </c>
      <c r="AG756" s="14">
        <f>Z756*7.09%</f>
        <v>6381</v>
      </c>
      <c r="AH756" s="14"/>
      <c r="AI756" s="14">
        <f>AC756+AD756+AE756+AF756+AG756</f>
        <v>19125</v>
      </c>
      <c r="AJ756" s="15">
        <v>8380.01</v>
      </c>
      <c r="AK756" s="14">
        <f>+AC756+AF756+AH756+AJ756+AA756+AB756</f>
        <v>31750.870000000003</v>
      </c>
      <c r="AL756" s="14">
        <f>+AG756+AE756+AD756</f>
        <v>13806</v>
      </c>
      <c r="AM756" s="14">
        <f>+Z756-AK756</f>
        <v>58249.13</v>
      </c>
    </row>
    <row r="757" spans="1:39" s="7" customFormat="1" ht="15.95" customHeight="1" x14ac:dyDescent="0.25">
      <c r="A757" s="11">
        <f t="shared" si="15"/>
        <v>736</v>
      </c>
      <c r="B757" s="12" t="s">
        <v>408</v>
      </c>
      <c r="C757" s="13" t="s">
        <v>861</v>
      </c>
      <c r="D757" s="13" t="s">
        <v>1081</v>
      </c>
      <c r="E757" s="13" t="s">
        <v>29</v>
      </c>
      <c r="F757" s="13" t="s">
        <v>35</v>
      </c>
      <c r="G757" s="14">
        <v>90000</v>
      </c>
      <c r="H757" s="14">
        <v>9358.76</v>
      </c>
      <c r="I757" s="14">
        <v>0</v>
      </c>
      <c r="J757" s="14">
        <f>+G757*2.87%</f>
        <v>2583</v>
      </c>
      <c r="K757" s="14">
        <f>G757*7.1%</f>
        <v>6389.9999999999991</v>
      </c>
      <c r="L757" s="14">
        <f>G757*1.15%</f>
        <v>1035</v>
      </c>
      <c r="M757" s="14">
        <f>G757*3.04%</f>
        <v>2736</v>
      </c>
      <c r="N757" s="14">
        <f>G757*7.09%</f>
        <v>6381</v>
      </c>
      <c r="O757" s="14">
        <v>1577.4509</v>
      </c>
      <c r="P757" s="14">
        <f>J757+K757+L757+M757+N757</f>
        <v>19125</v>
      </c>
      <c r="Q757" s="15">
        <v>18802.55</v>
      </c>
      <c r="R757" s="14">
        <f>+J757+M757+O757+Q757+H757+I757</f>
        <v>35057.760900000001</v>
      </c>
      <c r="S757" s="14">
        <f>+N757+L757+K757</f>
        <v>13806</v>
      </c>
      <c r="T757" s="14">
        <f>+G757-R757</f>
        <v>54942.239099999999</v>
      </c>
      <c r="U757" t="b">
        <f>+V757=C757</f>
        <v>1</v>
      </c>
      <c r="V757" s="13" t="s">
        <v>861</v>
      </c>
      <c r="W757" s="13" t="s">
        <v>1081</v>
      </c>
      <c r="X757" s="13" t="s">
        <v>29</v>
      </c>
      <c r="Y757" s="13" t="s">
        <v>35</v>
      </c>
      <c r="Z757" s="14">
        <v>90000</v>
      </c>
      <c r="AA757" s="14">
        <v>9358.76</v>
      </c>
      <c r="AB757" s="14">
        <v>0</v>
      </c>
      <c r="AC757" s="14">
        <f>+Z757*2.87%</f>
        <v>2583</v>
      </c>
      <c r="AD757" s="14">
        <f>Z757*7.1%</f>
        <v>6389.9999999999991</v>
      </c>
      <c r="AE757" s="14">
        <f>Z757*1.15%</f>
        <v>1035</v>
      </c>
      <c r="AF757" s="14">
        <f>Z757*3.04%</f>
        <v>2736</v>
      </c>
      <c r="AG757" s="14">
        <f>Z757*7.09%</f>
        <v>6381</v>
      </c>
      <c r="AH757" s="14">
        <v>1577.4509</v>
      </c>
      <c r="AI757" s="14">
        <f>AC757+AD757+AE757+AF757+AG757</f>
        <v>19125</v>
      </c>
      <c r="AJ757" s="15">
        <v>18802.55</v>
      </c>
      <c r="AK757" s="14">
        <f>+AC757+AF757+AH757+AJ757+AA757+AB757</f>
        <v>35057.760900000001</v>
      </c>
      <c r="AL757" s="14">
        <f>+AG757+AE757+AD757</f>
        <v>13806</v>
      </c>
      <c r="AM757" s="14">
        <f>+Z757-AK757</f>
        <v>54942.239099999999</v>
      </c>
    </row>
    <row r="758" spans="1:39" s="7" customFormat="1" ht="15.95" customHeight="1" x14ac:dyDescent="0.25">
      <c r="A758" s="11">
        <f t="shared" si="15"/>
        <v>737</v>
      </c>
      <c r="B758" s="12" t="s">
        <v>408</v>
      </c>
      <c r="C758" s="13" t="s">
        <v>862</v>
      </c>
      <c r="D758" s="13" t="s">
        <v>1081</v>
      </c>
      <c r="E758" s="13" t="s">
        <v>29</v>
      </c>
      <c r="F758" s="13" t="s">
        <v>30</v>
      </c>
      <c r="G758" s="14">
        <v>90000</v>
      </c>
      <c r="H758" s="14">
        <v>16755.86</v>
      </c>
      <c r="I758" s="14">
        <v>0</v>
      </c>
      <c r="J758" s="14">
        <f>+G758*2.87%</f>
        <v>2583</v>
      </c>
      <c r="K758" s="14">
        <f>G758*7.1%</f>
        <v>6389.9999999999991</v>
      </c>
      <c r="L758" s="14">
        <f>G758*1.15%</f>
        <v>1035</v>
      </c>
      <c r="M758" s="14">
        <f>G758*3.04%</f>
        <v>2736</v>
      </c>
      <c r="N758" s="14">
        <f>G758*7.09%</f>
        <v>6381</v>
      </c>
      <c r="O758" s="14">
        <v>4732.3500000000004</v>
      </c>
      <c r="P758" s="14">
        <f>J758+K758+L758+M758+N758</f>
        <v>19125</v>
      </c>
      <c r="Q758" s="15">
        <v>14958.01</v>
      </c>
      <c r="R758" s="14">
        <f>+J758+M758+O758+Q758+H758+I758</f>
        <v>41765.22</v>
      </c>
      <c r="S758" s="14">
        <f>+N758+L758+K758</f>
        <v>13806</v>
      </c>
      <c r="T758" s="14">
        <f>+G758-R758</f>
        <v>48234.78</v>
      </c>
      <c r="U758" t="b">
        <f>+V758=C758</f>
        <v>1</v>
      </c>
      <c r="V758" s="13" t="s">
        <v>862</v>
      </c>
      <c r="W758" s="13" t="s">
        <v>1081</v>
      </c>
      <c r="X758" s="13" t="s">
        <v>29</v>
      </c>
      <c r="Y758" s="13" t="s">
        <v>30</v>
      </c>
      <c r="Z758" s="14">
        <v>90000</v>
      </c>
      <c r="AA758" s="14">
        <v>16755.86</v>
      </c>
      <c r="AB758" s="14">
        <v>0</v>
      </c>
      <c r="AC758" s="14">
        <f>+Z758*2.87%</f>
        <v>2583</v>
      </c>
      <c r="AD758" s="14">
        <f>Z758*7.1%</f>
        <v>6389.9999999999991</v>
      </c>
      <c r="AE758" s="14">
        <f>Z758*1.15%</f>
        <v>1035</v>
      </c>
      <c r="AF758" s="14">
        <f>Z758*3.04%</f>
        <v>2736</v>
      </c>
      <c r="AG758" s="14">
        <f>Z758*7.09%</f>
        <v>6381</v>
      </c>
      <c r="AH758" s="14">
        <v>4732.3500000000004</v>
      </c>
      <c r="AI758" s="14">
        <f>AC758+AD758+AE758+AF758+AG758</f>
        <v>19125</v>
      </c>
      <c r="AJ758" s="15">
        <v>14958.01</v>
      </c>
      <c r="AK758" s="14">
        <f>+AC758+AF758+AH758+AJ758+AA758+AB758</f>
        <v>41765.22</v>
      </c>
      <c r="AL758" s="14">
        <f>+AG758+AE758+AD758</f>
        <v>13806</v>
      </c>
      <c r="AM758" s="14">
        <f>+Z758-AK758</f>
        <v>48234.78</v>
      </c>
    </row>
    <row r="759" spans="1:39" s="7" customFormat="1" ht="15.95" customHeight="1" x14ac:dyDescent="0.25">
      <c r="A759" s="11">
        <f t="shared" si="15"/>
        <v>738</v>
      </c>
      <c r="B759" s="12" t="s">
        <v>408</v>
      </c>
      <c r="C759" s="13" t="s">
        <v>863</v>
      </c>
      <c r="D759" s="13" t="s">
        <v>1081</v>
      </c>
      <c r="E759" s="13" t="s">
        <v>29</v>
      </c>
      <c r="F759" s="13" t="s">
        <v>30</v>
      </c>
      <c r="G759" s="14">
        <v>90000</v>
      </c>
      <c r="H759" s="14">
        <v>17461.54</v>
      </c>
      <c r="I759" s="14">
        <v>0</v>
      </c>
      <c r="J759" s="14">
        <f>+G759*2.87%</f>
        <v>2583</v>
      </c>
      <c r="K759" s="14">
        <f>G759*7.1%</f>
        <v>6389.9999999999991</v>
      </c>
      <c r="L759" s="14">
        <f>G759*1.15%</f>
        <v>1035</v>
      </c>
      <c r="M759" s="14">
        <f>G759*3.04%</f>
        <v>2736</v>
      </c>
      <c r="N759" s="14">
        <f>G759*7.09%</f>
        <v>6381</v>
      </c>
      <c r="O759" s="14">
        <v>4732.3500000000004</v>
      </c>
      <c r="P759" s="14">
        <f>J759+K759+L759+M759+N759</f>
        <v>19125</v>
      </c>
      <c r="Q759" s="15">
        <v>1380.0099999999993</v>
      </c>
      <c r="R759" s="14">
        <f>+J759+M759+O759+Q759+H759+I759</f>
        <v>28892.9</v>
      </c>
      <c r="S759" s="14">
        <f>+N759+L759+K759</f>
        <v>13806</v>
      </c>
      <c r="T759" s="14">
        <f>+G759-R759</f>
        <v>61107.1</v>
      </c>
      <c r="U759" t="b">
        <f>+V759=C759</f>
        <v>1</v>
      </c>
      <c r="V759" s="13" t="s">
        <v>863</v>
      </c>
      <c r="W759" s="13" t="s">
        <v>1081</v>
      </c>
      <c r="X759" s="13" t="s">
        <v>29</v>
      </c>
      <c r="Y759" s="13" t="s">
        <v>30</v>
      </c>
      <c r="Z759" s="14">
        <v>90000</v>
      </c>
      <c r="AA759" s="14">
        <v>17855.900000000001</v>
      </c>
      <c r="AB759" s="14">
        <v>0</v>
      </c>
      <c r="AC759" s="14">
        <f>+Z759*2.87%</f>
        <v>2583</v>
      </c>
      <c r="AD759" s="14">
        <f>Z759*7.1%</f>
        <v>6389.9999999999991</v>
      </c>
      <c r="AE759" s="14">
        <f>Z759*1.15%</f>
        <v>1035</v>
      </c>
      <c r="AF759" s="14">
        <f>Z759*3.04%</f>
        <v>2736</v>
      </c>
      <c r="AG759" s="14">
        <f>Z759*7.09%</f>
        <v>6381</v>
      </c>
      <c r="AH759" s="14">
        <v>4732.3500000000004</v>
      </c>
      <c r="AI759" s="14">
        <f>AC759+AD759+AE759+AF759+AG759</f>
        <v>19125</v>
      </c>
      <c r="AJ759" s="15">
        <v>-197.44000000000051</v>
      </c>
      <c r="AK759" s="14">
        <f>+AC759+AF759+AH759+AJ759+AA759+AB759</f>
        <v>27709.81</v>
      </c>
      <c r="AL759" s="14">
        <f>+AG759+AE759+AD759</f>
        <v>13806</v>
      </c>
      <c r="AM759" s="14">
        <f>+Z759-AK759</f>
        <v>62290.19</v>
      </c>
    </row>
    <row r="760" spans="1:39" s="7" customFormat="1" ht="15.95" customHeight="1" x14ac:dyDescent="0.25">
      <c r="A760" s="11">
        <f t="shared" si="15"/>
        <v>739</v>
      </c>
      <c r="B760" s="12" t="s">
        <v>408</v>
      </c>
      <c r="C760" s="13" t="s">
        <v>864</v>
      </c>
      <c r="D760" s="13" t="s">
        <v>32</v>
      </c>
      <c r="E760" s="13" t="s">
        <v>29</v>
      </c>
      <c r="F760" s="13" t="s">
        <v>30</v>
      </c>
      <c r="G760" s="14">
        <v>40000</v>
      </c>
      <c r="H760" s="14">
        <v>442.65</v>
      </c>
      <c r="I760" s="14">
        <v>0</v>
      </c>
      <c r="J760" s="14">
        <f>+G760*2.87%</f>
        <v>1148</v>
      </c>
      <c r="K760" s="14">
        <f>G760*7.1%</f>
        <v>2839.9999999999995</v>
      </c>
      <c r="L760" s="14">
        <f>G760*1.15%</f>
        <v>460</v>
      </c>
      <c r="M760" s="14">
        <f>G760*3.04%</f>
        <v>1216</v>
      </c>
      <c r="N760" s="14">
        <f>G760*7.09%</f>
        <v>2836</v>
      </c>
      <c r="O760" s="14">
        <v>0</v>
      </c>
      <c r="P760" s="14">
        <f>J760+K760+L760+M760+N760</f>
        <v>8500</v>
      </c>
      <c r="Q760" s="15">
        <v>0</v>
      </c>
      <c r="R760" s="14">
        <f>+J760+M760+O760+Q760+H760+I760</f>
        <v>2806.65</v>
      </c>
      <c r="S760" s="14">
        <f>+N760+L760+K760</f>
        <v>6136</v>
      </c>
      <c r="T760" s="14">
        <f>+G760-R760</f>
        <v>37193.35</v>
      </c>
      <c r="U760" t="b">
        <f>+V760=C760</f>
        <v>1</v>
      </c>
      <c r="V760" s="13" t="s">
        <v>864</v>
      </c>
      <c r="W760" s="13" t="s">
        <v>32</v>
      </c>
      <c r="X760" s="13" t="s">
        <v>29</v>
      </c>
      <c r="Y760" s="13" t="s">
        <v>30</v>
      </c>
      <c r="Z760" s="14">
        <v>40000</v>
      </c>
      <c r="AA760" s="14">
        <v>442.65</v>
      </c>
      <c r="AB760" s="14">
        <v>0</v>
      </c>
      <c r="AC760" s="14">
        <f>+Z760*2.87%</f>
        <v>1148</v>
      </c>
      <c r="AD760" s="14">
        <f>Z760*7.1%</f>
        <v>2839.9999999999995</v>
      </c>
      <c r="AE760" s="14">
        <f>Z760*1.15%</f>
        <v>460</v>
      </c>
      <c r="AF760" s="14">
        <f>Z760*3.04%</f>
        <v>1216</v>
      </c>
      <c r="AG760" s="14">
        <f>Z760*7.09%</f>
        <v>2836</v>
      </c>
      <c r="AH760" s="14">
        <v>0</v>
      </c>
      <c r="AI760" s="14">
        <f>AC760+AD760+AE760+AF760+AG760</f>
        <v>8500</v>
      </c>
      <c r="AJ760" s="15">
        <v>0</v>
      </c>
      <c r="AK760" s="14">
        <f>+AC760+AF760+AH760+AJ760+AA760+AB760</f>
        <v>2806.65</v>
      </c>
      <c r="AL760" s="14">
        <f>+AG760+AE760+AD760</f>
        <v>6136</v>
      </c>
      <c r="AM760" s="14">
        <f>+Z760-AK760</f>
        <v>37193.35</v>
      </c>
    </row>
    <row r="761" spans="1:39" s="7" customFormat="1" ht="15.95" customHeight="1" x14ac:dyDescent="0.25">
      <c r="A761" s="11">
        <f t="shared" si="15"/>
        <v>740</v>
      </c>
      <c r="B761" s="12" t="s">
        <v>408</v>
      </c>
      <c r="C761" s="13" t="s">
        <v>865</v>
      </c>
      <c r="D761" s="13" t="s">
        <v>1081</v>
      </c>
      <c r="E761" s="58" t="s">
        <v>44</v>
      </c>
      <c r="F761" s="58" t="s">
        <v>30</v>
      </c>
      <c r="G761" s="14">
        <v>90000</v>
      </c>
      <c r="H761" s="14">
        <v>14815.98</v>
      </c>
      <c r="I761" s="14">
        <v>0</v>
      </c>
      <c r="J761" s="14">
        <f>+G761*2.87%</f>
        <v>2583</v>
      </c>
      <c r="K761" s="14">
        <f>G761*7.1%</f>
        <v>6389.9999999999991</v>
      </c>
      <c r="L761" s="14">
        <f>G761*1.15%</f>
        <v>1035</v>
      </c>
      <c r="M761" s="14">
        <f>G761*3.04%</f>
        <v>2736</v>
      </c>
      <c r="N761" s="14">
        <f>G761*7.09%</f>
        <v>6381</v>
      </c>
      <c r="O761" s="14">
        <v>1577.4509</v>
      </c>
      <c r="P761" s="14">
        <f>J761+K761+L761+M761+N761</f>
        <v>19125</v>
      </c>
      <c r="Q761" s="15">
        <v>46080.770000000004</v>
      </c>
      <c r="R761" s="14">
        <f>+J761+M761+O761+Q761+H761+I761</f>
        <v>67793.200899999996</v>
      </c>
      <c r="S761" s="14">
        <f>+N761+L761+K761</f>
        <v>13806</v>
      </c>
      <c r="T761" s="14">
        <f>+G761-R761</f>
        <v>22206.799100000004</v>
      </c>
      <c r="U761" t="b">
        <f>+V761=C761</f>
        <v>1</v>
      </c>
      <c r="V761" s="13" t="s">
        <v>865</v>
      </c>
      <c r="W761" s="13" t="s">
        <v>1081</v>
      </c>
      <c r="X761" s="13" t="s">
        <v>44</v>
      </c>
      <c r="Y761" s="13" t="s">
        <v>30</v>
      </c>
      <c r="Z761" s="14">
        <v>90000</v>
      </c>
      <c r="AA761" s="14">
        <v>14815.98</v>
      </c>
      <c r="AB761" s="14">
        <v>0</v>
      </c>
      <c r="AC761" s="14">
        <f>+Z761*2.87%</f>
        <v>2583</v>
      </c>
      <c r="AD761" s="14">
        <f>Z761*7.1%</f>
        <v>6389.9999999999991</v>
      </c>
      <c r="AE761" s="14">
        <f>Z761*1.15%</f>
        <v>1035</v>
      </c>
      <c r="AF761" s="14">
        <f>Z761*3.04%</f>
        <v>2736</v>
      </c>
      <c r="AG761" s="14">
        <f>Z761*7.09%</f>
        <v>6381</v>
      </c>
      <c r="AH761" s="14">
        <v>1577.4509</v>
      </c>
      <c r="AI761" s="14">
        <f>AC761+AD761+AE761+AF761+AG761</f>
        <v>19125</v>
      </c>
      <c r="AJ761" s="15">
        <v>46080.770000000004</v>
      </c>
      <c r="AK761" s="14">
        <f>+AC761+AF761+AH761+AJ761+AA761+AB761</f>
        <v>67793.200899999996</v>
      </c>
      <c r="AL761" s="14">
        <f>+AG761+AE761+AD761</f>
        <v>13806</v>
      </c>
      <c r="AM761" s="14">
        <f>+Z761-AK761</f>
        <v>22206.799100000004</v>
      </c>
    </row>
    <row r="762" spans="1:39" ht="15" x14ac:dyDescent="0.25">
      <c r="A762" s="11">
        <f t="shared" si="15"/>
        <v>741</v>
      </c>
      <c r="B762" s="12" t="s">
        <v>408</v>
      </c>
      <c r="C762" s="13" t="s">
        <v>866</v>
      </c>
      <c r="D762" s="13" t="s">
        <v>1081</v>
      </c>
      <c r="E762" s="13" t="s">
        <v>29</v>
      </c>
      <c r="F762" s="13" t="s">
        <v>30</v>
      </c>
      <c r="G762" s="14">
        <v>90000</v>
      </c>
      <c r="H762" s="14">
        <v>17938.95</v>
      </c>
      <c r="I762" s="14">
        <v>0</v>
      </c>
      <c r="J762" s="14">
        <f>+G762*2.87%</f>
        <v>2583</v>
      </c>
      <c r="K762" s="14">
        <f>G762*7.1%</f>
        <v>6389.9999999999991</v>
      </c>
      <c r="L762" s="14">
        <f>G762*1.15%</f>
        <v>1035</v>
      </c>
      <c r="M762" s="14">
        <f>G762*3.04%</f>
        <v>2736</v>
      </c>
      <c r="N762" s="14">
        <f>G762*7.09%</f>
        <v>6381</v>
      </c>
      <c r="O762" s="14">
        <v>0</v>
      </c>
      <c r="P762" s="14">
        <f>J762+K762+L762+M762+N762</f>
        <v>19125</v>
      </c>
      <c r="Q762" s="15">
        <v>14450.01</v>
      </c>
      <c r="R762" s="14">
        <f>+J762+M762+O762+Q762+H762+I762</f>
        <v>37707.960000000006</v>
      </c>
      <c r="S762" s="14">
        <f>+N762+L762+K762</f>
        <v>13806</v>
      </c>
      <c r="T762" s="14">
        <f>+G762-R762</f>
        <v>52292.039999999994</v>
      </c>
      <c r="U762" t="b">
        <f>+V762=C762</f>
        <v>1</v>
      </c>
      <c r="V762" s="13" t="s">
        <v>866</v>
      </c>
      <c r="W762" s="13" t="s">
        <v>1081</v>
      </c>
      <c r="X762" s="13" t="s">
        <v>29</v>
      </c>
      <c r="Y762" s="13" t="s">
        <v>30</v>
      </c>
      <c r="Z762" s="14">
        <v>90000</v>
      </c>
      <c r="AA762" s="14">
        <v>17938.95</v>
      </c>
      <c r="AB762" s="14">
        <v>0</v>
      </c>
      <c r="AC762" s="14">
        <f>+Z762*2.87%</f>
        <v>2583</v>
      </c>
      <c r="AD762" s="14">
        <f>Z762*7.1%</f>
        <v>6389.9999999999991</v>
      </c>
      <c r="AE762" s="14">
        <f>Z762*1.15%</f>
        <v>1035</v>
      </c>
      <c r="AF762" s="14">
        <f>Z762*3.04%</f>
        <v>2736</v>
      </c>
      <c r="AG762" s="14">
        <f>Z762*7.09%</f>
        <v>6381</v>
      </c>
      <c r="AH762" s="14">
        <v>0</v>
      </c>
      <c r="AI762" s="14">
        <f>AC762+AD762+AE762+AF762+AG762</f>
        <v>19125</v>
      </c>
      <c r="AJ762" s="15">
        <v>14450.01</v>
      </c>
      <c r="AK762" s="14">
        <f>+AC762+AF762+AH762+AJ762+AA762+AB762</f>
        <v>37707.960000000006</v>
      </c>
      <c r="AL762" s="14">
        <f>+AG762+AE762+AD762</f>
        <v>13806</v>
      </c>
      <c r="AM762" s="14">
        <f>+Z762-AK762</f>
        <v>52292.039999999994</v>
      </c>
    </row>
    <row r="763" spans="1:39" ht="12.75" customHeight="1" x14ac:dyDescent="0.25">
      <c r="A763" s="11">
        <f t="shared" si="15"/>
        <v>742</v>
      </c>
      <c r="B763" s="12" t="s">
        <v>408</v>
      </c>
      <c r="C763" s="13" t="s">
        <v>867</v>
      </c>
      <c r="D763" s="13" t="s">
        <v>1081</v>
      </c>
      <c r="E763" s="13" t="s">
        <v>29</v>
      </c>
      <c r="F763" s="13" t="s">
        <v>30</v>
      </c>
      <c r="G763" s="14">
        <v>90000</v>
      </c>
      <c r="H763" s="14">
        <v>16453.14</v>
      </c>
      <c r="I763" s="14">
        <v>0</v>
      </c>
      <c r="J763" s="14">
        <f>+G763*2.87%</f>
        <v>2583</v>
      </c>
      <c r="K763" s="14">
        <f>G763*7.1%</f>
        <v>6389.9999999999991</v>
      </c>
      <c r="L763" s="14">
        <f>G763*1.15%</f>
        <v>1035</v>
      </c>
      <c r="M763" s="14">
        <f>G763*3.04%</f>
        <v>2736</v>
      </c>
      <c r="N763" s="14">
        <f>G763*7.09%</f>
        <v>6381</v>
      </c>
      <c r="O763" s="14">
        <v>0</v>
      </c>
      <c r="P763" s="14">
        <f>J763+K763+L763+M763+N763</f>
        <v>19125</v>
      </c>
      <c r="Q763" s="15">
        <v>6839.46</v>
      </c>
      <c r="R763" s="14">
        <f>+J763+M763+O763+Q763+H763+I763</f>
        <v>28611.599999999999</v>
      </c>
      <c r="S763" s="14">
        <f>+N763+L763+K763</f>
        <v>13806</v>
      </c>
      <c r="T763" s="14">
        <f>+G763-R763</f>
        <v>61388.4</v>
      </c>
      <c r="U763" t="b">
        <f>+V763=C763</f>
        <v>1</v>
      </c>
      <c r="V763" s="13" t="s">
        <v>867</v>
      </c>
      <c r="W763" s="13" t="s">
        <v>1081</v>
      </c>
      <c r="X763" s="13" t="s">
        <v>29</v>
      </c>
      <c r="Y763" s="13" t="s">
        <v>30</v>
      </c>
      <c r="Z763" s="14">
        <v>90000</v>
      </c>
      <c r="AA763" s="14">
        <v>16453.14</v>
      </c>
      <c r="AB763" s="14">
        <v>0</v>
      </c>
      <c r="AC763" s="14">
        <f>+Z763*2.87%</f>
        <v>2583</v>
      </c>
      <c r="AD763" s="14">
        <f>Z763*7.1%</f>
        <v>6389.9999999999991</v>
      </c>
      <c r="AE763" s="14">
        <f>Z763*1.15%</f>
        <v>1035</v>
      </c>
      <c r="AF763" s="14">
        <f>Z763*3.04%</f>
        <v>2736</v>
      </c>
      <c r="AG763" s="14">
        <f>Z763*7.09%</f>
        <v>6381</v>
      </c>
      <c r="AH763" s="14">
        <v>0</v>
      </c>
      <c r="AI763" s="14">
        <f>AC763+AD763+AE763+AF763+AG763</f>
        <v>19125</v>
      </c>
      <c r="AJ763" s="15">
        <v>6839.46</v>
      </c>
      <c r="AK763" s="14">
        <f>+AC763+AF763+AH763+AJ763+AA763+AB763</f>
        <v>28611.599999999999</v>
      </c>
      <c r="AL763" s="14">
        <f>+AG763+AE763+AD763</f>
        <v>13806</v>
      </c>
      <c r="AM763" s="14">
        <f>+Z763-AK763</f>
        <v>61388.4</v>
      </c>
    </row>
    <row r="764" spans="1:39" s="7" customFormat="1" ht="15.95" customHeight="1" x14ac:dyDescent="0.25">
      <c r="A764" s="11">
        <f t="shared" si="15"/>
        <v>743</v>
      </c>
      <c r="B764" s="12" t="s">
        <v>408</v>
      </c>
      <c r="C764" s="13" t="s">
        <v>868</v>
      </c>
      <c r="D764" s="13" t="s">
        <v>1081</v>
      </c>
      <c r="E764" s="13" t="s">
        <v>29</v>
      </c>
      <c r="F764" s="13" t="s">
        <v>35</v>
      </c>
      <c r="G764" s="14">
        <v>90000</v>
      </c>
      <c r="H764" s="14">
        <v>18644.62</v>
      </c>
      <c r="I764" s="14">
        <v>0</v>
      </c>
      <c r="J764" s="14">
        <f>+G764*2.87%</f>
        <v>2583</v>
      </c>
      <c r="K764" s="14">
        <f>G764*7.1%</f>
        <v>6389.9999999999991</v>
      </c>
      <c r="L764" s="14">
        <f>G764*1.15%</f>
        <v>1035</v>
      </c>
      <c r="M764" s="14">
        <f>G764*3.04%</f>
        <v>2736</v>
      </c>
      <c r="N764" s="14">
        <f>G764*7.09%</f>
        <v>6381</v>
      </c>
      <c r="O764" s="14">
        <v>0</v>
      </c>
      <c r="P764" s="14">
        <f>J764+K764+L764+M764+N764</f>
        <v>19125</v>
      </c>
      <c r="Q764" s="15">
        <v>1405.01</v>
      </c>
      <c r="R764" s="14">
        <f>+J764+M764+O764+Q764+H764+I764</f>
        <v>25368.629999999997</v>
      </c>
      <c r="S764" s="14">
        <f>+N764+L764+K764</f>
        <v>13806</v>
      </c>
      <c r="T764" s="14">
        <f>+G764-R764</f>
        <v>64631.37</v>
      </c>
      <c r="U764" t="b">
        <f>+V764=C764</f>
        <v>1</v>
      </c>
      <c r="V764" s="13" t="s">
        <v>868</v>
      </c>
      <c r="W764" s="13" t="s">
        <v>1081</v>
      </c>
      <c r="X764" s="13" t="s">
        <v>29</v>
      </c>
      <c r="Y764" s="13" t="s">
        <v>35</v>
      </c>
      <c r="Z764" s="14">
        <v>90000</v>
      </c>
      <c r="AA764" s="14">
        <v>18644.62</v>
      </c>
      <c r="AB764" s="14">
        <v>0</v>
      </c>
      <c r="AC764" s="14">
        <f>+Z764*2.87%</f>
        <v>2583</v>
      </c>
      <c r="AD764" s="14">
        <f>Z764*7.1%</f>
        <v>6389.9999999999991</v>
      </c>
      <c r="AE764" s="14">
        <f>Z764*1.15%</f>
        <v>1035</v>
      </c>
      <c r="AF764" s="14">
        <f>Z764*3.04%</f>
        <v>2736</v>
      </c>
      <c r="AG764" s="14">
        <f>Z764*7.09%</f>
        <v>6381</v>
      </c>
      <c r="AH764" s="14">
        <v>0</v>
      </c>
      <c r="AI764" s="14">
        <f>AC764+AD764+AE764+AF764+AG764</f>
        <v>19125</v>
      </c>
      <c r="AJ764" s="15">
        <v>1405.01</v>
      </c>
      <c r="AK764" s="14">
        <f>+AC764+AF764+AH764+AJ764+AA764+AB764</f>
        <v>25368.629999999997</v>
      </c>
      <c r="AL764" s="14">
        <f>+AG764+AE764+AD764</f>
        <v>13806</v>
      </c>
      <c r="AM764" s="14">
        <f>+Z764-AK764</f>
        <v>64631.37</v>
      </c>
    </row>
    <row r="765" spans="1:39" s="7" customFormat="1" ht="15.95" customHeight="1" x14ac:dyDescent="0.25">
      <c r="A765" s="11">
        <f t="shared" si="15"/>
        <v>744</v>
      </c>
      <c r="B765" s="12" t="s">
        <v>408</v>
      </c>
      <c r="C765" s="13" t="s">
        <v>869</v>
      </c>
      <c r="D765" s="13" t="s">
        <v>1081</v>
      </c>
      <c r="E765" s="13" t="s">
        <v>29</v>
      </c>
      <c r="F765" s="13" t="s">
        <v>35</v>
      </c>
      <c r="G765" s="14">
        <v>90000</v>
      </c>
      <c r="H765" s="14">
        <v>18644.62</v>
      </c>
      <c r="I765" s="14">
        <v>0</v>
      </c>
      <c r="J765" s="14">
        <f>+G765*2.87%</f>
        <v>2583</v>
      </c>
      <c r="K765" s="14">
        <f>G765*7.1%</f>
        <v>6389.9999999999991</v>
      </c>
      <c r="L765" s="14">
        <f>G765*1.15%</f>
        <v>1035</v>
      </c>
      <c r="M765" s="14">
        <f>G765*3.04%</f>
        <v>2736</v>
      </c>
      <c r="N765" s="14">
        <f>G765*7.09%</f>
        <v>6381</v>
      </c>
      <c r="O765" s="14">
        <v>0</v>
      </c>
      <c r="P765" s="14">
        <f>J765+K765+L765+M765+N765</f>
        <v>19125</v>
      </c>
      <c r="Q765" s="15">
        <v>28648.57</v>
      </c>
      <c r="R765" s="14">
        <f>+J765+M765+O765+Q765+H765+I765</f>
        <v>52612.19</v>
      </c>
      <c r="S765" s="14">
        <f>+N765+L765+K765</f>
        <v>13806</v>
      </c>
      <c r="T765" s="14">
        <f>+G765-R765</f>
        <v>37387.81</v>
      </c>
      <c r="U765" t="b">
        <f>+V765=C765</f>
        <v>1</v>
      </c>
      <c r="V765" s="13" t="s">
        <v>869</v>
      </c>
      <c r="W765" s="13" t="s">
        <v>1081</v>
      </c>
      <c r="X765" s="13" t="s">
        <v>29</v>
      </c>
      <c r="Y765" s="13" t="s">
        <v>35</v>
      </c>
      <c r="Z765" s="14">
        <v>90000</v>
      </c>
      <c r="AA765" s="14">
        <v>18644.62</v>
      </c>
      <c r="AB765" s="14">
        <v>0</v>
      </c>
      <c r="AC765" s="14">
        <f>+Z765*2.87%</f>
        <v>2583</v>
      </c>
      <c r="AD765" s="14">
        <f>Z765*7.1%</f>
        <v>6389.9999999999991</v>
      </c>
      <c r="AE765" s="14">
        <f>Z765*1.15%</f>
        <v>1035</v>
      </c>
      <c r="AF765" s="14">
        <f>Z765*3.04%</f>
        <v>2736</v>
      </c>
      <c r="AG765" s="14">
        <f>Z765*7.09%</f>
        <v>6381</v>
      </c>
      <c r="AH765" s="14">
        <v>0</v>
      </c>
      <c r="AI765" s="14">
        <f>AC765+AD765+AE765+AF765+AG765</f>
        <v>19125</v>
      </c>
      <c r="AJ765" s="15">
        <v>28648.57</v>
      </c>
      <c r="AK765" s="14">
        <f>+AC765+AF765+AH765+AJ765+AA765+AB765</f>
        <v>52612.19</v>
      </c>
      <c r="AL765" s="14">
        <f>+AG765+AE765+AD765</f>
        <v>13806</v>
      </c>
      <c r="AM765" s="14">
        <f>+Z765-AK765</f>
        <v>37387.81</v>
      </c>
    </row>
    <row r="766" spans="1:39" s="7" customFormat="1" ht="15.95" customHeight="1" x14ac:dyDescent="0.25">
      <c r="A766" s="11">
        <f t="shared" si="15"/>
        <v>745</v>
      </c>
      <c r="B766" s="12" t="s">
        <v>408</v>
      </c>
      <c r="C766" s="13" t="s">
        <v>870</v>
      </c>
      <c r="D766" s="13" t="s">
        <v>1081</v>
      </c>
      <c r="E766" s="13" t="s">
        <v>29</v>
      </c>
      <c r="F766" s="13" t="s">
        <v>30</v>
      </c>
      <c r="G766" s="14">
        <v>90000</v>
      </c>
      <c r="H766" s="14">
        <v>17150.22</v>
      </c>
      <c r="I766" s="14">
        <v>0</v>
      </c>
      <c r="J766" s="14">
        <f>+G766*2.87%</f>
        <v>2583</v>
      </c>
      <c r="K766" s="14">
        <f>G766*7.1%</f>
        <v>6389.9999999999991</v>
      </c>
      <c r="L766" s="14">
        <f>G766*1.15%</f>
        <v>1035</v>
      </c>
      <c r="M766" s="14">
        <f>G766*3.04%</f>
        <v>2736</v>
      </c>
      <c r="N766" s="14">
        <f>G766*7.09%</f>
        <v>6381</v>
      </c>
      <c r="O766" s="14">
        <v>3154.9</v>
      </c>
      <c r="P766" s="14">
        <f>J766+K766+L766+M766+N766</f>
        <v>19125</v>
      </c>
      <c r="Q766" s="15">
        <v>13658.01</v>
      </c>
      <c r="R766" s="14">
        <f>+J766+M766+O766+Q766+H766+I766</f>
        <v>39282.130000000005</v>
      </c>
      <c r="S766" s="14">
        <f>+N766+L766+K766</f>
        <v>13806</v>
      </c>
      <c r="T766" s="14">
        <f>+G766-R766</f>
        <v>50717.869999999995</v>
      </c>
      <c r="U766" t="b">
        <f>+V766=C766</f>
        <v>1</v>
      </c>
      <c r="V766" s="13" t="s">
        <v>870</v>
      </c>
      <c r="W766" s="13" t="s">
        <v>1081</v>
      </c>
      <c r="X766" s="13" t="s">
        <v>29</v>
      </c>
      <c r="Y766" s="13" t="s">
        <v>30</v>
      </c>
      <c r="Z766" s="14">
        <v>90000</v>
      </c>
      <c r="AA766" s="14">
        <v>17150.22</v>
      </c>
      <c r="AB766" s="14">
        <v>0</v>
      </c>
      <c r="AC766" s="14">
        <f>+Z766*2.87%</f>
        <v>2583</v>
      </c>
      <c r="AD766" s="14">
        <f>Z766*7.1%</f>
        <v>6389.9999999999991</v>
      </c>
      <c r="AE766" s="14">
        <f>Z766*1.15%</f>
        <v>1035</v>
      </c>
      <c r="AF766" s="14">
        <f>Z766*3.04%</f>
        <v>2736</v>
      </c>
      <c r="AG766" s="14">
        <f>Z766*7.09%</f>
        <v>6381</v>
      </c>
      <c r="AH766" s="14">
        <v>3154.9</v>
      </c>
      <c r="AI766" s="14">
        <f>AC766+AD766+AE766+AF766+AG766</f>
        <v>19125</v>
      </c>
      <c r="AJ766" s="15">
        <v>13658.01</v>
      </c>
      <c r="AK766" s="14">
        <f>+AC766+AF766+AH766+AJ766+AA766+AB766</f>
        <v>39282.130000000005</v>
      </c>
      <c r="AL766" s="14">
        <f>+AG766+AE766+AD766</f>
        <v>13806</v>
      </c>
      <c r="AM766" s="14">
        <f>+Z766-AK766</f>
        <v>50717.869999999995</v>
      </c>
    </row>
    <row r="767" spans="1:39" s="7" customFormat="1" ht="15.95" customHeight="1" x14ac:dyDescent="0.25">
      <c r="A767" s="11">
        <f t="shared" si="15"/>
        <v>746</v>
      </c>
      <c r="B767" s="12" t="s">
        <v>408</v>
      </c>
      <c r="C767" s="13" t="s">
        <v>871</v>
      </c>
      <c r="D767" s="13" t="s">
        <v>1081</v>
      </c>
      <c r="E767" s="13" t="s">
        <v>29</v>
      </c>
      <c r="F767" s="13" t="s">
        <v>30</v>
      </c>
      <c r="G767" s="14">
        <v>90000</v>
      </c>
      <c r="H767" s="14">
        <v>9753.1200000000008</v>
      </c>
      <c r="I767" s="14">
        <v>0</v>
      </c>
      <c r="J767" s="14">
        <f>+G767*2.87%</f>
        <v>2583</v>
      </c>
      <c r="K767" s="14">
        <f>G767*7.1%</f>
        <v>6389.9999999999991</v>
      </c>
      <c r="L767" s="14">
        <f>G767*1.15%</f>
        <v>1035</v>
      </c>
      <c r="M767" s="14">
        <f>G767*3.04%</f>
        <v>2736</v>
      </c>
      <c r="N767" s="14">
        <f>G767*7.09%</f>
        <v>6381</v>
      </c>
      <c r="O767" s="14">
        <v>0</v>
      </c>
      <c r="P767" s="14">
        <f>J767+K767+L767+M767+N767</f>
        <v>19125</v>
      </c>
      <c r="Q767" s="15">
        <v>43137.5</v>
      </c>
      <c r="R767" s="14">
        <f>+J767+M767+O767+Q767+H767+I767</f>
        <v>58209.62</v>
      </c>
      <c r="S767" s="14">
        <f>+N767+L767+K767</f>
        <v>13806</v>
      </c>
      <c r="T767" s="14">
        <f>+G767-R767</f>
        <v>31790.379999999997</v>
      </c>
      <c r="U767" t="b">
        <f>+V767=C767</f>
        <v>1</v>
      </c>
      <c r="V767" s="13" t="s">
        <v>871</v>
      </c>
      <c r="W767" s="13" t="s">
        <v>1081</v>
      </c>
      <c r="X767" s="58" t="s">
        <v>29</v>
      </c>
      <c r="Y767" s="58" t="s">
        <v>30</v>
      </c>
      <c r="Z767" s="14">
        <v>90000</v>
      </c>
      <c r="AA767" s="14">
        <v>9753.1200000000008</v>
      </c>
      <c r="AB767" s="14">
        <v>0</v>
      </c>
      <c r="AC767" s="14">
        <f>+Z767*2.87%</f>
        <v>2583</v>
      </c>
      <c r="AD767" s="14">
        <f>Z767*7.1%</f>
        <v>6389.9999999999991</v>
      </c>
      <c r="AE767" s="14">
        <f>Z767*1.15%</f>
        <v>1035</v>
      </c>
      <c r="AF767" s="14">
        <f>Z767*3.04%</f>
        <v>2736</v>
      </c>
      <c r="AG767" s="14">
        <f>Z767*7.09%</f>
        <v>6381</v>
      </c>
      <c r="AH767" s="14">
        <v>0</v>
      </c>
      <c r="AI767" s="14">
        <f>AC767+AD767+AE767+AF767+AG767</f>
        <v>19125</v>
      </c>
      <c r="AJ767" s="15">
        <v>41152.5</v>
      </c>
      <c r="AK767" s="14">
        <f>+AC767+AF767+AH767+AJ767+AA767+AB767</f>
        <v>56224.62</v>
      </c>
      <c r="AL767" s="14">
        <f>+AG767+AE767+AD767</f>
        <v>13806</v>
      </c>
      <c r="AM767" s="14">
        <f>+Z767-AK767</f>
        <v>33775.379999999997</v>
      </c>
    </row>
    <row r="768" spans="1:39" s="7" customFormat="1" ht="15.95" customHeight="1" x14ac:dyDescent="0.25">
      <c r="A768" s="11">
        <f t="shared" si="15"/>
        <v>747</v>
      </c>
      <c r="B768" s="12" t="s">
        <v>408</v>
      </c>
      <c r="C768" s="13" t="s">
        <v>872</v>
      </c>
      <c r="D768" s="13" t="s">
        <v>1081</v>
      </c>
      <c r="E768" s="13" t="s">
        <v>29</v>
      </c>
      <c r="F768" s="13" t="s">
        <v>30</v>
      </c>
      <c r="G768" s="14">
        <v>90000</v>
      </c>
      <c r="H768" s="14">
        <v>17544.59</v>
      </c>
      <c r="I768" s="14">
        <v>0</v>
      </c>
      <c r="J768" s="14">
        <f>+G768*2.87%</f>
        <v>2583</v>
      </c>
      <c r="K768" s="14">
        <f>G768*7.1%</f>
        <v>6389.9999999999991</v>
      </c>
      <c r="L768" s="14">
        <f>G768*1.15%</f>
        <v>1035</v>
      </c>
      <c r="M768" s="14">
        <f>G768*3.04%</f>
        <v>2736</v>
      </c>
      <c r="N768" s="14">
        <f>G768*7.09%</f>
        <v>6381</v>
      </c>
      <c r="O768" s="14">
        <v>1577.4509</v>
      </c>
      <c r="P768" s="14">
        <f>J768+K768+L768+M768+N768</f>
        <v>19125</v>
      </c>
      <c r="Q768" s="15">
        <v>1380.01</v>
      </c>
      <c r="R768" s="14">
        <f>+J768+M768+O768+Q768+H768+I768</f>
        <v>25821.050900000002</v>
      </c>
      <c r="S768" s="14">
        <f>+N768+L768+K768</f>
        <v>13806</v>
      </c>
      <c r="T768" s="14">
        <f>+G768-R768</f>
        <v>64178.949099999998</v>
      </c>
      <c r="U768" t="b">
        <f>+V768=C768</f>
        <v>1</v>
      </c>
      <c r="V768" s="13" t="s">
        <v>872</v>
      </c>
      <c r="W768" s="13" t="s">
        <v>1081</v>
      </c>
      <c r="X768" s="13" t="s">
        <v>29</v>
      </c>
      <c r="Y768" s="13" t="s">
        <v>30</v>
      </c>
      <c r="Z768" s="14">
        <v>90000</v>
      </c>
      <c r="AA768" s="14">
        <v>17544.59</v>
      </c>
      <c r="AB768" s="14">
        <v>0</v>
      </c>
      <c r="AC768" s="14">
        <f>+Z768*2.87%</f>
        <v>2583</v>
      </c>
      <c r="AD768" s="14">
        <f>Z768*7.1%</f>
        <v>6389.9999999999991</v>
      </c>
      <c r="AE768" s="14">
        <f>Z768*1.15%</f>
        <v>1035</v>
      </c>
      <c r="AF768" s="14">
        <f>Z768*3.04%</f>
        <v>2736</v>
      </c>
      <c r="AG768" s="14">
        <f>Z768*7.09%</f>
        <v>6381</v>
      </c>
      <c r="AH768" s="14">
        <v>1577.4509</v>
      </c>
      <c r="AI768" s="14">
        <f>AC768+AD768+AE768+AF768+AG768</f>
        <v>19125</v>
      </c>
      <c r="AJ768" s="15">
        <v>1380.01</v>
      </c>
      <c r="AK768" s="14">
        <f>+AC768+AF768+AH768+AJ768+AA768+AB768</f>
        <v>25821.050900000002</v>
      </c>
      <c r="AL768" s="14">
        <f>+AG768+AE768+AD768</f>
        <v>13806</v>
      </c>
      <c r="AM768" s="14">
        <f>+Z768-AK768</f>
        <v>64178.949099999998</v>
      </c>
    </row>
    <row r="769" spans="1:39" s="7" customFormat="1" ht="15.95" customHeight="1" x14ac:dyDescent="0.25">
      <c r="A769" s="11">
        <f t="shared" si="15"/>
        <v>748</v>
      </c>
      <c r="B769" s="12" t="s">
        <v>408</v>
      </c>
      <c r="C769" s="13" t="s">
        <v>873</v>
      </c>
      <c r="D769" s="13" t="s">
        <v>1081</v>
      </c>
      <c r="E769" s="13" t="s">
        <v>29</v>
      </c>
      <c r="F769" s="13" t="s">
        <v>30</v>
      </c>
      <c r="G769" s="14">
        <v>90000</v>
      </c>
      <c r="H769" s="14">
        <v>17938.95</v>
      </c>
      <c r="I769" s="14">
        <v>0</v>
      </c>
      <c r="J769" s="14">
        <f>+G769*2.87%</f>
        <v>2583</v>
      </c>
      <c r="K769" s="14">
        <f>G769*7.1%</f>
        <v>6389.9999999999991</v>
      </c>
      <c r="L769" s="14">
        <f>G769*1.15%</f>
        <v>1035</v>
      </c>
      <c r="M769" s="14">
        <f>G769*3.04%</f>
        <v>2736</v>
      </c>
      <c r="N769" s="14">
        <f>G769*7.09%</f>
        <v>6381</v>
      </c>
      <c r="O769" s="14"/>
      <c r="P769" s="14">
        <f>J769+K769+L769+M769+N769</f>
        <v>19125</v>
      </c>
      <c r="Q769" s="15">
        <v>55056.7</v>
      </c>
      <c r="R769" s="14">
        <f>+J769+M769+O769+Q769+H769+I769</f>
        <v>78314.649999999994</v>
      </c>
      <c r="S769" s="14">
        <f>+N769+L769+K769</f>
        <v>13806</v>
      </c>
      <c r="T769" s="14">
        <f>+G769-R769</f>
        <v>11685.350000000006</v>
      </c>
      <c r="U769" t="b">
        <f>+V769=C769</f>
        <v>1</v>
      </c>
      <c r="V769" s="13" t="s">
        <v>873</v>
      </c>
      <c r="W769" s="13" t="s">
        <v>1081</v>
      </c>
      <c r="X769" s="13" t="s">
        <v>29</v>
      </c>
      <c r="Y769" s="13" t="s">
        <v>30</v>
      </c>
      <c r="Z769" s="14">
        <v>90000</v>
      </c>
      <c r="AA769" s="14">
        <v>17938.95</v>
      </c>
      <c r="AB769" s="14">
        <v>0</v>
      </c>
      <c r="AC769" s="14">
        <f>+Z769*2.87%</f>
        <v>2583</v>
      </c>
      <c r="AD769" s="14">
        <f>Z769*7.1%</f>
        <v>6389.9999999999991</v>
      </c>
      <c r="AE769" s="14">
        <f>Z769*1.15%</f>
        <v>1035</v>
      </c>
      <c r="AF769" s="14">
        <f>Z769*3.04%</f>
        <v>2736</v>
      </c>
      <c r="AG769" s="14">
        <f>Z769*7.09%</f>
        <v>6381</v>
      </c>
      <c r="AH769" s="14"/>
      <c r="AI769" s="14">
        <f>AC769+AD769+AE769+AF769+AG769</f>
        <v>19125</v>
      </c>
      <c r="AJ769" s="15">
        <v>55056.7</v>
      </c>
      <c r="AK769" s="14">
        <f>+AC769+AF769+AH769+AJ769+AA769+AB769</f>
        <v>78314.649999999994</v>
      </c>
      <c r="AL769" s="14">
        <f>+AG769+AE769+AD769</f>
        <v>13806</v>
      </c>
      <c r="AM769" s="14">
        <f>+Z769-AK769</f>
        <v>11685.350000000006</v>
      </c>
    </row>
    <row r="770" spans="1:39" s="7" customFormat="1" ht="15.95" customHeight="1" x14ac:dyDescent="0.25">
      <c r="A770" s="11">
        <f t="shared" si="15"/>
        <v>749</v>
      </c>
      <c r="B770" s="12" t="s">
        <v>408</v>
      </c>
      <c r="C770" s="13" t="s">
        <v>874</v>
      </c>
      <c r="D770" s="13" t="s">
        <v>54</v>
      </c>
      <c r="E770" s="13" t="s">
        <v>29</v>
      </c>
      <c r="F770" s="13" t="s">
        <v>35</v>
      </c>
      <c r="G770" s="14">
        <v>40331.370000000003</v>
      </c>
      <c r="H770" s="14">
        <v>9530.7900000000009</v>
      </c>
      <c r="I770" s="14">
        <v>0</v>
      </c>
      <c r="J770" s="14">
        <f>+G770*2.87%</f>
        <v>1157.510319</v>
      </c>
      <c r="K770" s="14">
        <f>G770*7.1%</f>
        <v>2863.52727</v>
      </c>
      <c r="L770" s="14">
        <f>G770*1.15%</f>
        <v>463.81075500000003</v>
      </c>
      <c r="M770" s="14">
        <f>G770*3.04%</f>
        <v>1226.073648</v>
      </c>
      <c r="N770" s="14">
        <f>G770*7.09%</f>
        <v>2859.4941330000006</v>
      </c>
      <c r="O770" s="14">
        <v>1577.4509</v>
      </c>
      <c r="P770" s="14">
        <f>J770+K770+L770+M770+N770</f>
        <v>8570.4161249999997</v>
      </c>
      <c r="Q770" s="15">
        <v>1919.9990999999998</v>
      </c>
      <c r="R770" s="14">
        <f>+J770+M770+O770+Q770+H770+I770</f>
        <v>15411.823967</v>
      </c>
      <c r="S770" s="14">
        <f>+N770+L770+K770</f>
        <v>6186.8321580000011</v>
      </c>
      <c r="T770" s="14">
        <f>+G770-R770</f>
        <v>24919.546033000002</v>
      </c>
      <c r="U770" t="b">
        <f>+V770=C770</f>
        <v>1</v>
      </c>
      <c r="V770" s="13" t="s">
        <v>874</v>
      </c>
      <c r="W770" s="13" t="s">
        <v>54</v>
      </c>
      <c r="X770" s="13" t="s">
        <v>29</v>
      </c>
      <c r="Y770" s="13" t="s">
        <v>35</v>
      </c>
      <c r="Z770" s="14">
        <v>40331.370000000003</v>
      </c>
      <c r="AA770" s="14">
        <v>9530.7900000000009</v>
      </c>
      <c r="AB770" s="14">
        <v>0</v>
      </c>
      <c r="AC770" s="14">
        <f>+Z770*2.87%</f>
        <v>1157.510319</v>
      </c>
      <c r="AD770" s="14">
        <f>Z770*7.1%</f>
        <v>2863.52727</v>
      </c>
      <c r="AE770" s="14">
        <f>Z770*1.15%</f>
        <v>463.81075500000003</v>
      </c>
      <c r="AF770" s="14">
        <f>Z770*3.04%</f>
        <v>1226.073648</v>
      </c>
      <c r="AG770" s="14">
        <f>Z770*7.09%</f>
        <v>2859.4941330000006</v>
      </c>
      <c r="AH770" s="14">
        <v>1577.4509</v>
      </c>
      <c r="AI770" s="14">
        <f>AC770+AD770+AE770+AF770+AG770</f>
        <v>8570.4161249999997</v>
      </c>
      <c r="AJ770" s="15">
        <v>1919.9990999999998</v>
      </c>
      <c r="AK770" s="14">
        <f>+AC770+AF770+AH770+AJ770+AA770+AB770</f>
        <v>15411.823967</v>
      </c>
      <c r="AL770" s="14">
        <f>+AG770+AE770+AD770</f>
        <v>6186.8321580000011</v>
      </c>
      <c r="AM770" s="14">
        <f>+Z770-AK770</f>
        <v>24919.546033000002</v>
      </c>
    </row>
    <row r="771" spans="1:39" s="7" customFormat="1" ht="15.95" customHeight="1" x14ac:dyDescent="0.25">
      <c r="A771" s="11">
        <f t="shared" si="15"/>
        <v>750</v>
      </c>
      <c r="B771" s="12" t="s">
        <v>408</v>
      </c>
      <c r="C771" s="13" t="s">
        <v>875</v>
      </c>
      <c r="D771" s="13" t="s">
        <v>1081</v>
      </c>
      <c r="E771" s="13" t="s">
        <v>29</v>
      </c>
      <c r="F771" s="13" t="s">
        <v>30</v>
      </c>
      <c r="G771" s="14">
        <v>90000</v>
      </c>
      <c r="H771" s="14">
        <v>17544.59</v>
      </c>
      <c r="I771" s="14">
        <v>0</v>
      </c>
      <c r="J771" s="14">
        <f>+G771*2.87%</f>
        <v>2583</v>
      </c>
      <c r="K771" s="14">
        <f>G771*7.1%</f>
        <v>6389.9999999999991</v>
      </c>
      <c r="L771" s="14">
        <f>G771*1.15%</f>
        <v>1035</v>
      </c>
      <c r="M771" s="14">
        <f>G771*3.04%</f>
        <v>2736</v>
      </c>
      <c r="N771" s="14">
        <f>G771*7.09%</f>
        <v>6381</v>
      </c>
      <c r="O771" s="14">
        <v>1577.4509</v>
      </c>
      <c r="P771" s="14">
        <f>J771+K771+L771+M771+N771</f>
        <v>19125</v>
      </c>
      <c r="Q771" s="15">
        <v>14668.009999999998</v>
      </c>
      <c r="R771" s="14">
        <f>+J771+M771+O771+Q771+H771+I771</f>
        <v>39109.050900000002</v>
      </c>
      <c r="S771" s="14">
        <f>+N771+L771+K771</f>
        <v>13806</v>
      </c>
      <c r="T771" s="14">
        <f>+G771-R771</f>
        <v>50890.949099999998</v>
      </c>
      <c r="U771" t="b">
        <f>+V771=C771</f>
        <v>1</v>
      </c>
      <c r="V771" s="13" t="s">
        <v>875</v>
      </c>
      <c r="W771" s="13" t="s">
        <v>1081</v>
      </c>
      <c r="X771" s="13" t="s">
        <v>29</v>
      </c>
      <c r="Y771" s="13" t="s">
        <v>30</v>
      </c>
      <c r="Z771" s="14">
        <v>90000</v>
      </c>
      <c r="AA771" s="14">
        <v>17544.59</v>
      </c>
      <c r="AB771" s="14">
        <v>0</v>
      </c>
      <c r="AC771" s="14">
        <f>+Z771*2.87%</f>
        <v>2583</v>
      </c>
      <c r="AD771" s="14">
        <f>Z771*7.1%</f>
        <v>6389.9999999999991</v>
      </c>
      <c r="AE771" s="14">
        <f>Z771*1.15%</f>
        <v>1035</v>
      </c>
      <c r="AF771" s="14">
        <f>Z771*3.04%</f>
        <v>2736</v>
      </c>
      <c r="AG771" s="14">
        <f>Z771*7.09%</f>
        <v>6381</v>
      </c>
      <c r="AH771" s="14">
        <v>1577.4509</v>
      </c>
      <c r="AI771" s="14">
        <f>AC771+AD771+AE771+AF771+AG771</f>
        <v>19125</v>
      </c>
      <c r="AJ771" s="15">
        <v>14668.009999999998</v>
      </c>
      <c r="AK771" s="14">
        <f>+AC771+AF771+AH771+AJ771+AA771+AB771</f>
        <v>39109.050900000002</v>
      </c>
      <c r="AL771" s="14">
        <f>+AG771+AE771+AD771</f>
        <v>13806</v>
      </c>
      <c r="AM771" s="14">
        <f>+Z771-AK771</f>
        <v>50890.949099999998</v>
      </c>
    </row>
    <row r="772" spans="1:39" s="7" customFormat="1" ht="15.95" customHeight="1" x14ac:dyDescent="0.25">
      <c r="A772" s="11">
        <f t="shared" si="15"/>
        <v>751</v>
      </c>
      <c r="B772" s="12" t="s">
        <v>408</v>
      </c>
      <c r="C772" s="13" t="s">
        <v>876</v>
      </c>
      <c r="D772" s="13" t="s">
        <v>1081</v>
      </c>
      <c r="E772" s="13" t="s">
        <v>29</v>
      </c>
      <c r="F772" s="13" t="s">
        <v>35</v>
      </c>
      <c r="G772" s="14">
        <v>90000</v>
      </c>
      <c r="H772" s="14">
        <v>17150.22</v>
      </c>
      <c r="I772" s="14">
        <v>0</v>
      </c>
      <c r="J772" s="14">
        <f>+G772*2.87%</f>
        <v>2583</v>
      </c>
      <c r="K772" s="14">
        <f>G772*7.1%</f>
        <v>6389.9999999999991</v>
      </c>
      <c r="L772" s="14">
        <f>G772*1.15%</f>
        <v>1035</v>
      </c>
      <c r="M772" s="14">
        <f>G772*3.04%</f>
        <v>2736</v>
      </c>
      <c r="N772" s="14">
        <f>G772*7.09%</f>
        <v>6381</v>
      </c>
      <c r="O772" s="14">
        <v>3154.9</v>
      </c>
      <c r="P772" s="14">
        <f>J772+K772+L772+M772+N772</f>
        <v>19125</v>
      </c>
      <c r="Q772" s="15">
        <v>5170.01</v>
      </c>
      <c r="R772" s="14">
        <f>+J772+M772+O772+Q772+H772+I772</f>
        <v>30794.13</v>
      </c>
      <c r="S772" s="14">
        <f>+N772+L772+K772</f>
        <v>13806</v>
      </c>
      <c r="T772" s="14">
        <f>+G772-R772</f>
        <v>59205.869999999995</v>
      </c>
      <c r="U772" t="b">
        <f>+V772=C772</f>
        <v>1</v>
      </c>
      <c r="V772" s="13" t="s">
        <v>876</v>
      </c>
      <c r="W772" s="13" t="s">
        <v>1081</v>
      </c>
      <c r="X772" s="13" t="s">
        <v>29</v>
      </c>
      <c r="Y772" s="13" t="s">
        <v>35</v>
      </c>
      <c r="Z772" s="14">
        <v>90000</v>
      </c>
      <c r="AA772" s="14">
        <v>17150.22</v>
      </c>
      <c r="AB772" s="14">
        <v>0</v>
      </c>
      <c r="AC772" s="14">
        <f>+Z772*2.87%</f>
        <v>2583</v>
      </c>
      <c r="AD772" s="14">
        <f>Z772*7.1%</f>
        <v>6389.9999999999991</v>
      </c>
      <c r="AE772" s="14">
        <f>Z772*1.15%</f>
        <v>1035</v>
      </c>
      <c r="AF772" s="14">
        <f>Z772*3.04%</f>
        <v>2736</v>
      </c>
      <c r="AG772" s="14">
        <f>Z772*7.09%</f>
        <v>6381</v>
      </c>
      <c r="AH772" s="14">
        <v>3154.9</v>
      </c>
      <c r="AI772" s="14">
        <f>AC772+AD772+AE772+AF772+AG772</f>
        <v>19125</v>
      </c>
      <c r="AJ772" s="15">
        <v>5170.01</v>
      </c>
      <c r="AK772" s="14">
        <f>+AC772+AF772+AH772+AJ772+AA772+AB772</f>
        <v>30794.13</v>
      </c>
      <c r="AL772" s="14">
        <f>+AG772+AE772+AD772</f>
        <v>13806</v>
      </c>
      <c r="AM772" s="14">
        <f>+Z772-AK772</f>
        <v>59205.869999999995</v>
      </c>
    </row>
    <row r="773" spans="1:39" s="7" customFormat="1" ht="15.95" customHeight="1" x14ac:dyDescent="0.25">
      <c r="A773" s="11">
        <f t="shared" si="15"/>
        <v>752</v>
      </c>
      <c r="B773" s="12" t="s">
        <v>408</v>
      </c>
      <c r="C773" s="13" t="s">
        <v>877</v>
      </c>
      <c r="D773" s="13" t="s">
        <v>266</v>
      </c>
      <c r="E773" s="13" t="s">
        <v>29</v>
      </c>
      <c r="F773" s="13" t="s">
        <v>35</v>
      </c>
      <c r="G773" s="14">
        <v>140402.35</v>
      </c>
      <c r="H773" s="14">
        <v>30500.52</v>
      </c>
      <c r="I773" s="14">
        <v>0</v>
      </c>
      <c r="J773" s="14">
        <f>+G773*2.87%</f>
        <v>4029.5474450000002</v>
      </c>
      <c r="K773" s="14">
        <f>G773*7.1%</f>
        <v>9968.5668499999992</v>
      </c>
      <c r="L773" s="14">
        <f>G773*1.15%</f>
        <v>1614.627025</v>
      </c>
      <c r="M773" s="14">
        <f>G773*3.04%</f>
        <v>4268.2314400000005</v>
      </c>
      <c r="N773" s="14">
        <f>G773*7.09%</f>
        <v>9954.5266150000007</v>
      </c>
      <c r="O773" s="14">
        <v>0</v>
      </c>
      <c r="P773" s="14">
        <f>J773+K773+L773+M773+N773</f>
        <v>29835.499374999999</v>
      </c>
      <c r="Q773" s="15">
        <v>69461.45</v>
      </c>
      <c r="R773" s="14">
        <f>+J773+M773+O773+Q773+H773+I773</f>
        <v>108259.74888499999</v>
      </c>
      <c r="S773" s="14">
        <f>+N773+L773+K773</f>
        <v>21537.72049</v>
      </c>
      <c r="T773" s="14">
        <f>+G773-R773</f>
        <v>32142.601115000012</v>
      </c>
      <c r="U773" t="b">
        <f>+V773=C773</f>
        <v>1</v>
      </c>
      <c r="V773" s="13" t="s">
        <v>877</v>
      </c>
      <c r="W773" s="13" t="s">
        <v>266</v>
      </c>
      <c r="X773" s="13" t="s">
        <v>29</v>
      </c>
      <c r="Y773" s="13" t="s">
        <v>35</v>
      </c>
      <c r="Z773" s="14">
        <v>140402.35</v>
      </c>
      <c r="AA773" s="14">
        <v>30500.52</v>
      </c>
      <c r="AB773" s="14">
        <v>0</v>
      </c>
      <c r="AC773" s="14">
        <f>+Z773*2.87%</f>
        <v>4029.5474450000002</v>
      </c>
      <c r="AD773" s="14">
        <f>Z773*7.1%</f>
        <v>9968.5668499999992</v>
      </c>
      <c r="AE773" s="14">
        <f>Z773*1.15%</f>
        <v>1614.627025</v>
      </c>
      <c r="AF773" s="14">
        <f>Z773*3.04%</f>
        <v>4268.2314400000005</v>
      </c>
      <c r="AG773" s="14">
        <f>Z773*7.09%</f>
        <v>9954.5266150000007</v>
      </c>
      <c r="AH773" s="14">
        <v>0</v>
      </c>
      <c r="AI773" s="14">
        <f>AC773+AD773+AE773+AF773+AG773</f>
        <v>29835.499374999999</v>
      </c>
      <c r="AJ773" s="15">
        <v>69461.45</v>
      </c>
      <c r="AK773" s="14">
        <f>+AC773+AF773+AH773+AJ773+AA773+AB773</f>
        <v>108259.74888499999</v>
      </c>
      <c r="AL773" s="14">
        <f>+AG773+AE773+AD773</f>
        <v>21537.72049</v>
      </c>
      <c r="AM773" s="14">
        <f>+Z773-AK773</f>
        <v>32142.601115000012</v>
      </c>
    </row>
    <row r="774" spans="1:39" s="7" customFormat="1" ht="15.95" customHeight="1" x14ac:dyDescent="0.25">
      <c r="A774" s="11">
        <f t="shared" si="15"/>
        <v>753</v>
      </c>
      <c r="B774" s="12" t="s">
        <v>408</v>
      </c>
      <c r="C774" s="13" t="s">
        <v>878</v>
      </c>
      <c r="D774" s="13" t="s">
        <v>54</v>
      </c>
      <c r="E774" s="13" t="s">
        <v>29</v>
      </c>
      <c r="F774" s="13" t="s">
        <v>35</v>
      </c>
      <c r="G774" s="14">
        <v>49335</v>
      </c>
      <c r="H774" s="14">
        <v>10463.14</v>
      </c>
      <c r="I774" s="14">
        <v>0</v>
      </c>
      <c r="J774" s="14">
        <f>+G774*2.87%</f>
        <v>1415.9145000000001</v>
      </c>
      <c r="K774" s="14">
        <f>G774*7.1%</f>
        <v>3502.7849999999999</v>
      </c>
      <c r="L774" s="14">
        <f>G774*1.15%</f>
        <v>567.35249999999996</v>
      </c>
      <c r="M774" s="14">
        <f>G774*3.04%</f>
        <v>1499.7840000000001</v>
      </c>
      <c r="N774" s="14">
        <f>G774*7.09%</f>
        <v>3497.8515000000002</v>
      </c>
      <c r="O774" s="14">
        <v>1577.4509</v>
      </c>
      <c r="P774" s="14">
        <f>J774+K774+L774+M774+N774</f>
        <v>10483.6875</v>
      </c>
      <c r="Q774" s="15">
        <v>-9.0000000000145519E-4</v>
      </c>
      <c r="R774" s="14">
        <f>+J774+M774+O774+Q774+H774+I774</f>
        <v>14956.288499999999</v>
      </c>
      <c r="S774" s="14">
        <f>+N774+L774+K774</f>
        <v>7567.9889999999996</v>
      </c>
      <c r="T774" s="14">
        <f>+G774-R774</f>
        <v>34378.711500000005</v>
      </c>
      <c r="U774" t="b">
        <f>+V774=C774</f>
        <v>1</v>
      </c>
      <c r="V774" s="13" t="s">
        <v>878</v>
      </c>
      <c r="W774" s="13" t="s">
        <v>54</v>
      </c>
      <c r="X774" s="13" t="s">
        <v>29</v>
      </c>
      <c r="Y774" s="13" t="s">
        <v>35</v>
      </c>
      <c r="Z774" s="14">
        <v>49335</v>
      </c>
      <c r="AA774" s="14">
        <v>10463.14</v>
      </c>
      <c r="AB774" s="14">
        <v>0</v>
      </c>
      <c r="AC774" s="14">
        <f>+Z774*2.87%</f>
        <v>1415.9145000000001</v>
      </c>
      <c r="AD774" s="14">
        <f>Z774*7.1%</f>
        <v>3502.7849999999999</v>
      </c>
      <c r="AE774" s="14">
        <f>Z774*1.15%</f>
        <v>567.35249999999996</v>
      </c>
      <c r="AF774" s="14">
        <f>Z774*3.04%</f>
        <v>1499.7840000000001</v>
      </c>
      <c r="AG774" s="14">
        <f>Z774*7.09%</f>
        <v>3497.8515000000002</v>
      </c>
      <c r="AH774" s="14">
        <v>1577.4509</v>
      </c>
      <c r="AI774" s="14">
        <f>AC774+AD774+AE774+AF774+AG774</f>
        <v>10483.6875</v>
      </c>
      <c r="AJ774" s="15">
        <v>-9.0000000000145519E-4</v>
      </c>
      <c r="AK774" s="14">
        <f>+AC774+AF774+AH774+AJ774+AA774+AB774</f>
        <v>14956.288499999999</v>
      </c>
      <c r="AL774" s="14">
        <f>+AG774+AE774+AD774</f>
        <v>7567.9889999999996</v>
      </c>
      <c r="AM774" s="14">
        <f>+Z774-AK774</f>
        <v>34378.711500000005</v>
      </c>
    </row>
    <row r="775" spans="1:39" s="7" customFormat="1" ht="15.95" customHeight="1" x14ac:dyDescent="0.25">
      <c r="A775" s="11">
        <f t="shared" si="15"/>
        <v>754</v>
      </c>
      <c r="B775" s="12" t="s">
        <v>408</v>
      </c>
      <c r="C775" s="13" t="s">
        <v>879</v>
      </c>
      <c r="D775" s="13" t="s">
        <v>1081</v>
      </c>
      <c r="E775" s="13" t="s">
        <v>29</v>
      </c>
      <c r="F775" s="13" t="s">
        <v>30</v>
      </c>
      <c r="G775" s="14">
        <v>90000</v>
      </c>
      <c r="H775" s="14">
        <v>16058.78</v>
      </c>
      <c r="I775" s="14">
        <v>0</v>
      </c>
      <c r="J775" s="14">
        <f>+G775*2.87%</f>
        <v>2583</v>
      </c>
      <c r="K775" s="14">
        <f>G775*7.1%</f>
        <v>6389.9999999999991</v>
      </c>
      <c r="L775" s="14">
        <f>G775*1.15%</f>
        <v>1035</v>
      </c>
      <c r="M775" s="14">
        <f>G775*3.04%</f>
        <v>2736</v>
      </c>
      <c r="N775" s="14">
        <f>G775*7.09%</f>
        <v>6381</v>
      </c>
      <c r="O775" s="14">
        <v>3154.9</v>
      </c>
      <c r="P775" s="14">
        <f>J775+K775+L775+M775+N775</f>
        <v>19125</v>
      </c>
      <c r="Q775" s="15">
        <v>1380.0099999999998</v>
      </c>
      <c r="R775" s="14">
        <f>+J775+M775+O775+Q775+H775+I775</f>
        <v>25912.690000000002</v>
      </c>
      <c r="S775" s="14">
        <f>+N775+L775+K775</f>
        <v>13806</v>
      </c>
      <c r="T775" s="14">
        <f>+G775-R775</f>
        <v>64087.31</v>
      </c>
      <c r="U775" t="b">
        <f>+V775=C775</f>
        <v>1</v>
      </c>
      <c r="V775" s="13" t="s">
        <v>879</v>
      </c>
      <c r="W775" s="13" t="s">
        <v>1081</v>
      </c>
      <c r="X775" s="13" t="s">
        <v>29</v>
      </c>
      <c r="Y775" s="13" t="s">
        <v>30</v>
      </c>
      <c r="Z775" s="14">
        <v>90000</v>
      </c>
      <c r="AA775" s="14">
        <v>16058.78</v>
      </c>
      <c r="AB775" s="14">
        <v>0</v>
      </c>
      <c r="AC775" s="14">
        <f>+Z775*2.87%</f>
        <v>2583</v>
      </c>
      <c r="AD775" s="14">
        <f>Z775*7.1%</f>
        <v>6389.9999999999991</v>
      </c>
      <c r="AE775" s="14">
        <f>Z775*1.15%</f>
        <v>1035</v>
      </c>
      <c r="AF775" s="14">
        <f>Z775*3.04%</f>
        <v>2736</v>
      </c>
      <c r="AG775" s="14">
        <f>Z775*7.09%</f>
        <v>6381</v>
      </c>
      <c r="AH775" s="14">
        <v>3154.9</v>
      </c>
      <c r="AI775" s="14">
        <f>AC775+AD775+AE775+AF775+AG775</f>
        <v>19125</v>
      </c>
      <c r="AJ775" s="15">
        <v>1380.0099999999998</v>
      </c>
      <c r="AK775" s="14">
        <f>+AC775+AF775+AH775+AJ775+AA775+AB775</f>
        <v>25912.690000000002</v>
      </c>
      <c r="AL775" s="14">
        <f>+AG775+AE775+AD775</f>
        <v>13806</v>
      </c>
      <c r="AM775" s="14">
        <f>+Z775-AK775</f>
        <v>64087.31</v>
      </c>
    </row>
    <row r="776" spans="1:39" s="7" customFormat="1" ht="15.95" customHeight="1" x14ac:dyDescent="0.25">
      <c r="A776" s="11">
        <f t="shared" si="15"/>
        <v>755</v>
      </c>
      <c r="B776" s="12" t="s">
        <v>408</v>
      </c>
      <c r="C776" s="13" t="s">
        <v>880</v>
      </c>
      <c r="D776" s="13" t="s">
        <v>1081</v>
      </c>
      <c r="E776" s="13" t="s">
        <v>29</v>
      </c>
      <c r="F776" s="13" t="s">
        <v>35</v>
      </c>
      <c r="G776" s="14">
        <v>90000</v>
      </c>
      <c r="H776" s="14">
        <v>17459.09</v>
      </c>
      <c r="I776" s="14">
        <v>0</v>
      </c>
      <c r="J776" s="14">
        <f>+G776*2.87%</f>
        <v>2583</v>
      </c>
      <c r="K776" s="14">
        <f>G776*7.1%</f>
        <v>6389.9999999999991</v>
      </c>
      <c r="L776" s="14">
        <f>G776*1.15%</f>
        <v>1035</v>
      </c>
      <c r="M776" s="14">
        <f>G776*3.04%</f>
        <v>2736</v>
      </c>
      <c r="N776" s="14">
        <f>G776*7.09%</f>
        <v>6381</v>
      </c>
      <c r="O776" s="14">
        <v>0</v>
      </c>
      <c r="P776" s="14">
        <f>J776+K776+L776+M776+N776</f>
        <v>19125</v>
      </c>
      <c r="Q776" s="15">
        <v>5460.01</v>
      </c>
      <c r="R776" s="14">
        <f>+J776+M776+O776+Q776+H776+I776</f>
        <v>28238.1</v>
      </c>
      <c r="S776" s="14">
        <f>+N776+L776+K776</f>
        <v>13806</v>
      </c>
      <c r="T776" s="14">
        <f>+G776-R776</f>
        <v>61761.9</v>
      </c>
      <c r="U776" t="b">
        <f>+V776=C776</f>
        <v>1</v>
      </c>
      <c r="V776" s="13" t="s">
        <v>880</v>
      </c>
      <c r="W776" s="13" t="s">
        <v>1081</v>
      </c>
      <c r="X776" s="13" t="s">
        <v>29</v>
      </c>
      <c r="Y776" s="13" t="s">
        <v>35</v>
      </c>
      <c r="Z776" s="14">
        <v>90000</v>
      </c>
      <c r="AA776" s="14">
        <v>17459.09</v>
      </c>
      <c r="AB776" s="14">
        <v>0</v>
      </c>
      <c r="AC776" s="14">
        <f>+Z776*2.87%</f>
        <v>2583</v>
      </c>
      <c r="AD776" s="14">
        <f>Z776*7.1%</f>
        <v>6389.9999999999991</v>
      </c>
      <c r="AE776" s="14">
        <f>Z776*1.15%</f>
        <v>1035</v>
      </c>
      <c r="AF776" s="14">
        <f>Z776*3.04%</f>
        <v>2736</v>
      </c>
      <c r="AG776" s="14">
        <f>Z776*7.09%</f>
        <v>6381</v>
      </c>
      <c r="AH776" s="14">
        <v>0</v>
      </c>
      <c r="AI776" s="14">
        <f>AC776+AD776+AE776+AF776+AG776</f>
        <v>19125</v>
      </c>
      <c r="AJ776" s="15">
        <v>5460.01</v>
      </c>
      <c r="AK776" s="14">
        <f>+AC776+AF776+AH776+AJ776+AA776+AB776</f>
        <v>28238.1</v>
      </c>
      <c r="AL776" s="14">
        <f>+AG776+AE776+AD776</f>
        <v>13806</v>
      </c>
      <c r="AM776" s="14">
        <f>+Z776-AK776</f>
        <v>61761.9</v>
      </c>
    </row>
    <row r="777" spans="1:39" s="7" customFormat="1" ht="15.95" customHeight="1" x14ac:dyDescent="0.25">
      <c r="A777" s="11">
        <f t="shared" si="15"/>
        <v>756</v>
      </c>
      <c r="B777" s="12" t="s">
        <v>408</v>
      </c>
      <c r="C777" s="13" t="s">
        <v>881</v>
      </c>
      <c r="D777" s="13" t="s">
        <v>1081</v>
      </c>
      <c r="E777" s="13" t="s">
        <v>29</v>
      </c>
      <c r="F777" s="13" t="s">
        <v>30</v>
      </c>
      <c r="G777" s="14">
        <v>90000</v>
      </c>
      <c r="H777" s="14">
        <v>9753.1200000000008</v>
      </c>
      <c r="I777" s="14">
        <v>0</v>
      </c>
      <c r="J777" s="14">
        <f>+G777*2.87%</f>
        <v>2583</v>
      </c>
      <c r="K777" s="14">
        <f>G777*7.1%</f>
        <v>6389.9999999999991</v>
      </c>
      <c r="L777" s="14">
        <f>G777*1.15%</f>
        <v>1035</v>
      </c>
      <c r="M777" s="14">
        <f>G777*3.04%</f>
        <v>2736</v>
      </c>
      <c r="N777" s="14">
        <f>G777*7.09%</f>
        <v>6381</v>
      </c>
      <c r="O777" s="14">
        <v>0</v>
      </c>
      <c r="P777" s="14">
        <f>J777+K777+L777+M777+N777</f>
        <v>19125</v>
      </c>
      <c r="Q777" s="15">
        <v>1380.01</v>
      </c>
      <c r="R777" s="14">
        <f>+J777+M777+O777+Q777+H777+I777</f>
        <v>16452.13</v>
      </c>
      <c r="S777" s="14">
        <f>+N777+L777+K777</f>
        <v>13806</v>
      </c>
      <c r="T777" s="14">
        <f>+G777-R777</f>
        <v>73547.87</v>
      </c>
      <c r="U777" t="b">
        <f>+V777=C777</f>
        <v>1</v>
      </c>
      <c r="V777" s="13" t="s">
        <v>881</v>
      </c>
      <c r="W777" s="13" t="s">
        <v>1081</v>
      </c>
      <c r="X777" s="13" t="s">
        <v>29</v>
      </c>
      <c r="Y777" s="13" t="s">
        <v>30</v>
      </c>
      <c r="Z777" s="14">
        <v>90000</v>
      </c>
      <c r="AA777" s="14">
        <v>9753.1200000000008</v>
      </c>
      <c r="AB777" s="14">
        <v>0</v>
      </c>
      <c r="AC777" s="14">
        <f>+Z777*2.87%</f>
        <v>2583</v>
      </c>
      <c r="AD777" s="14">
        <f>Z777*7.1%</f>
        <v>6389.9999999999991</v>
      </c>
      <c r="AE777" s="14">
        <f>Z777*1.15%</f>
        <v>1035</v>
      </c>
      <c r="AF777" s="14">
        <f>Z777*3.04%</f>
        <v>2736</v>
      </c>
      <c r="AG777" s="14">
        <f>Z777*7.09%</f>
        <v>6381</v>
      </c>
      <c r="AH777" s="14">
        <v>0</v>
      </c>
      <c r="AI777" s="14">
        <f>AC777+AD777+AE777+AF777+AG777</f>
        <v>19125</v>
      </c>
      <c r="AJ777" s="15">
        <v>1380.01</v>
      </c>
      <c r="AK777" s="14">
        <f>+AC777+AF777+AH777+AJ777+AA777+AB777</f>
        <v>16452.13</v>
      </c>
      <c r="AL777" s="14">
        <f>+AG777+AE777+AD777</f>
        <v>13806</v>
      </c>
      <c r="AM777" s="14">
        <f>+Z777-AK777</f>
        <v>73547.87</v>
      </c>
    </row>
    <row r="778" spans="1:39" s="7" customFormat="1" ht="15.95" customHeight="1" x14ac:dyDescent="0.25">
      <c r="A778" s="11">
        <f t="shared" si="15"/>
        <v>757</v>
      </c>
      <c r="B778" s="12" t="s">
        <v>408</v>
      </c>
      <c r="C778" s="13" t="s">
        <v>882</v>
      </c>
      <c r="D778" s="13" t="s">
        <v>303</v>
      </c>
      <c r="E778" s="13" t="s">
        <v>29</v>
      </c>
      <c r="F778" s="13" t="s">
        <v>30</v>
      </c>
      <c r="G778" s="14">
        <v>40331.370000000003</v>
      </c>
      <c r="H778" s="14">
        <v>489.42</v>
      </c>
      <c r="I778" s="14">
        <v>0</v>
      </c>
      <c r="J778" s="14">
        <f>+G778*2.87%</f>
        <v>1157.510319</v>
      </c>
      <c r="K778" s="14">
        <f>G778*7.1%</f>
        <v>2863.52727</v>
      </c>
      <c r="L778" s="14">
        <f>G778*1.15%</f>
        <v>463.81075500000003</v>
      </c>
      <c r="M778" s="14">
        <f>G778*3.04%</f>
        <v>1226.073648</v>
      </c>
      <c r="N778" s="14">
        <f>G778*7.09%</f>
        <v>2859.4941330000006</v>
      </c>
      <c r="O778" s="14">
        <v>0</v>
      </c>
      <c r="P778" s="14">
        <f>J778+K778+L778+M778+N778</f>
        <v>8570.4161249999997</v>
      </c>
      <c r="Q778" s="15">
        <v>1255.94</v>
      </c>
      <c r="R778" s="14">
        <f>+J778+M778+O778+Q778+H778+I778</f>
        <v>4128.9439670000002</v>
      </c>
      <c r="S778" s="14">
        <f>+N778+L778+K778</f>
        <v>6186.8321580000011</v>
      </c>
      <c r="T778" s="14">
        <f>+G778-R778</f>
        <v>36202.426033000003</v>
      </c>
      <c r="U778" t="b">
        <f>+V778=C778</f>
        <v>1</v>
      </c>
      <c r="V778" s="13" t="s">
        <v>882</v>
      </c>
      <c r="W778" s="13" t="s">
        <v>303</v>
      </c>
      <c r="X778" s="13" t="s">
        <v>29</v>
      </c>
      <c r="Y778" s="13" t="s">
        <v>30</v>
      </c>
      <c r="Z778" s="14">
        <v>40331.370000000003</v>
      </c>
      <c r="AA778" s="14">
        <v>489.42</v>
      </c>
      <c r="AB778" s="14">
        <v>0</v>
      </c>
      <c r="AC778" s="14">
        <f>+Z778*2.87%</f>
        <v>1157.510319</v>
      </c>
      <c r="AD778" s="14">
        <f>Z778*7.1%</f>
        <v>2863.52727</v>
      </c>
      <c r="AE778" s="14">
        <f>Z778*1.15%</f>
        <v>463.81075500000003</v>
      </c>
      <c r="AF778" s="14">
        <f>Z778*3.04%</f>
        <v>1226.073648</v>
      </c>
      <c r="AG778" s="14">
        <f>Z778*7.09%</f>
        <v>2859.4941330000006</v>
      </c>
      <c r="AH778" s="14">
        <v>0</v>
      </c>
      <c r="AI778" s="14">
        <f>AC778+AD778+AE778+AF778+AG778</f>
        <v>8570.4161249999997</v>
      </c>
      <c r="AJ778" s="15">
        <v>1255.94</v>
      </c>
      <c r="AK778" s="14">
        <f>+AC778+AF778+AH778+AJ778+AA778+AB778</f>
        <v>4128.9439670000002</v>
      </c>
      <c r="AL778" s="14">
        <f>+AG778+AE778+AD778</f>
        <v>6186.8321580000011</v>
      </c>
      <c r="AM778" s="14">
        <f>+Z778-AK778</f>
        <v>36202.426033000003</v>
      </c>
    </row>
    <row r="779" spans="1:39" s="7" customFormat="1" ht="15.95" customHeight="1" x14ac:dyDescent="0.25">
      <c r="A779" s="11">
        <f t="shared" si="15"/>
        <v>758</v>
      </c>
      <c r="B779" s="12" t="s">
        <v>425</v>
      </c>
      <c r="C779" s="13" t="s">
        <v>883</v>
      </c>
      <c r="D779" s="13" t="s">
        <v>297</v>
      </c>
      <c r="E779" s="13" t="s">
        <v>44</v>
      </c>
      <c r="F779" s="13" t="s">
        <v>30</v>
      </c>
      <c r="G779" s="14">
        <v>45000</v>
      </c>
      <c r="H779" s="14">
        <v>1148.33</v>
      </c>
      <c r="I779" s="14">
        <v>0</v>
      </c>
      <c r="J779" s="14">
        <f>+G779*2.87%</f>
        <v>1291.5</v>
      </c>
      <c r="K779" s="14">
        <f>G779*7.1%</f>
        <v>3194.9999999999995</v>
      </c>
      <c r="L779" s="14">
        <f>G779*1.15%</f>
        <v>517.5</v>
      </c>
      <c r="M779" s="14">
        <f>G779*3.04%</f>
        <v>1368</v>
      </c>
      <c r="N779" s="14">
        <f>G779*7.09%</f>
        <v>3190.5</v>
      </c>
      <c r="O779" s="14">
        <v>0</v>
      </c>
      <c r="P779" s="14">
        <f>J779+K779+L779+M779+N779</f>
        <v>9562.5</v>
      </c>
      <c r="Q779" s="15">
        <v>0</v>
      </c>
      <c r="R779" s="14">
        <f>+J779+M779+O779+Q779+H779+I779</f>
        <v>3807.83</v>
      </c>
      <c r="S779" s="14">
        <f>+N779+L779+K779</f>
        <v>6903</v>
      </c>
      <c r="T779" s="14">
        <f>+G779-R779</f>
        <v>41192.17</v>
      </c>
      <c r="U779" t="b">
        <f>+V779=C779</f>
        <v>1</v>
      </c>
      <c r="V779" s="13" t="s">
        <v>883</v>
      </c>
      <c r="W779" s="13" t="s">
        <v>297</v>
      </c>
      <c r="X779" s="13" t="s">
        <v>44</v>
      </c>
      <c r="Y779" s="13" t="s">
        <v>30</v>
      </c>
      <c r="Z779" s="14">
        <v>45000</v>
      </c>
      <c r="AA779" s="14">
        <v>1148.33</v>
      </c>
      <c r="AB779" s="14">
        <v>0</v>
      </c>
      <c r="AC779" s="14">
        <f>+Z779*2.87%</f>
        <v>1291.5</v>
      </c>
      <c r="AD779" s="14">
        <f>Z779*7.1%</f>
        <v>3194.9999999999995</v>
      </c>
      <c r="AE779" s="14">
        <f>Z779*1.15%</f>
        <v>517.5</v>
      </c>
      <c r="AF779" s="14">
        <f>Z779*3.04%</f>
        <v>1368</v>
      </c>
      <c r="AG779" s="14">
        <f>Z779*7.09%</f>
        <v>3190.5</v>
      </c>
      <c r="AH779" s="14">
        <v>0</v>
      </c>
      <c r="AI779" s="14">
        <f>AC779+AD779+AE779+AF779+AG779</f>
        <v>9562.5</v>
      </c>
      <c r="AJ779" s="15">
        <v>0</v>
      </c>
      <c r="AK779" s="14">
        <f>+AC779+AF779+AH779+AJ779+AA779+AB779</f>
        <v>3807.83</v>
      </c>
      <c r="AL779" s="14">
        <f>+AG779+AE779+AD779</f>
        <v>6903</v>
      </c>
      <c r="AM779" s="14">
        <f>+Z779-AK779</f>
        <v>41192.17</v>
      </c>
    </row>
    <row r="780" spans="1:39" s="7" customFormat="1" ht="15.95" customHeight="1" x14ac:dyDescent="0.25">
      <c r="A780" s="11">
        <f t="shared" si="15"/>
        <v>759</v>
      </c>
      <c r="B780" s="12" t="s">
        <v>425</v>
      </c>
      <c r="C780" s="13" t="s">
        <v>884</v>
      </c>
      <c r="D780" s="13" t="s">
        <v>303</v>
      </c>
      <c r="E780" s="13" t="s">
        <v>29</v>
      </c>
      <c r="F780" s="13" t="s">
        <v>30</v>
      </c>
      <c r="G780" s="14">
        <v>34500</v>
      </c>
      <c r="H780" s="14">
        <v>0</v>
      </c>
      <c r="I780" s="14">
        <v>0</v>
      </c>
      <c r="J780" s="14">
        <f>+G780*2.87%</f>
        <v>990.15</v>
      </c>
      <c r="K780" s="14">
        <f>G780*7.1%</f>
        <v>2449.5</v>
      </c>
      <c r="L780" s="14">
        <f>G780*1.15%</f>
        <v>396.75</v>
      </c>
      <c r="M780" s="14">
        <f>G780*3.04%</f>
        <v>1048.8</v>
      </c>
      <c r="N780" s="14">
        <f>G780*7.09%</f>
        <v>2446.0500000000002</v>
      </c>
      <c r="O780" s="14">
        <v>0</v>
      </c>
      <c r="P780" s="14">
        <f>J780+K780+L780+M780+N780</f>
        <v>7331.25</v>
      </c>
      <c r="Q780" s="15">
        <v>2624.47</v>
      </c>
      <c r="R780" s="14">
        <f>+J780+M780+O780+Q780+H780+I780</f>
        <v>4663.42</v>
      </c>
      <c r="S780" s="14">
        <f>+N780+L780+K780</f>
        <v>5292.3</v>
      </c>
      <c r="T780" s="14">
        <f>+G780-R780</f>
        <v>29836.58</v>
      </c>
      <c r="U780" t="b">
        <f>+V780=C780</f>
        <v>1</v>
      </c>
      <c r="V780" s="13" t="s">
        <v>884</v>
      </c>
      <c r="W780" s="13" t="s">
        <v>303</v>
      </c>
      <c r="X780" s="13" t="s">
        <v>29</v>
      </c>
      <c r="Y780" s="13" t="s">
        <v>30</v>
      </c>
      <c r="Z780" s="14">
        <v>34500</v>
      </c>
      <c r="AA780" s="14">
        <v>0</v>
      </c>
      <c r="AB780" s="14">
        <v>0</v>
      </c>
      <c r="AC780" s="14">
        <f>+Z780*2.87%</f>
        <v>990.15</v>
      </c>
      <c r="AD780" s="14">
        <f>Z780*7.1%</f>
        <v>2449.5</v>
      </c>
      <c r="AE780" s="14">
        <f>Z780*1.15%</f>
        <v>396.75</v>
      </c>
      <c r="AF780" s="14">
        <f>Z780*3.04%</f>
        <v>1048.8</v>
      </c>
      <c r="AG780" s="14">
        <f>Z780*7.09%</f>
        <v>2446.0500000000002</v>
      </c>
      <c r="AH780" s="14">
        <v>0</v>
      </c>
      <c r="AI780" s="14">
        <f>AC780+AD780+AE780+AF780+AG780</f>
        <v>7331.25</v>
      </c>
      <c r="AJ780" s="15">
        <v>2581</v>
      </c>
      <c r="AK780" s="14">
        <f>+AC780+AF780+AH780+AJ780+AA780+AB780</f>
        <v>4619.95</v>
      </c>
      <c r="AL780" s="14">
        <f>+AG780+AE780+AD780</f>
        <v>5292.3</v>
      </c>
      <c r="AM780" s="14">
        <f>+Z780-AK780</f>
        <v>29880.05</v>
      </c>
    </row>
    <row r="781" spans="1:39" s="7" customFormat="1" ht="15.95" customHeight="1" x14ac:dyDescent="0.25">
      <c r="A781" s="11">
        <f t="shared" si="15"/>
        <v>760</v>
      </c>
      <c r="B781" s="12" t="s">
        <v>759</v>
      </c>
      <c r="C781" s="13" t="s">
        <v>885</v>
      </c>
      <c r="D781" s="13" t="s">
        <v>303</v>
      </c>
      <c r="E781" s="13" t="s">
        <v>44</v>
      </c>
      <c r="F781" s="13" t="s">
        <v>30</v>
      </c>
      <c r="G781" s="14">
        <v>34500</v>
      </c>
      <c r="H781" s="14">
        <v>0</v>
      </c>
      <c r="I781" s="14">
        <v>0</v>
      </c>
      <c r="J781" s="14">
        <f>+G781*2.87%</f>
        <v>990.15</v>
      </c>
      <c r="K781" s="14">
        <f>G781*7.1%</f>
        <v>2449.5</v>
      </c>
      <c r="L781" s="14">
        <f>G781*1.15%</f>
        <v>396.75</v>
      </c>
      <c r="M781" s="14">
        <f>G781*3.04%</f>
        <v>1048.8</v>
      </c>
      <c r="N781" s="14">
        <f>G781*7.09%</f>
        <v>2446.0500000000002</v>
      </c>
      <c r="O781" s="14">
        <v>1577.4509</v>
      </c>
      <c r="P781" s="14">
        <f>J781+K781+L781+M781+N781</f>
        <v>7331.25</v>
      </c>
      <c r="Q781" s="15">
        <v>9634</v>
      </c>
      <c r="R781" s="14">
        <f>+J781+M781+O781+Q781+H781+I781</f>
        <v>13250.400900000001</v>
      </c>
      <c r="S781" s="14">
        <f>+N781+L781+K781</f>
        <v>5292.3</v>
      </c>
      <c r="T781" s="14">
        <f>+G781-R781</f>
        <v>21249.599099999999</v>
      </c>
      <c r="U781" t="b">
        <f>+V781=C781</f>
        <v>1</v>
      </c>
      <c r="V781" s="13" t="s">
        <v>885</v>
      </c>
      <c r="W781" s="13" t="s">
        <v>303</v>
      </c>
      <c r="X781" s="13" t="s">
        <v>44</v>
      </c>
      <c r="Y781" s="13" t="s">
        <v>30</v>
      </c>
      <c r="Z781" s="14">
        <v>34500</v>
      </c>
      <c r="AA781" s="14">
        <v>0</v>
      </c>
      <c r="AB781" s="14">
        <v>0</v>
      </c>
      <c r="AC781" s="14">
        <f>+Z781*2.87%</f>
        <v>990.15</v>
      </c>
      <c r="AD781" s="14">
        <f>Z781*7.1%</f>
        <v>2449.5</v>
      </c>
      <c r="AE781" s="14">
        <f>Z781*1.15%</f>
        <v>396.75</v>
      </c>
      <c r="AF781" s="14">
        <f>Z781*3.04%</f>
        <v>1048.8</v>
      </c>
      <c r="AG781" s="14">
        <f>Z781*7.09%</f>
        <v>2446.0500000000002</v>
      </c>
      <c r="AH781" s="14">
        <v>1577.4509</v>
      </c>
      <c r="AI781" s="14">
        <f>AC781+AD781+AE781+AF781+AG781</f>
        <v>7331.25</v>
      </c>
      <c r="AJ781" s="15">
        <v>9634</v>
      </c>
      <c r="AK781" s="14">
        <f>+AC781+AF781+AH781+AJ781+AA781+AB781</f>
        <v>13250.400900000001</v>
      </c>
      <c r="AL781" s="14">
        <f>+AG781+AE781+AD781</f>
        <v>5292.3</v>
      </c>
      <c r="AM781" s="14">
        <f>+Z781-AK781</f>
        <v>21249.599099999999</v>
      </c>
    </row>
    <row r="782" spans="1:39" s="7" customFormat="1" ht="15.95" customHeight="1" x14ac:dyDescent="0.25">
      <c r="A782" s="11">
        <f t="shared" si="15"/>
        <v>761</v>
      </c>
      <c r="B782" s="12" t="s">
        <v>759</v>
      </c>
      <c r="C782" s="13" t="s">
        <v>886</v>
      </c>
      <c r="D782" s="13" t="s">
        <v>363</v>
      </c>
      <c r="E782" s="13" t="s">
        <v>29</v>
      </c>
      <c r="F782" s="13" t="s">
        <v>30</v>
      </c>
      <c r="G782" s="14">
        <v>30000</v>
      </c>
      <c r="H782" s="14">
        <v>0</v>
      </c>
      <c r="I782" s="14">
        <v>0</v>
      </c>
      <c r="J782" s="14">
        <f>+G782*2.87%</f>
        <v>861</v>
      </c>
      <c r="K782" s="14">
        <f>G782*7.1%</f>
        <v>2130</v>
      </c>
      <c r="L782" s="14">
        <f>G782*1.15%</f>
        <v>345</v>
      </c>
      <c r="M782" s="14">
        <f>G782*3.04%</f>
        <v>912</v>
      </c>
      <c r="N782" s="14">
        <f>G782*7.09%</f>
        <v>2127</v>
      </c>
      <c r="O782" s="14">
        <v>0</v>
      </c>
      <c r="P782" s="14">
        <f>J782+K782+L782+M782+N782</f>
        <v>6375</v>
      </c>
      <c r="Q782" s="15">
        <v>0</v>
      </c>
      <c r="R782" s="14">
        <f>+J782+M782+O782+Q782+H782+I782</f>
        <v>1773</v>
      </c>
      <c r="S782" s="14">
        <f>+N782+L782+K782</f>
        <v>4602</v>
      </c>
      <c r="T782" s="14">
        <f>+G782-R782</f>
        <v>28227</v>
      </c>
      <c r="U782" t="b">
        <f>+V782=C782</f>
        <v>1</v>
      </c>
      <c r="V782" s="13" t="s">
        <v>886</v>
      </c>
      <c r="W782" s="13" t="s">
        <v>363</v>
      </c>
      <c r="X782" s="13" t="s">
        <v>29</v>
      </c>
      <c r="Y782" s="13" t="s">
        <v>30</v>
      </c>
      <c r="Z782" s="14">
        <v>30000</v>
      </c>
      <c r="AA782" s="14">
        <v>0</v>
      </c>
      <c r="AB782" s="14">
        <v>0</v>
      </c>
      <c r="AC782" s="14">
        <f>+Z782*2.87%</f>
        <v>861</v>
      </c>
      <c r="AD782" s="14">
        <f>Z782*7.1%</f>
        <v>2130</v>
      </c>
      <c r="AE782" s="14">
        <f>Z782*1.15%</f>
        <v>345</v>
      </c>
      <c r="AF782" s="14">
        <f>Z782*3.04%</f>
        <v>912</v>
      </c>
      <c r="AG782" s="14">
        <f>Z782*7.09%</f>
        <v>2127</v>
      </c>
      <c r="AH782" s="14">
        <v>0</v>
      </c>
      <c r="AI782" s="14">
        <f>AC782+AD782+AE782+AF782+AG782</f>
        <v>6375</v>
      </c>
      <c r="AJ782" s="15">
        <v>0</v>
      </c>
      <c r="AK782" s="14">
        <f>+AC782+AF782+AH782+AJ782+AA782+AB782</f>
        <v>1773</v>
      </c>
      <c r="AL782" s="14">
        <f>+AG782+AE782+AD782</f>
        <v>4602</v>
      </c>
      <c r="AM782" s="14">
        <f>+Z782-AK782</f>
        <v>28227</v>
      </c>
    </row>
    <row r="783" spans="1:39" s="7" customFormat="1" ht="15.95" customHeight="1" x14ac:dyDescent="0.25">
      <c r="A783" s="11">
        <f t="shared" si="15"/>
        <v>762</v>
      </c>
      <c r="B783" s="12" t="s">
        <v>759</v>
      </c>
      <c r="C783" s="13" t="s">
        <v>887</v>
      </c>
      <c r="D783" s="13" t="s">
        <v>32</v>
      </c>
      <c r="E783" s="13" t="s">
        <v>29</v>
      </c>
      <c r="F783" s="13" t="s">
        <v>30</v>
      </c>
      <c r="G783" s="14">
        <v>30000</v>
      </c>
      <c r="H783" s="14">
        <v>0</v>
      </c>
      <c r="I783" s="14">
        <v>0</v>
      </c>
      <c r="J783" s="14">
        <f>+G783*2.87%</f>
        <v>861</v>
      </c>
      <c r="K783" s="14">
        <f>G783*7.1%</f>
        <v>2130</v>
      </c>
      <c r="L783" s="14">
        <f>G783*1.15%</f>
        <v>345</v>
      </c>
      <c r="M783" s="14">
        <f>G783*3.04%</f>
        <v>912</v>
      </c>
      <c r="N783" s="14">
        <f>G783*7.09%</f>
        <v>2127</v>
      </c>
      <c r="O783" s="14">
        <v>0</v>
      </c>
      <c r="P783" s="14">
        <f>J783+K783+L783+M783+N783</f>
        <v>6375</v>
      </c>
      <c r="Q783" s="15">
        <v>0</v>
      </c>
      <c r="R783" s="14">
        <f>+J783+M783+O783+Q783+H783+I783</f>
        <v>1773</v>
      </c>
      <c r="S783" s="14">
        <f>+N783+L783+K783</f>
        <v>4602</v>
      </c>
      <c r="T783" s="14">
        <f>+G783-R783</f>
        <v>28227</v>
      </c>
      <c r="U783" t="b">
        <f>+V783=C783</f>
        <v>1</v>
      </c>
      <c r="V783" s="13" t="s">
        <v>887</v>
      </c>
      <c r="W783" s="13" t="s">
        <v>32</v>
      </c>
      <c r="X783" s="13" t="s">
        <v>29</v>
      </c>
      <c r="Y783" s="13" t="s">
        <v>30</v>
      </c>
      <c r="Z783" s="14">
        <v>30000</v>
      </c>
      <c r="AA783" s="14">
        <v>0</v>
      </c>
      <c r="AB783" s="14">
        <v>0</v>
      </c>
      <c r="AC783" s="14">
        <f>+Z783*2.87%</f>
        <v>861</v>
      </c>
      <c r="AD783" s="14">
        <f>Z783*7.1%</f>
        <v>2130</v>
      </c>
      <c r="AE783" s="14">
        <f>Z783*1.15%</f>
        <v>345</v>
      </c>
      <c r="AF783" s="14">
        <f>Z783*3.04%</f>
        <v>912</v>
      </c>
      <c r="AG783" s="14">
        <f>Z783*7.09%</f>
        <v>2127</v>
      </c>
      <c r="AH783" s="14">
        <v>0</v>
      </c>
      <c r="AI783" s="14">
        <f>AC783+AD783+AE783+AF783+AG783</f>
        <v>6375</v>
      </c>
      <c r="AJ783" s="15">
        <v>0</v>
      </c>
      <c r="AK783" s="14">
        <f>+AC783+AF783+AH783+AJ783+AA783+AB783</f>
        <v>1773</v>
      </c>
      <c r="AL783" s="14">
        <f>+AG783+AE783+AD783</f>
        <v>4602</v>
      </c>
      <c r="AM783" s="14">
        <f>+Z783-AK783</f>
        <v>28227</v>
      </c>
    </row>
    <row r="784" spans="1:39" s="7" customFormat="1" ht="15.95" customHeight="1" x14ac:dyDescent="0.25">
      <c r="A784" s="11">
        <f t="shared" si="15"/>
        <v>763</v>
      </c>
      <c r="B784" s="12" t="s">
        <v>759</v>
      </c>
      <c r="C784" s="13" t="s">
        <v>888</v>
      </c>
      <c r="D784" s="13" t="s">
        <v>141</v>
      </c>
      <c r="E784" s="13" t="s">
        <v>44</v>
      </c>
      <c r="F784" s="13" t="s">
        <v>35</v>
      </c>
      <c r="G784" s="14">
        <v>60000</v>
      </c>
      <c r="H784" s="14">
        <v>2855.7</v>
      </c>
      <c r="I784" s="14">
        <v>0</v>
      </c>
      <c r="J784" s="14">
        <f>+G784*2.87%</f>
        <v>1722</v>
      </c>
      <c r="K784" s="14">
        <f>G784*7.1%</f>
        <v>4260</v>
      </c>
      <c r="L784" s="14">
        <f>G784*1.15%</f>
        <v>690</v>
      </c>
      <c r="M784" s="14">
        <f>G784*3.04%</f>
        <v>1824</v>
      </c>
      <c r="N784" s="14">
        <f>G784*7.09%</f>
        <v>4254</v>
      </c>
      <c r="O784" s="14">
        <v>3154.9</v>
      </c>
      <c r="P784" s="14">
        <f>J784+K784+L784+M784+N784</f>
        <v>12750</v>
      </c>
      <c r="Q784" s="15">
        <v>33316.369999999995</v>
      </c>
      <c r="R784" s="14">
        <f>+J784+M784+O784+Q784+H784+I784</f>
        <v>42872.969999999994</v>
      </c>
      <c r="S784" s="14">
        <f>+N784+L784+K784</f>
        <v>9204</v>
      </c>
      <c r="T784" s="14">
        <f>+G784-R784</f>
        <v>17127.030000000006</v>
      </c>
      <c r="U784" t="b">
        <f>+V784=C784</f>
        <v>1</v>
      </c>
      <c r="V784" s="13" t="s">
        <v>888</v>
      </c>
      <c r="W784" s="13" t="s">
        <v>141</v>
      </c>
      <c r="X784" s="13" t="s">
        <v>44</v>
      </c>
      <c r="Y784" s="13" t="s">
        <v>35</v>
      </c>
      <c r="Z784" s="14">
        <v>60000</v>
      </c>
      <c r="AA784" s="14">
        <v>2855.7</v>
      </c>
      <c r="AB784" s="14">
        <v>0</v>
      </c>
      <c r="AC784" s="14">
        <f>+Z784*2.87%</f>
        <v>1722</v>
      </c>
      <c r="AD784" s="14">
        <f>Z784*7.1%</f>
        <v>4260</v>
      </c>
      <c r="AE784" s="14">
        <f>Z784*1.15%</f>
        <v>690</v>
      </c>
      <c r="AF784" s="14">
        <f>Z784*3.04%</f>
        <v>1824</v>
      </c>
      <c r="AG784" s="14">
        <f>Z784*7.09%</f>
        <v>4254</v>
      </c>
      <c r="AH784" s="14">
        <v>3154.9</v>
      </c>
      <c r="AI784" s="14">
        <f>AC784+AD784+AE784+AF784+AG784</f>
        <v>12750</v>
      </c>
      <c r="AJ784" s="15">
        <v>33316.369999999995</v>
      </c>
      <c r="AK784" s="14">
        <f>+AC784+AF784+AH784+AJ784+AA784+AB784</f>
        <v>42872.969999999994</v>
      </c>
      <c r="AL784" s="14">
        <f>+AG784+AE784+AD784</f>
        <v>9204</v>
      </c>
      <c r="AM784" s="14">
        <f>+Z784-AK784</f>
        <v>17127.030000000006</v>
      </c>
    </row>
    <row r="785" spans="1:39" s="7" customFormat="1" ht="15.95" customHeight="1" x14ac:dyDescent="0.25">
      <c r="A785" s="11">
        <f t="shared" si="15"/>
        <v>764</v>
      </c>
      <c r="B785" s="12" t="s">
        <v>759</v>
      </c>
      <c r="C785" s="13" t="s">
        <v>889</v>
      </c>
      <c r="D785" s="13" t="s">
        <v>303</v>
      </c>
      <c r="E785" s="13" t="s">
        <v>44</v>
      </c>
      <c r="F785" s="13" t="s">
        <v>30</v>
      </c>
      <c r="G785" s="14">
        <v>34500</v>
      </c>
      <c r="H785" s="14">
        <v>0</v>
      </c>
      <c r="I785" s="14">
        <v>0</v>
      </c>
      <c r="J785" s="14">
        <f>+G785*2.87%</f>
        <v>990.15</v>
      </c>
      <c r="K785" s="14">
        <f>G785*7.1%</f>
        <v>2449.5</v>
      </c>
      <c r="L785" s="14">
        <f>G785*1.15%</f>
        <v>396.75</v>
      </c>
      <c r="M785" s="14">
        <f>G785*3.04%</f>
        <v>1048.8</v>
      </c>
      <c r="N785" s="14">
        <f>G785*7.09%</f>
        <v>2446.0500000000002</v>
      </c>
      <c r="O785" s="14">
        <v>0</v>
      </c>
      <c r="P785" s="14">
        <f>J785+K785+L785+M785+N785</f>
        <v>7331.25</v>
      </c>
      <c r="Q785" s="15">
        <v>0</v>
      </c>
      <c r="R785" s="14">
        <f>+J785+M785+O785+Q785+H785+I785</f>
        <v>2038.9499999999998</v>
      </c>
      <c r="S785" s="14">
        <f>+N785+L785+K785</f>
        <v>5292.3</v>
      </c>
      <c r="T785" s="14">
        <f>+G785-R785</f>
        <v>32461.05</v>
      </c>
      <c r="U785" t="b">
        <f>+V785=C785</f>
        <v>1</v>
      </c>
      <c r="V785" s="13" t="s">
        <v>889</v>
      </c>
      <c r="W785" s="13" t="s">
        <v>303</v>
      </c>
      <c r="X785" s="13" t="s">
        <v>44</v>
      </c>
      <c r="Y785" s="13" t="s">
        <v>30</v>
      </c>
      <c r="Z785" s="14">
        <v>34500</v>
      </c>
      <c r="AA785" s="14">
        <v>0</v>
      </c>
      <c r="AB785" s="14">
        <v>0</v>
      </c>
      <c r="AC785" s="14">
        <f>+Z785*2.87%</f>
        <v>990.15</v>
      </c>
      <c r="AD785" s="14">
        <f>Z785*7.1%</f>
        <v>2449.5</v>
      </c>
      <c r="AE785" s="14">
        <f>Z785*1.15%</f>
        <v>396.75</v>
      </c>
      <c r="AF785" s="14">
        <f>Z785*3.04%</f>
        <v>1048.8</v>
      </c>
      <c r="AG785" s="14">
        <f>Z785*7.09%</f>
        <v>2446.0500000000002</v>
      </c>
      <c r="AH785" s="14">
        <v>0</v>
      </c>
      <c r="AI785" s="14">
        <f>AC785+AD785+AE785+AF785+AG785</f>
        <v>7331.25</v>
      </c>
      <c r="AJ785" s="15">
        <v>0</v>
      </c>
      <c r="AK785" s="14">
        <f>+AC785+AF785+AH785+AJ785+AA785+AB785</f>
        <v>2038.9499999999998</v>
      </c>
      <c r="AL785" s="14">
        <f>+AG785+AE785+AD785</f>
        <v>5292.3</v>
      </c>
      <c r="AM785" s="14">
        <f>+Z785-AK785</f>
        <v>32461.05</v>
      </c>
    </row>
    <row r="786" spans="1:39" s="7" customFormat="1" ht="15.95" customHeight="1" x14ac:dyDescent="0.25">
      <c r="A786" s="11">
        <f t="shared" si="15"/>
        <v>765</v>
      </c>
      <c r="B786" s="12" t="s">
        <v>759</v>
      </c>
      <c r="C786" s="13" t="s">
        <v>890</v>
      </c>
      <c r="D786" s="13" t="s">
        <v>363</v>
      </c>
      <c r="E786" s="13" t="s">
        <v>29</v>
      </c>
      <c r="F786" s="13" t="s">
        <v>30</v>
      </c>
      <c r="G786" s="14">
        <v>30000</v>
      </c>
      <c r="H786" s="14">
        <v>0</v>
      </c>
      <c r="I786" s="14">
        <v>0</v>
      </c>
      <c r="J786" s="14">
        <f>+G786*2.87%</f>
        <v>861</v>
      </c>
      <c r="K786" s="14">
        <f>G786*7.1%</f>
        <v>2130</v>
      </c>
      <c r="L786" s="14">
        <f>G786*1.15%</f>
        <v>345</v>
      </c>
      <c r="M786" s="14">
        <f>G786*3.04%</f>
        <v>912</v>
      </c>
      <c r="N786" s="14">
        <f>G786*7.09%</f>
        <v>2127</v>
      </c>
      <c r="O786" s="14">
        <v>0</v>
      </c>
      <c r="P786" s="14">
        <f>J786+K786+L786+M786+N786</f>
        <v>6375</v>
      </c>
      <c r="Q786" s="15">
        <v>0</v>
      </c>
      <c r="R786" s="14">
        <f>+J786+M786+O786+Q786+H786+I786</f>
        <v>1773</v>
      </c>
      <c r="S786" s="14">
        <f>+N786+L786+K786</f>
        <v>4602</v>
      </c>
      <c r="T786" s="14">
        <f>+G786-R786</f>
        <v>28227</v>
      </c>
      <c r="U786" t="b">
        <f>+V786=C786</f>
        <v>1</v>
      </c>
      <c r="V786" s="13" t="s">
        <v>890</v>
      </c>
      <c r="W786" s="13" t="s">
        <v>363</v>
      </c>
      <c r="X786" s="13" t="s">
        <v>29</v>
      </c>
      <c r="Y786" s="13" t="s">
        <v>30</v>
      </c>
      <c r="Z786" s="14">
        <v>30000</v>
      </c>
      <c r="AA786" s="14">
        <v>0</v>
      </c>
      <c r="AB786" s="14">
        <v>0</v>
      </c>
      <c r="AC786" s="14">
        <f>+Z786*2.87%</f>
        <v>861</v>
      </c>
      <c r="AD786" s="14">
        <f>Z786*7.1%</f>
        <v>2130</v>
      </c>
      <c r="AE786" s="14">
        <f>Z786*1.15%</f>
        <v>345</v>
      </c>
      <c r="AF786" s="14">
        <f>Z786*3.04%</f>
        <v>912</v>
      </c>
      <c r="AG786" s="14">
        <f>Z786*7.09%</f>
        <v>2127</v>
      </c>
      <c r="AH786" s="14">
        <v>0</v>
      </c>
      <c r="AI786" s="14">
        <f>AC786+AD786+AE786+AF786+AG786</f>
        <v>6375</v>
      </c>
      <c r="AJ786" s="15">
        <v>0</v>
      </c>
      <c r="AK786" s="14">
        <f>+AC786+AF786+AH786+AJ786+AA786+AB786</f>
        <v>1773</v>
      </c>
      <c r="AL786" s="14">
        <f>+AG786+AE786+AD786</f>
        <v>4602</v>
      </c>
      <c r="AM786" s="14">
        <f>+Z786-AK786</f>
        <v>28227</v>
      </c>
    </row>
    <row r="787" spans="1:39" s="7" customFormat="1" ht="15.95" customHeight="1" x14ac:dyDescent="0.25">
      <c r="A787" s="11">
        <f t="shared" ref="A787:A850" si="16">1+A786</f>
        <v>766</v>
      </c>
      <c r="B787" s="12" t="s">
        <v>1008</v>
      </c>
      <c r="C787" s="13" t="s">
        <v>891</v>
      </c>
      <c r="D787" s="13" t="s">
        <v>32</v>
      </c>
      <c r="E787" s="13" t="s">
        <v>29</v>
      </c>
      <c r="F787" s="13" t="s">
        <v>30</v>
      </c>
      <c r="G787" s="14">
        <v>30000</v>
      </c>
      <c r="H787" s="14">
        <v>0</v>
      </c>
      <c r="I787" s="14">
        <v>0</v>
      </c>
      <c r="J787" s="14">
        <f>+G787*2.87%</f>
        <v>861</v>
      </c>
      <c r="K787" s="14">
        <f>G787*7.1%</f>
        <v>2130</v>
      </c>
      <c r="L787" s="14">
        <f>G787*1.15%</f>
        <v>345</v>
      </c>
      <c r="M787" s="14">
        <f>G787*3.04%</f>
        <v>912</v>
      </c>
      <c r="N787" s="14">
        <f>G787*7.09%</f>
        <v>2127</v>
      </c>
      <c r="O787" s="14">
        <v>0</v>
      </c>
      <c r="P787" s="14">
        <f>J787+K787+L787+M787+N787</f>
        <v>6375</v>
      </c>
      <c r="Q787" s="15">
        <v>0</v>
      </c>
      <c r="R787" s="14">
        <f>+J787+M787+O787+Q787+H787+I787</f>
        <v>1773</v>
      </c>
      <c r="S787" s="14">
        <f>+N787+L787+K787</f>
        <v>4602</v>
      </c>
      <c r="T787" s="14">
        <f>+G787-R787</f>
        <v>28227</v>
      </c>
      <c r="U787" t="b">
        <f>+V787=C787</f>
        <v>1</v>
      </c>
      <c r="V787" s="13" t="s">
        <v>891</v>
      </c>
      <c r="W787" s="13" t="s">
        <v>32</v>
      </c>
      <c r="X787" s="13" t="s">
        <v>29</v>
      </c>
      <c r="Y787" s="13" t="s">
        <v>30</v>
      </c>
      <c r="Z787" s="14">
        <v>30000</v>
      </c>
      <c r="AA787" s="14">
        <v>0</v>
      </c>
      <c r="AB787" s="14">
        <v>0</v>
      </c>
      <c r="AC787" s="14">
        <f>+Z787*2.87%</f>
        <v>861</v>
      </c>
      <c r="AD787" s="14">
        <f>Z787*7.1%</f>
        <v>2130</v>
      </c>
      <c r="AE787" s="14">
        <f>Z787*1.15%</f>
        <v>345</v>
      </c>
      <c r="AF787" s="14">
        <f>Z787*3.04%</f>
        <v>912</v>
      </c>
      <c r="AG787" s="14">
        <f>Z787*7.09%</f>
        <v>2127</v>
      </c>
      <c r="AH787" s="14">
        <v>0</v>
      </c>
      <c r="AI787" s="14">
        <f>AC787+AD787+AE787+AF787+AG787</f>
        <v>6375</v>
      </c>
      <c r="AJ787" s="15">
        <v>0</v>
      </c>
      <c r="AK787" s="14">
        <f>+AC787+AF787+AH787+AJ787+AA787+AB787</f>
        <v>1773</v>
      </c>
      <c r="AL787" s="14">
        <f>+AG787+AE787+AD787</f>
        <v>4602</v>
      </c>
      <c r="AM787" s="14">
        <f>+Z787-AK787</f>
        <v>28227</v>
      </c>
    </row>
    <row r="788" spans="1:39" s="7" customFormat="1" ht="15.95" customHeight="1" x14ac:dyDescent="0.25">
      <c r="A788" s="11">
        <f t="shared" si="16"/>
        <v>767</v>
      </c>
      <c r="B788" s="12" t="s">
        <v>892</v>
      </c>
      <c r="C788" s="13" t="s">
        <v>893</v>
      </c>
      <c r="D788" s="13" t="s">
        <v>32</v>
      </c>
      <c r="E788" s="13" t="s">
        <v>29</v>
      </c>
      <c r="F788" s="13" t="s">
        <v>30</v>
      </c>
      <c r="G788" s="14">
        <v>34500</v>
      </c>
      <c r="H788" s="14">
        <v>0</v>
      </c>
      <c r="I788" s="14">
        <v>0</v>
      </c>
      <c r="J788" s="14">
        <f>+G788*2.87%</f>
        <v>990.15</v>
      </c>
      <c r="K788" s="14">
        <f>G788*7.1%</f>
        <v>2449.5</v>
      </c>
      <c r="L788" s="14">
        <f>G788*1.15%</f>
        <v>396.75</v>
      </c>
      <c r="M788" s="14">
        <f>G788*3.04%</f>
        <v>1048.8</v>
      </c>
      <c r="N788" s="14">
        <f>G788*7.09%</f>
        <v>2446.0500000000002</v>
      </c>
      <c r="O788" s="14">
        <v>0</v>
      </c>
      <c r="P788" s="14">
        <f>J788+K788+L788+M788+N788</f>
        <v>7331.25</v>
      </c>
      <c r="Q788" s="15">
        <v>0</v>
      </c>
      <c r="R788" s="14">
        <f>+J788+M788+O788+Q788+H788+I788</f>
        <v>2038.9499999999998</v>
      </c>
      <c r="S788" s="14">
        <f>+N788+L788+K788</f>
        <v>5292.3</v>
      </c>
      <c r="T788" s="14">
        <f>+G788-R788</f>
        <v>32461.05</v>
      </c>
      <c r="U788" t="b">
        <f>+V788=C788</f>
        <v>1</v>
      </c>
      <c r="V788" s="13" t="s">
        <v>893</v>
      </c>
      <c r="W788" s="13" t="s">
        <v>32</v>
      </c>
      <c r="X788" s="13" t="s">
        <v>29</v>
      </c>
      <c r="Y788" s="13" t="s">
        <v>30</v>
      </c>
      <c r="Z788" s="14">
        <v>34500</v>
      </c>
      <c r="AA788" s="14">
        <v>0</v>
      </c>
      <c r="AB788" s="14">
        <v>0</v>
      </c>
      <c r="AC788" s="14">
        <f>+Z788*2.87%</f>
        <v>990.15</v>
      </c>
      <c r="AD788" s="14">
        <f>Z788*7.1%</f>
        <v>2449.5</v>
      </c>
      <c r="AE788" s="14">
        <f>Z788*1.15%</f>
        <v>396.75</v>
      </c>
      <c r="AF788" s="14">
        <f>Z788*3.04%</f>
        <v>1048.8</v>
      </c>
      <c r="AG788" s="14">
        <f>Z788*7.09%</f>
        <v>2446.0500000000002</v>
      </c>
      <c r="AH788" s="14">
        <v>0</v>
      </c>
      <c r="AI788" s="14">
        <f>AC788+AD788+AE788+AF788+AG788</f>
        <v>7331.25</v>
      </c>
      <c r="AJ788" s="15">
        <v>0</v>
      </c>
      <c r="AK788" s="14">
        <f>+AC788+AF788+AH788+AJ788+AA788+AB788</f>
        <v>2038.9499999999998</v>
      </c>
      <c r="AL788" s="14">
        <f>+AG788+AE788+AD788</f>
        <v>5292.3</v>
      </c>
      <c r="AM788" s="14">
        <f>+Z788-AK788</f>
        <v>32461.05</v>
      </c>
    </row>
    <row r="789" spans="1:39" s="7" customFormat="1" ht="15.95" customHeight="1" x14ac:dyDescent="0.25">
      <c r="A789" s="11">
        <f t="shared" si="16"/>
        <v>768</v>
      </c>
      <c r="B789" s="12" t="s">
        <v>326</v>
      </c>
      <c r="C789" s="13" t="s">
        <v>894</v>
      </c>
      <c r="D789" s="13" t="s">
        <v>303</v>
      </c>
      <c r="E789" s="13" t="s">
        <v>29</v>
      </c>
      <c r="F789" s="13" t="s">
        <v>30</v>
      </c>
      <c r="G789" s="14">
        <v>34500</v>
      </c>
      <c r="H789" s="14">
        <v>0</v>
      </c>
      <c r="I789" s="14">
        <v>0</v>
      </c>
      <c r="J789" s="14">
        <f>+G789*2.87%</f>
        <v>990.15</v>
      </c>
      <c r="K789" s="14">
        <f>G789*7.1%</f>
        <v>2449.5</v>
      </c>
      <c r="L789" s="14">
        <f>G789*1.15%</f>
        <v>396.75</v>
      </c>
      <c r="M789" s="14">
        <f>G789*3.04%</f>
        <v>1048.8</v>
      </c>
      <c r="N789" s="14">
        <f>G789*7.09%</f>
        <v>2446.0500000000002</v>
      </c>
      <c r="O789" s="14">
        <v>0</v>
      </c>
      <c r="P789" s="14">
        <f>J789+K789+L789+M789+N789</f>
        <v>7331.25</v>
      </c>
      <c r="Q789" s="15">
        <v>17853</v>
      </c>
      <c r="R789" s="14">
        <f>+J789+M789+O789+Q789+H789+I789</f>
        <v>19891.95</v>
      </c>
      <c r="S789" s="14">
        <f>+N789+L789+K789</f>
        <v>5292.3</v>
      </c>
      <c r="T789" s="14">
        <f>+G789-R789</f>
        <v>14608.05</v>
      </c>
      <c r="U789" t="b">
        <f>+V789=C789</f>
        <v>1</v>
      </c>
      <c r="V789" s="13" t="s">
        <v>894</v>
      </c>
      <c r="W789" s="13" t="s">
        <v>303</v>
      </c>
      <c r="X789" s="13" t="s">
        <v>29</v>
      </c>
      <c r="Y789" s="13" t="s">
        <v>30</v>
      </c>
      <c r="Z789" s="14">
        <v>34500</v>
      </c>
      <c r="AA789" s="14">
        <v>0</v>
      </c>
      <c r="AB789" s="14">
        <v>0</v>
      </c>
      <c r="AC789" s="14">
        <f>+Z789*2.87%</f>
        <v>990.15</v>
      </c>
      <c r="AD789" s="14">
        <f>Z789*7.1%</f>
        <v>2449.5</v>
      </c>
      <c r="AE789" s="14">
        <f>Z789*1.15%</f>
        <v>396.75</v>
      </c>
      <c r="AF789" s="14">
        <f>Z789*3.04%</f>
        <v>1048.8</v>
      </c>
      <c r="AG789" s="14">
        <f>Z789*7.09%</f>
        <v>2446.0500000000002</v>
      </c>
      <c r="AH789" s="14">
        <v>0</v>
      </c>
      <c r="AI789" s="14">
        <f>AC789+AD789+AE789+AF789+AG789</f>
        <v>7331.25</v>
      </c>
      <c r="AJ789" s="15">
        <v>17853</v>
      </c>
      <c r="AK789" s="14">
        <f>+AC789+AF789+AH789+AJ789+AA789+AB789</f>
        <v>19891.95</v>
      </c>
      <c r="AL789" s="14">
        <f>+AG789+AE789+AD789</f>
        <v>5292.3</v>
      </c>
      <c r="AM789" s="14">
        <f>+Z789-AK789</f>
        <v>14608.05</v>
      </c>
    </row>
    <row r="790" spans="1:39" s="7" customFormat="1" ht="15.95" customHeight="1" x14ac:dyDescent="0.25">
      <c r="A790" s="11">
        <f t="shared" si="16"/>
        <v>769</v>
      </c>
      <c r="B790" s="12" t="s">
        <v>895</v>
      </c>
      <c r="C790" s="13" t="s">
        <v>896</v>
      </c>
      <c r="D790" s="13" t="s">
        <v>303</v>
      </c>
      <c r="E790" s="13" t="s">
        <v>44</v>
      </c>
      <c r="F790" s="13" t="s">
        <v>30</v>
      </c>
      <c r="G790" s="14">
        <v>34500</v>
      </c>
      <c r="H790" s="14">
        <v>0</v>
      </c>
      <c r="I790" s="14">
        <v>0</v>
      </c>
      <c r="J790" s="14">
        <f>+G790*2.87%</f>
        <v>990.15</v>
      </c>
      <c r="K790" s="14">
        <f>G790*7.1%</f>
        <v>2449.5</v>
      </c>
      <c r="L790" s="14">
        <f>G790*1.15%</f>
        <v>396.75</v>
      </c>
      <c r="M790" s="14">
        <f>G790*3.04%</f>
        <v>1048.8</v>
      </c>
      <c r="N790" s="14">
        <f>G790*7.09%</f>
        <v>2446.0500000000002</v>
      </c>
      <c r="O790" s="14">
        <v>0</v>
      </c>
      <c r="P790" s="14">
        <f>J790+K790+L790+M790+N790</f>
        <v>7331.25</v>
      </c>
      <c r="Q790" s="15">
        <v>3614.33</v>
      </c>
      <c r="R790" s="14">
        <f>+J790+M790+O790+Q790+H790+I790</f>
        <v>5653.28</v>
      </c>
      <c r="S790" s="14">
        <f>+N790+L790+K790</f>
        <v>5292.3</v>
      </c>
      <c r="T790" s="14">
        <f>+G790-R790</f>
        <v>28846.720000000001</v>
      </c>
      <c r="U790" t="b">
        <f>+V790=C790</f>
        <v>1</v>
      </c>
      <c r="V790" s="13" t="s">
        <v>896</v>
      </c>
      <c r="W790" s="13" t="s">
        <v>303</v>
      </c>
      <c r="X790" s="13" t="s">
        <v>44</v>
      </c>
      <c r="Y790" s="13" t="s">
        <v>30</v>
      </c>
      <c r="Z790" s="14">
        <v>34500</v>
      </c>
      <c r="AA790" s="14">
        <v>0</v>
      </c>
      <c r="AB790" s="14">
        <v>0</v>
      </c>
      <c r="AC790" s="14">
        <f>+Z790*2.87%</f>
        <v>990.15</v>
      </c>
      <c r="AD790" s="14">
        <f>Z790*7.1%</f>
        <v>2449.5</v>
      </c>
      <c r="AE790" s="14">
        <f>Z790*1.15%</f>
        <v>396.75</v>
      </c>
      <c r="AF790" s="14">
        <f>Z790*3.04%</f>
        <v>1048.8</v>
      </c>
      <c r="AG790" s="14">
        <f>Z790*7.09%</f>
        <v>2446.0500000000002</v>
      </c>
      <c r="AH790" s="14">
        <v>0</v>
      </c>
      <c r="AI790" s="14">
        <f>AC790+AD790+AE790+AF790+AG790</f>
        <v>7331.25</v>
      </c>
      <c r="AJ790" s="15">
        <v>3614.33</v>
      </c>
      <c r="AK790" s="14">
        <f>+AC790+AF790+AH790+AJ790+AA790+AB790</f>
        <v>5653.28</v>
      </c>
      <c r="AL790" s="14">
        <f>+AG790+AE790+AD790</f>
        <v>5292.3</v>
      </c>
      <c r="AM790" s="14">
        <f>+Z790-AK790</f>
        <v>28846.720000000001</v>
      </c>
    </row>
    <row r="791" spans="1:39" s="7" customFormat="1" ht="15.95" customHeight="1" x14ac:dyDescent="0.25">
      <c r="A791" s="11">
        <f t="shared" si="16"/>
        <v>770</v>
      </c>
      <c r="B791" s="12" t="s">
        <v>895</v>
      </c>
      <c r="C791" s="13" t="s">
        <v>898</v>
      </c>
      <c r="D791" s="13" t="s">
        <v>333</v>
      </c>
      <c r="E791" s="13" t="s">
        <v>29</v>
      </c>
      <c r="F791" s="13" t="s">
        <v>35</v>
      </c>
      <c r="G791" s="14">
        <v>45000</v>
      </c>
      <c r="H791" s="14">
        <v>1148.33</v>
      </c>
      <c r="I791" s="14">
        <v>0</v>
      </c>
      <c r="J791" s="14">
        <f>+G791*2.87%</f>
        <v>1291.5</v>
      </c>
      <c r="K791" s="14">
        <f>G791*7.1%</f>
        <v>3194.9999999999995</v>
      </c>
      <c r="L791" s="14">
        <f>G791*1.15%</f>
        <v>517.5</v>
      </c>
      <c r="M791" s="14">
        <f>G791*3.04%</f>
        <v>1368</v>
      </c>
      <c r="N791" s="14">
        <f>G791*7.09%</f>
        <v>3190.5</v>
      </c>
      <c r="O791" s="14">
        <v>0</v>
      </c>
      <c r="P791" s="14">
        <f>J791+K791+L791+M791+N791</f>
        <v>9562.5</v>
      </c>
      <c r="Q791" s="15">
        <v>0</v>
      </c>
      <c r="R791" s="14">
        <f>+J791+M791+O791+Q791+H791+I791</f>
        <v>3807.83</v>
      </c>
      <c r="S791" s="14">
        <f>+N791+L791+K791</f>
        <v>6903</v>
      </c>
      <c r="T791" s="14">
        <f>+G791-R791</f>
        <v>41192.17</v>
      </c>
      <c r="U791" t="b">
        <f>+V791=C791</f>
        <v>1</v>
      </c>
      <c r="V791" s="13" t="s">
        <v>898</v>
      </c>
      <c r="W791" s="13" t="s">
        <v>333</v>
      </c>
      <c r="X791" s="13" t="s">
        <v>29</v>
      </c>
      <c r="Y791" s="13" t="s">
        <v>35</v>
      </c>
      <c r="Z791" s="14">
        <v>45000</v>
      </c>
      <c r="AA791" s="14">
        <v>1148.33</v>
      </c>
      <c r="AB791" s="14">
        <v>0</v>
      </c>
      <c r="AC791" s="14">
        <f>+Z791*2.87%</f>
        <v>1291.5</v>
      </c>
      <c r="AD791" s="14">
        <f>Z791*7.1%</f>
        <v>3194.9999999999995</v>
      </c>
      <c r="AE791" s="14">
        <f>Z791*1.15%</f>
        <v>517.5</v>
      </c>
      <c r="AF791" s="14">
        <f>Z791*3.04%</f>
        <v>1368</v>
      </c>
      <c r="AG791" s="14">
        <f>Z791*7.09%</f>
        <v>3190.5</v>
      </c>
      <c r="AH791" s="14">
        <v>0</v>
      </c>
      <c r="AI791" s="14">
        <f>AC791+AD791+AE791+AF791+AG791</f>
        <v>9562.5</v>
      </c>
      <c r="AJ791" s="15">
        <v>0</v>
      </c>
      <c r="AK791" s="14">
        <f>+AC791+AF791+AH791+AJ791+AA791+AB791</f>
        <v>3807.83</v>
      </c>
      <c r="AL791" s="14">
        <f>+AG791+AE791+AD791</f>
        <v>6903</v>
      </c>
      <c r="AM791" s="14">
        <f>+Z791-AK791</f>
        <v>41192.17</v>
      </c>
    </row>
    <row r="792" spans="1:39" s="7" customFormat="1" ht="15.95" customHeight="1" x14ac:dyDescent="0.25">
      <c r="A792" s="11">
        <f t="shared" si="16"/>
        <v>771</v>
      </c>
      <c r="B792" s="12" t="s">
        <v>1009</v>
      </c>
      <c r="C792" s="13" t="s">
        <v>897</v>
      </c>
      <c r="D792" s="13" t="s">
        <v>303</v>
      </c>
      <c r="E792" s="13" t="s">
        <v>29</v>
      </c>
      <c r="F792" s="13" t="s">
        <v>30</v>
      </c>
      <c r="G792" s="14">
        <v>30000</v>
      </c>
      <c r="H792" s="14">
        <v>0</v>
      </c>
      <c r="I792" s="14">
        <v>0</v>
      </c>
      <c r="J792" s="14">
        <f>+G792*2.87%</f>
        <v>861</v>
      </c>
      <c r="K792" s="14">
        <f>G792*7.1%</f>
        <v>2130</v>
      </c>
      <c r="L792" s="14">
        <f>G792*1.15%</f>
        <v>345</v>
      </c>
      <c r="M792" s="14">
        <f>G792*3.04%</f>
        <v>912</v>
      </c>
      <c r="N792" s="14">
        <f>G792*7.09%</f>
        <v>2127</v>
      </c>
      <c r="O792" s="14">
        <v>0</v>
      </c>
      <c r="P792" s="14">
        <f>J792+K792+L792+M792+N792</f>
        <v>6375</v>
      </c>
      <c r="Q792" s="15">
        <v>9589.1200000000008</v>
      </c>
      <c r="R792" s="14">
        <f>+J792+M792+O792+Q792+H792+I792</f>
        <v>11362.12</v>
      </c>
      <c r="S792" s="14">
        <f>+N792+L792+K792</f>
        <v>4602</v>
      </c>
      <c r="T792" s="14">
        <f>+G792-R792</f>
        <v>18637.879999999997</v>
      </c>
      <c r="U792" t="b">
        <f>+V792=C792</f>
        <v>1</v>
      </c>
      <c r="V792" s="13" t="s">
        <v>897</v>
      </c>
      <c r="W792" s="13" t="s">
        <v>303</v>
      </c>
      <c r="X792" s="13" t="s">
        <v>29</v>
      </c>
      <c r="Y792" s="13" t="s">
        <v>30</v>
      </c>
      <c r="Z792" s="14">
        <v>30000</v>
      </c>
      <c r="AA792" s="14">
        <v>0</v>
      </c>
      <c r="AB792" s="14">
        <v>0</v>
      </c>
      <c r="AC792" s="14">
        <f>+Z792*2.87%</f>
        <v>861</v>
      </c>
      <c r="AD792" s="14">
        <f>Z792*7.1%</f>
        <v>2130</v>
      </c>
      <c r="AE792" s="14">
        <f>Z792*1.15%</f>
        <v>345</v>
      </c>
      <c r="AF792" s="14">
        <f>Z792*3.04%</f>
        <v>912</v>
      </c>
      <c r="AG792" s="14">
        <f>Z792*7.09%</f>
        <v>2127</v>
      </c>
      <c r="AH792" s="14">
        <v>0</v>
      </c>
      <c r="AI792" s="14">
        <f>AC792+AD792+AE792+AF792+AG792</f>
        <v>6375</v>
      </c>
      <c r="AJ792" s="15">
        <v>11303.9</v>
      </c>
      <c r="AK792" s="14">
        <f>+AC792+AF792+AH792+AJ792+AA792+AB792</f>
        <v>13076.9</v>
      </c>
      <c r="AL792" s="14">
        <f>+AG792+AE792+AD792</f>
        <v>4602</v>
      </c>
      <c r="AM792" s="14">
        <f>+Z792-AK792</f>
        <v>16923.099999999999</v>
      </c>
    </row>
    <row r="793" spans="1:39" s="7" customFormat="1" ht="15.95" customHeight="1" x14ac:dyDescent="0.25">
      <c r="A793" s="11">
        <f t="shared" si="16"/>
        <v>772</v>
      </c>
      <c r="B793" s="12" t="s">
        <v>438</v>
      </c>
      <c r="C793" s="13" t="s">
        <v>899</v>
      </c>
      <c r="D793" s="13" t="s">
        <v>1081</v>
      </c>
      <c r="E793" s="13" t="s">
        <v>29</v>
      </c>
      <c r="F793" s="13" t="s">
        <v>30</v>
      </c>
      <c r="G793" s="14">
        <v>90000</v>
      </c>
      <c r="H793" s="14">
        <v>9753.1200000000008</v>
      </c>
      <c r="I793" s="14">
        <v>0</v>
      </c>
      <c r="J793" s="14">
        <f>+G793*2.87%</f>
        <v>2583</v>
      </c>
      <c r="K793" s="14">
        <f>G793*7.1%</f>
        <v>6389.9999999999991</v>
      </c>
      <c r="L793" s="14">
        <f>G793*1.15%</f>
        <v>1035</v>
      </c>
      <c r="M793" s="14">
        <f>G793*3.04%</f>
        <v>2736</v>
      </c>
      <c r="N793" s="14">
        <f>G793*7.09%</f>
        <v>6381</v>
      </c>
      <c r="O793" s="14">
        <v>0</v>
      </c>
      <c r="P793" s="14">
        <f>J793+K793+L793+M793+N793</f>
        <v>19125</v>
      </c>
      <c r="Q793" s="15">
        <v>11746.01</v>
      </c>
      <c r="R793" s="14">
        <f>+J793+M793+O793+Q793+H793+I793</f>
        <v>26818.130000000005</v>
      </c>
      <c r="S793" s="14">
        <f>+N793+L793+K793</f>
        <v>13806</v>
      </c>
      <c r="T793" s="14">
        <f>+G793-R793</f>
        <v>63181.869999999995</v>
      </c>
      <c r="U793" t="b">
        <f>+V793=C793</f>
        <v>1</v>
      </c>
      <c r="V793" s="13" t="s">
        <v>899</v>
      </c>
      <c r="W793" s="13" t="s">
        <v>1081</v>
      </c>
      <c r="X793" s="13" t="s">
        <v>29</v>
      </c>
      <c r="Y793" s="13" t="s">
        <v>30</v>
      </c>
      <c r="Z793" s="14">
        <v>90000</v>
      </c>
      <c r="AA793" s="14">
        <v>9753.1200000000008</v>
      </c>
      <c r="AB793" s="14">
        <v>0</v>
      </c>
      <c r="AC793" s="14">
        <f>+Z793*2.87%</f>
        <v>2583</v>
      </c>
      <c r="AD793" s="14">
        <f>Z793*7.1%</f>
        <v>6389.9999999999991</v>
      </c>
      <c r="AE793" s="14">
        <f>Z793*1.15%</f>
        <v>1035</v>
      </c>
      <c r="AF793" s="14">
        <f>Z793*3.04%</f>
        <v>2736</v>
      </c>
      <c r="AG793" s="14">
        <f>Z793*7.09%</f>
        <v>6381</v>
      </c>
      <c r="AH793" s="14">
        <v>0</v>
      </c>
      <c r="AI793" s="14">
        <f>AC793+AD793+AE793+AF793+AG793</f>
        <v>19125</v>
      </c>
      <c r="AJ793" s="15">
        <v>11746.01</v>
      </c>
      <c r="AK793" s="14">
        <f>+AC793+AF793+AH793+AJ793+AA793+AB793</f>
        <v>26818.130000000005</v>
      </c>
      <c r="AL793" s="14">
        <f>+AG793+AE793+AD793</f>
        <v>13806</v>
      </c>
      <c r="AM793" s="14">
        <f>+Z793-AK793</f>
        <v>63181.869999999995</v>
      </c>
    </row>
    <row r="794" spans="1:39" s="7" customFormat="1" ht="15.95" customHeight="1" x14ac:dyDescent="0.25">
      <c r="A794" s="11">
        <f t="shared" si="16"/>
        <v>773</v>
      </c>
      <c r="B794" s="12" t="s">
        <v>438</v>
      </c>
      <c r="C794" s="13" t="s">
        <v>900</v>
      </c>
      <c r="D794" s="13" t="s">
        <v>1081</v>
      </c>
      <c r="E794" s="13" t="s">
        <v>29</v>
      </c>
      <c r="F794" s="13" t="s">
        <v>30</v>
      </c>
      <c r="G794" s="14">
        <v>90000</v>
      </c>
      <c r="H794" s="14">
        <v>17657.490000000002</v>
      </c>
      <c r="I794" s="14">
        <v>0</v>
      </c>
      <c r="J794" s="14">
        <f>+G794*2.87%</f>
        <v>2583</v>
      </c>
      <c r="K794" s="14">
        <f>G794*7.1%</f>
        <v>6389.9999999999991</v>
      </c>
      <c r="L794" s="14">
        <f>G794*1.15%</f>
        <v>1035</v>
      </c>
      <c r="M794" s="14">
        <f>G794*3.04%</f>
        <v>2736</v>
      </c>
      <c r="N794" s="14">
        <f>G794*7.09%</f>
        <v>6381</v>
      </c>
      <c r="O794" s="14">
        <v>1577.4509</v>
      </c>
      <c r="P794" s="14">
        <f>J794+K794+L794+M794+N794</f>
        <v>19125</v>
      </c>
      <c r="Q794" s="15">
        <v>53858.089099999997</v>
      </c>
      <c r="R794" s="14">
        <f>+J794+M794+O794+Q794+H794+I794</f>
        <v>78412.03</v>
      </c>
      <c r="S794" s="14">
        <f>+N794+L794+K794</f>
        <v>13806</v>
      </c>
      <c r="T794" s="14">
        <f>+G794-R794</f>
        <v>11587.970000000001</v>
      </c>
      <c r="U794" t="b">
        <f>+V794=C794</f>
        <v>1</v>
      </c>
      <c r="V794" s="13" t="s">
        <v>900</v>
      </c>
      <c r="W794" s="13" t="s">
        <v>1081</v>
      </c>
      <c r="X794" s="13" t="s">
        <v>29</v>
      </c>
      <c r="Y794" s="13" t="s">
        <v>30</v>
      </c>
      <c r="Z794" s="14">
        <v>90000</v>
      </c>
      <c r="AA794" s="14">
        <v>17657.490000000002</v>
      </c>
      <c r="AB794" s="14">
        <v>0</v>
      </c>
      <c r="AC794" s="14">
        <f>+Z794*2.87%</f>
        <v>2583</v>
      </c>
      <c r="AD794" s="14">
        <f>Z794*7.1%</f>
        <v>6389.9999999999991</v>
      </c>
      <c r="AE794" s="14">
        <f>Z794*1.15%</f>
        <v>1035</v>
      </c>
      <c r="AF794" s="14">
        <f>Z794*3.04%</f>
        <v>2736</v>
      </c>
      <c r="AG794" s="14">
        <f>Z794*7.09%</f>
        <v>6381</v>
      </c>
      <c r="AH794" s="14">
        <v>1577.4509</v>
      </c>
      <c r="AI794" s="14">
        <f>AC794+AD794+AE794+AF794+AG794</f>
        <v>19125</v>
      </c>
      <c r="AJ794" s="15">
        <v>53858.089099999997</v>
      </c>
      <c r="AK794" s="14">
        <f>+AC794+AF794+AH794+AJ794+AA794+AB794</f>
        <v>78412.03</v>
      </c>
      <c r="AL794" s="14">
        <f>+AG794+AE794+AD794</f>
        <v>13806</v>
      </c>
      <c r="AM794" s="14">
        <f>+Z794-AK794</f>
        <v>11587.970000000001</v>
      </c>
    </row>
    <row r="795" spans="1:39" s="7" customFormat="1" ht="15.95" customHeight="1" x14ac:dyDescent="0.25">
      <c r="A795" s="11">
        <f t="shared" si="16"/>
        <v>774</v>
      </c>
      <c r="B795" s="12" t="s">
        <v>438</v>
      </c>
      <c r="C795" s="13" t="s">
        <v>901</v>
      </c>
      <c r="D795" s="13" t="s">
        <v>1081</v>
      </c>
      <c r="E795" s="13" t="s">
        <v>29</v>
      </c>
      <c r="F795" s="13" t="s">
        <v>30</v>
      </c>
      <c r="G795" s="14">
        <v>94626.880000000005</v>
      </c>
      <c r="H795" s="14">
        <v>19027.310000000001</v>
      </c>
      <c r="I795" s="14">
        <v>0</v>
      </c>
      <c r="J795" s="14">
        <f>+G795*2.87%</f>
        <v>2715.7914559999999</v>
      </c>
      <c r="K795" s="14">
        <f>G795*7.1%</f>
        <v>6718.5084799999995</v>
      </c>
      <c r="L795" s="14">
        <f>G795*1.15%</f>
        <v>1088.20912</v>
      </c>
      <c r="M795" s="14">
        <f>G795*3.04%</f>
        <v>2876.6571520000002</v>
      </c>
      <c r="N795" s="14">
        <f>G795*7.09%</f>
        <v>6709.0457920000008</v>
      </c>
      <c r="O795" s="14">
        <v>0</v>
      </c>
      <c r="P795" s="14">
        <f>J795+K795+L795+M795+N795</f>
        <v>20108.212</v>
      </c>
      <c r="Q795" s="15">
        <v>1749.41</v>
      </c>
      <c r="R795" s="14">
        <f>+J795+M795+O795+Q795+H795+I795</f>
        <v>26369.168608</v>
      </c>
      <c r="S795" s="14">
        <f>+N795+L795+K795</f>
        <v>14515.763392000001</v>
      </c>
      <c r="T795" s="14">
        <f>+G795-R795</f>
        <v>68257.711391999997</v>
      </c>
      <c r="U795" t="b">
        <f>+V795=C795</f>
        <v>1</v>
      </c>
      <c r="V795" s="13" t="s">
        <v>901</v>
      </c>
      <c r="W795" s="13" t="s">
        <v>1081</v>
      </c>
      <c r="X795" s="13" t="s">
        <v>29</v>
      </c>
      <c r="Y795" s="13" t="s">
        <v>30</v>
      </c>
      <c r="Z795" s="14">
        <v>94626.880000000005</v>
      </c>
      <c r="AA795" s="14">
        <v>19027.310000000001</v>
      </c>
      <c r="AB795" s="14">
        <v>0</v>
      </c>
      <c r="AC795" s="14">
        <f>+Z795*2.87%</f>
        <v>2715.7914559999999</v>
      </c>
      <c r="AD795" s="14">
        <f>Z795*7.1%</f>
        <v>6718.5084799999995</v>
      </c>
      <c r="AE795" s="14">
        <f>Z795*1.15%</f>
        <v>1088.20912</v>
      </c>
      <c r="AF795" s="14">
        <f>Z795*3.04%</f>
        <v>2876.6571520000002</v>
      </c>
      <c r="AG795" s="14">
        <f>Z795*7.09%</f>
        <v>6709.0457920000008</v>
      </c>
      <c r="AH795" s="14">
        <v>0</v>
      </c>
      <c r="AI795" s="14">
        <f>AC795+AD795+AE795+AF795+AG795</f>
        <v>20108.212</v>
      </c>
      <c r="AJ795" s="15">
        <v>1749.41</v>
      </c>
      <c r="AK795" s="14">
        <f>+AC795+AF795+AH795+AJ795+AA795+AB795</f>
        <v>26369.168608</v>
      </c>
      <c r="AL795" s="14">
        <f>+AG795+AE795+AD795</f>
        <v>14515.763392000001</v>
      </c>
      <c r="AM795" s="14">
        <f>+Z795-AK795</f>
        <v>68257.711391999997</v>
      </c>
    </row>
    <row r="796" spans="1:39" s="7" customFormat="1" ht="15.95" customHeight="1" x14ac:dyDescent="0.25">
      <c r="A796" s="11">
        <f t="shared" si="16"/>
        <v>775</v>
      </c>
      <c r="B796" s="12" t="s">
        <v>438</v>
      </c>
      <c r="C796" s="13" t="s">
        <v>902</v>
      </c>
      <c r="D796" s="13" t="s">
        <v>1081</v>
      </c>
      <c r="E796" s="13" t="s">
        <v>29</v>
      </c>
      <c r="F796" s="13" t="s">
        <v>30</v>
      </c>
      <c r="G796" s="14">
        <v>93308.83</v>
      </c>
      <c r="H796" s="14">
        <v>18322.91</v>
      </c>
      <c r="I796" s="14">
        <v>0</v>
      </c>
      <c r="J796" s="14">
        <f>+G796*2.87%</f>
        <v>2677.9634209999999</v>
      </c>
      <c r="K796" s="14">
        <f>G796*7.1%</f>
        <v>6624.9269299999996</v>
      </c>
      <c r="L796" s="14">
        <f>G796*1.15%</f>
        <v>1073.051545</v>
      </c>
      <c r="M796" s="14">
        <f>G796*3.04%</f>
        <v>2836.588432</v>
      </c>
      <c r="N796" s="14">
        <f>G796*7.09%</f>
        <v>6615.5960470000009</v>
      </c>
      <c r="O796" s="14">
        <v>1577.4509</v>
      </c>
      <c r="P796" s="14">
        <f>J796+K796+L796+M796+N796</f>
        <v>19828.126375</v>
      </c>
      <c r="Q796" s="15">
        <v>14285.899100000001</v>
      </c>
      <c r="R796" s="14">
        <f>+J796+M796+O796+Q796+H796+I796</f>
        <v>39700.811852999999</v>
      </c>
      <c r="S796" s="14">
        <f>+N796+L796+K796</f>
        <v>14313.574522000001</v>
      </c>
      <c r="T796" s="14">
        <f>+G796-R796</f>
        <v>53608.018147000003</v>
      </c>
      <c r="U796" t="b">
        <f>+V796=C796</f>
        <v>1</v>
      </c>
      <c r="V796" s="13" t="s">
        <v>902</v>
      </c>
      <c r="W796" s="13" t="s">
        <v>1081</v>
      </c>
      <c r="X796" s="13" t="s">
        <v>29</v>
      </c>
      <c r="Y796" s="13" t="s">
        <v>30</v>
      </c>
      <c r="Z796" s="14">
        <v>93308.83</v>
      </c>
      <c r="AA796" s="14">
        <v>18322.91</v>
      </c>
      <c r="AB796" s="14">
        <v>0</v>
      </c>
      <c r="AC796" s="14">
        <f>+Z796*2.87%</f>
        <v>2677.9634209999999</v>
      </c>
      <c r="AD796" s="14">
        <f>Z796*7.1%</f>
        <v>6624.9269299999996</v>
      </c>
      <c r="AE796" s="14">
        <f>Z796*1.15%</f>
        <v>1073.051545</v>
      </c>
      <c r="AF796" s="14">
        <f>Z796*3.04%</f>
        <v>2836.588432</v>
      </c>
      <c r="AG796" s="14">
        <f>Z796*7.09%</f>
        <v>6615.5960470000009</v>
      </c>
      <c r="AH796" s="14">
        <v>1577.4509</v>
      </c>
      <c r="AI796" s="14">
        <f>AC796+AD796+AE796+AF796+AG796</f>
        <v>19828.126375</v>
      </c>
      <c r="AJ796" s="15">
        <v>14285.899100000001</v>
      </c>
      <c r="AK796" s="14">
        <f>+AC796+AF796+AH796+AJ796+AA796+AB796</f>
        <v>39700.811852999999</v>
      </c>
      <c r="AL796" s="14">
        <f>+AG796+AE796+AD796</f>
        <v>14313.574522000001</v>
      </c>
      <c r="AM796" s="14">
        <f>+Z796-AK796</f>
        <v>53608.018147000003</v>
      </c>
    </row>
    <row r="797" spans="1:39" s="7" customFormat="1" ht="15.95" customHeight="1" x14ac:dyDescent="0.25">
      <c r="A797" s="11">
        <f t="shared" si="16"/>
        <v>776</v>
      </c>
      <c r="B797" s="12" t="s">
        <v>438</v>
      </c>
      <c r="C797" s="13" t="s">
        <v>903</v>
      </c>
      <c r="D797" s="13" t="s">
        <v>1081</v>
      </c>
      <c r="E797" s="13" t="s">
        <v>29</v>
      </c>
      <c r="F797" s="13" t="s">
        <v>35</v>
      </c>
      <c r="G797" s="14">
        <v>90000</v>
      </c>
      <c r="H797" s="14">
        <v>17393.23</v>
      </c>
      <c r="I797" s="14">
        <v>0</v>
      </c>
      <c r="J797" s="14">
        <f>+G797*2.87%</f>
        <v>2583</v>
      </c>
      <c r="K797" s="14">
        <f>G797*7.1%</f>
        <v>6389.9999999999991</v>
      </c>
      <c r="L797" s="14">
        <f>G797*1.15%</f>
        <v>1035</v>
      </c>
      <c r="M797" s="14">
        <f>G797*3.04%</f>
        <v>2736</v>
      </c>
      <c r="N797" s="14">
        <f>G797*7.09%</f>
        <v>6381</v>
      </c>
      <c r="O797" s="14">
        <v>0</v>
      </c>
      <c r="P797" s="14">
        <f>J797+K797+L797+M797+N797</f>
        <v>19125</v>
      </c>
      <c r="Q797" s="15">
        <v>1380.01</v>
      </c>
      <c r="R797" s="14">
        <f>+J797+M797+O797+Q797+H797+I797</f>
        <v>24092.239999999998</v>
      </c>
      <c r="S797" s="14">
        <f>+N797+L797+K797</f>
        <v>13806</v>
      </c>
      <c r="T797" s="14">
        <f>+G797-R797</f>
        <v>65907.760000000009</v>
      </c>
      <c r="U797" t="b">
        <f>+V797=C797</f>
        <v>1</v>
      </c>
      <c r="V797" s="13" t="s">
        <v>903</v>
      </c>
      <c r="W797" s="13" t="s">
        <v>1081</v>
      </c>
      <c r="X797" s="13" t="s">
        <v>29</v>
      </c>
      <c r="Y797" s="13" t="s">
        <v>35</v>
      </c>
      <c r="Z797" s="14">
        <v>90000</v>
      </c>
      <c r="AA797" s="14">
        <v>17393.23</v>
      </c>
      <c r="AB797" s="14">
        <v>0</v>
      </c>
      <c r="AC797" s="14">
        <f>+Z797*2.87%</f>
        <v>2583</v>
      </c>
      <c r="AD797" s="14">
        <f>Z797*7.1%</f>
        <v>6389.9999999999991</v>
      </c>
      <c r="AE797" s="14">
        <f>Z797*1.15%</f>
        <v>1035</v>
      </c>
      <c r="AF797" s="14">
        <f>Z797*3.04%</f>
        <v>2736</v>
      </c>
      <c r="AG797" s="14">
        <f>Z797*7.09%</f>
        <v>6381</v>
      </c>
      <c r="AH797" s="14">
        <v>0</v>
      </c>
      <c r="AI797" s="14">
        <f>AC797+AD797+AE797+AF797+AG797</f>
        <v>19125</v>
      </c>
      <c r="AJ797" s="15">
        <v>1380.01</v>
      </c>
      <c r="AK797" s="14">
        <f>+AC797+AF797+AH797+AJ797+AA797+AB797</f>
        <v>24092.239999999998</v>
      </c>
      <c r="AL797" s="14">
        <f>+AG797+AE797+AD797</f>
        <v>13806</v>
      </c>
      <c r="AM797" s="14">
        <f>+Z797-AK797</f>
        <v>65907.760000000009</v>
      </c>
    </row>
    <row r="798" spans="1:39" s="7" customFormat="1" ht="15.95" customHeight="1" x14ac:dyDescent="0.25">
      <c r="A798" s="11">
        <f t="shared" si="16"/>
        <v>777</v>
      </c>
      <c r="B798" s="12" t="s">
        <v>438</v>
      </c>
      <c r="C798" s="13" t="s">
        <v>904</v>
      </c>
      <c r="D798" s="13" t="s">
        <v>1081</v>
      </c>
      <c r="E798" s="13" t="s">
        <v>29</v>
      </c>
      <c r="F798" s="13" t="s">
        <v>35</v>
      </c>
      <c r="G798" s="14">
        <v>90000</v>
      </c>
      <c r="H798" s="14">
        <v>8964.39</v>
      </c>
      <c r="I798" s="14">
        <v>0</v>
      </c>
      <c r="J798" s="14">
        <f>+G798*2.87%</f>
        <v>2583</v>
      </c>
      <c r="K798" s="14">
        <f>G798*7.1%</f>
        <v>6389.9999999999991</v>
      </c>
      <c r="L798" s="14">
        <f>G798*1.15%</f>
        <v>1035</v>
      </c>
      <c r="M798" s="14">
        <f>G798*3.04%</f>
        <v>2736</v>
      </c>
      <c r="N798" s="14">
        <f>G798*7.09%</f>
        <v>6381</v>
      </c>
      <c r="O798" s="14">
        <v>3154.9</v>
      </c>
      <c r="P798" s="14">
        <f>J798+K798+L798+M798+N798</f>
        <v>19125</v>
      </c>
      <c r="Q798" s="15">
        <v>1380.0099999999998</v>
      </c>
      <c r="R798" s="14">
        <f>+J798+M798+O798+Q798+H798+I798</f>
        <v>18818.3</v>
      </c>
      <c r="S798" s="14">
        <f>+N798+L798+K798</f>
        <v>13806</v>
      </c>
      <c r="T798" s="14">
        <f>+G798-R798</f>
        <v>71181.7</v>
      </c>
      <c r="U798" t="b">
        <f>+V798=C798</f>
        <v>1</v>
      </c>
      <c r="V798" s="13" t="s">
        <v>904</v>
      </c>
      <c r="W798" s="13" t="s">
        <v>1081</v>
      </c>
      <c r="X798" s="13" t="s">
        <v>29</v>
      </c>
      <c r="Y798" s="13" t="s">
        <v>35</v>
      </c>
      <c r="Z798" s="14">
        <v>90000</v>
      </c>
      <c r="AA798" s="14">
        <v>8964.39</v>
      </c>
      <c r="AB798" s="14">
        <v>0</v>
      </c>
      <c r="AC798" s="14">
        <f>+Z798*2.87%</f>
        <v>2583</v>
      </c>
      <c r="AD798" s="14">
        <f>Z798*7.1%</f>
        <v>6389.9999999999991</v>
      </c>
      <c r="AE798" s="14">
        <f>Z798*1.15%</f>
        <v>1035</v>
      </c>
      <c r="AF798" s="14">
        <f>Z798*3.04%</f>
        <v>2736</v>
      </c>
      <c r="AG798" s="14">
        <f>Z798*7.09%</f>
        <v>6381</v>
      </c>
      <c r="AH798" s="14">
        <v>3154.9</v>
      </c>
      <c r="AI798" s="14">
        <f>AC798+AD798+AE798+AF798+AG798</f>
        <v>19125</v>
      </c>
      <c r="AJ798" s="15">
        <v>1380.0099999999998</v>
      </c>
      <c r="AK798" s="14">
        <f>+AC798+AF798+AH798+AJ798+AA798+AB798</f>
        <v>18818.3</v>
      </c>
      <c r="AL798" s="14">
        <f>+AG798+AE798+AD798</f>
        <v>13806</v>
      </c>
      <c r="AM798" s="14">
        <f>+Z798-AK798</f>
        <v>71181.7</v>
      </c>
    </row>
    <row r="799" spans="1:39" s="7" customFormat="1" ht="15.95" customHeight="1" x14ac:dyDescent="0.25">
      <c r="A799" s="11">
        <f t="shared" si="16"/>
        <v>778</v>
      </c>
      <c r="B799" s="12" t="s">
        <v>438</v>
      </c>
      <c r="C799" s="13" t="s">
        <v>905</v>
      </c>
      <c r="D799" s="13" t="s">
        <v>224</v>
      </c>
      <c r="E799" s="13" t="s">
        <v>29</v>
      </c>
      <c r="F799" s="13" t="s">
        <v>35</v>
      </c>
      <c r="G799" s="14">
        <v>100000</v>
      </c>
      <c r="H799" s="14">
        <v>19745.48</v>
      </c>
      <c r="I799" s="14">
        <v>0</v>
      </c>
      <c r="J799" s="14">
        <f>+G799*2.87%</f>
        <v>2870</v>
      </c>
      <c r="K799" s="14">
        <f>G799*7.1%</f>
        <v>7099.9999999999991</v>
      </c>
      <c r="L799" s="14">
        <f>G799*1.15%</f>
        <v>1150</v>
      </c>
      <c r="M799" s="14">
        <f>G799*3.04%</f>
        <v>3040</v>
      </c>
      <c r="N799" s="14">
        <f>G799*7.09%</f>
        <v>7090.0000000000009</v>
      </c>
      <c r="O799" s="14">
        <v>0</v>
      </c>
      <c r="P799" s="14">
        <f>J799+K799+L799+M799+N799</f>
        <v>21250</v>
      </c>
      <c r="Q799" s="15">
        <v>18181.28</v>
      </c>
      <c r="R799" s="14">
        <f>+J799+M799+O799+Q799+H799+I799</f>
        <v>43836.759999999995</v>
      </c>
      <c r="S799" s="14">
        <f>+N799+L799+K799</f>
        <v>15340</v>
      </c>
      <c r="T799" s="14">
        <f>+G799-R799</f>
        <v>56163.240000000005</v>
      </c>
      <c r="U799" t="b">
        <f>+V799=C799</f>
        <v>1</v>
      </c>
      <c r="V799" s="13" t="s">
        <v>905</v>
      </c>
      <c r="W799" s="13" t="s">
        <v>224</v>
      </c>
      <c r="X799" s="13" t="s">
        <v>29</v>
      </c>
      <c r="Y799" s="13" t="s">
        <v>35</v>
      </c>
      <c r="Z799" s="14">
        <v>100000</v>
      </c>
      <c r="AA799" s="14">
        <v>19745.48</v>
      </c>
      <c r="AB799" s="14">
        <v>0</v>
      </c>
      <c r="AC799" s="14">
        <f>+Z799*2.87%</f>
        <v>2870</v>
      </c>
      <c r="AD799" s="14">
        <f>Z799*7.1%</f>
        <v>7099.9999999999991</v>
      </c>
      <c r="AE799" s="14">
        <f>Z799*1.15%</f>
        <v>1150</v>
      </c>
      <c r="AF799" s="14">
        <f>Z799*3.04%</f>
        <v>3040</v>
      </c>
      <c r="AG799" s="14">
        <f>Z799*7.09%</f>
        <v>7090.0000000000009</v>
      </c>
      <c r="AH799" s="14">
        <v>0</v>
      </c>
      <c r="AI799" s="14">
        <f>AC799+AD799+AE799+AF799+AG799</f>
        <v>21250</v>
      </c>
      <c r="AJ799" s="15">
        <v>18181.28</v>
      </c>
      <c r="AK799" s="14">
        <f>+AC799+AF799+AH799+AJ799+AA799+AB799</f>
        <v>43836.759999999995</v>
      </c>
      <c r="AL799" s="14">
        <f>+AG799+AE799+AD799</f>
        <v>15340</v>
      </c>
      <c r="AM799" s="14">
        <f>+Z799-AK799</f>
        <v>56163.240000000005</v>
      </c>
    </row>
    <row r="800" spans="1:39" s="7" customFormat="1" ht="15.95" customHeight="1" x14ac:dyDescent="0.25">
      <c r="A800" s="11">
        <f t="shared" si="16"/>
        <v>779</v>
      </c>
      <c r="B800" s="12" t="s">
        <v>438</v>
      </c>
      <c r="C800" s="13" t="s">
        <v>906</v>
      </c>
      <c r="D800" s="13" t="s">
        <v>1081</v>
      </c>
      <c r="E800" s="13" t="s">
        <v>29</v>
      </c>
      <c r="F800" s="13" t="s">
        <v>35</v>
      </c>
      <c r="G800" s="14">
        <v>90000</v>
      </c>
      <c r="H800" s="14">
        <v>17544.59</v>
      </c>
      <c r="I800" s="14">
        <v>0</v>
      </c>
      <c r="J800" s="14">
        <f>+G800*2.87%</f>
        <v>2583</v>
      </c>
      <c r="K800" s="14">
        <f>G800*7.1%</f>
        <v>6389.9999999999991</v>
      </c>
      <c r="L800" s="14">
        <f>G800*1.15%</f>
        <v>1035</v>
      </c>
      <c r="M800" s="14">
        <f>G800*3.04%</f>
        <v>2736</v>
      </c>
      <c r="N800" s="14">
        <f>G800*7.09%</f>
        <v>6381</v>
      </c>
      <c r="O800" s="14">
        <v>1577.4509</v>
      </c>
      <c r="P800" s="14">
        <f>J800+K800+L800+M800+N800</f>
        <v>19125</v>
      </c>
      <c r="Q800" s="15">
        <v>1462.01</v>
      </c>
      <c r="R800" s="14">
        <f>+J800+M800+O800+Q800+H800+I800</f>
        <v>25903.050900000002</v>
      </c>
      <c r="S800" s="14">
        <f>+N800+L800+K800</f>
        <v>13806</v>
      </c>
      <c r="T800" s="14">
        <f>+G800-R800</f>
        <v>64096.949099999998</v>
      </c>
      <c r="U800" t="b">
        <f>+V800=C800</f>
        <v>1</v>
      </c>
      <c r="V800" s="13" t="s">
        <v>906</v>
      </c>
      <c r="W800" s="13" t="s">
        <v>1081</v>
      </c>
      <c r="X800" s="13" t="s">
        <v>29</v>
      </c>
      <c r="Y800" s="13" t="s">
        <v>35</v>
      </c>
      <c r="Z800" s="14">
        <v>90000</v>
      </c>
      <c r="AA800" s="14">
        <v>17544.59</v>
      </c>
      <c r="AB800" s="14">
        <v>0</v>
      </c>
      <c r="AC800" s="14">
        <f>+Z800*2.87%</f>
        <v>2583</v>
      </c>
      <c r="AD800" s="14">
        <f>Z800*7.1%</f>
        <v>6389.9999999999991</v>
      </c>
      <c r="AE800" s="14">
        <f>Z800*1.15%</f>
        <v>1035</v>
      </c>
      <c r="AF800" s="14">
        <f>Z800*3.04%</f>
        <v>2736</v>
      </c>
      <c r="AG800" s="14">
        <f>Z800*7.09%</f>
        <v>6381</v>
      </c>
      <c r="AH800" s="14">
        <v>1577.4509</v>
      </c>
      <c r="AI800" s="14">
        <f>AC800+AD800+AE800+AF800+AG800</f>
        <v>19125</v>
      </c>
      <c r="AJ800" s="15">
        <v>1462.01</v>
      </c>
      <c r="AK800" s="14">
        <f>+AC800+AF800+AH800+AJ800+AA800+AB800</f>
        <v>25903.050900000002</v>
      </c>
      <c r="AL800" s="14">
        <f>+AG800+AE800+AD800</f>
        <v>13806</v>
      </c>
      <c r="AM800" s="14">
        <f>+Z800-AK800</f>
        <v>64096.949099999998</v>
      </c>
    </row>
    <row r="801" spans="1:39" s="7" customFormat="1" ht="15.95" customHeight="1" x14ac:dyDescent="0.25">
      <c r="A801" s="11">
        <f t="shared" si="16"/>
        <v>780</v>
      </c>
      <c r="B801" s="12" t="s">
        <v>438</v>
      </c>
      <c r="C801" s="13" t="s">
        <v>907</v>
      </c>
      <c r="D801" s="13" t="s">
        <v>1081</v>
      </c>
      <c r="E801" s="13" t="s">
        <v>29</v>
      </c>
      <c r="F801" s="13" t="s">
        <v>30</v>
      </c>
      <c r="G801" s="14">
        <v>98519.61</v>
      </c>
      <c r="H801" s="14">
        <v>20254.29</v>
      </c>
      <c r="I801" s="14">
        <v>0</v>
      </c>
      <c r="J801" s="14">
        <f>+G801*2.87%</f>
        <v>2827.5128070000001</v>
      </c>
      <c r="K801" s="14">
        <f>G801*7.1%</f>
        <v>6994.8923099999993</v>
      </c>
      <c r="L801" s="14">
        <f>G801*1.15%</f>
        <v>1132.9755150000001</v>
      </c>
      <c r="M801" s="14">
        <f>G801*3.04%</f>
        <v>2994.9961440000002</v>
      </c>
      <c r="N801" s="14">
        <f>G801*7.09%</f>
        <v>6985.0403490000008</v>
      </c>
      <c r="O801" s="14">
        <v>1577.4509</v>
      </c>
      <c r="P801" s="14">
        <f>J801+K801+L801+M801+N801</f>
        <v>20935.417125</v>
      </c>
      <c r="Q801" s="15">
        <v>1507.8</v>
      </c>
      <c r="R801" s="14">
        <f>+J801+M801+O801+Q801+H801+I801</f>
        <v>29162.049851</v>
      </c>
      <c r="S801" s="14">
        <f>+N801+L801+K801</f>
        <v>15112.908174</v>
      </c>
      <c r="T801" s="14">
        <f>+G801-R801</f>
        <v>69357.560148999997</v>
      </c>
      <c r="U801" t="b">
        <f>+V801=C801</f>
        <v>1</v>
      </c>
      <c r="V801" s="13" t="s">
        <v>907</v>
      </c>
      <c r="W801" s="13" t="s">
        <v>1081</v>
      </c>
      <c r="X801" s="13" t="s">
        <v>29</v>
      </c>
      <c r="Y801" s="13" t="s">
        <v>30</v>
      </c>
      <c r="Z801" s="14">
        <v>98519.61</v>
      </c>
      <c r="AA801" s="14">
        <v>19859.919999999998</v>
      </c>
      <c r="AB801" s="14">
        <v>0</v>
      </c>
      <c r="AC801" s="14">
        <f>+Z801*2.87%</f>
        <v>2827.5128070000001</v>
      </c>
      <c r="AD801" s="14">
        <f>Z801*7.1%</f>
        <v>6994.8923099999993</v>
      </c>
      <c r="AE801" s="14">
        <f>Z801*1.15%</f>
        <v>1132.9755150000001</v>
      </c>
      <c r="AF801" s="14">
        <f>Z801*3.04%</f>
        <v>2994.9961440000002</v>
      </c>
      <c r="AG801" s="14">
        <f>Z801*7.09%</f>
        <v>6985.0403490000008</v>
      </c>
      <c r="AH801" s="14">
        <v>1577.4509</v>
      </c>
      <c r="AI801" s="14">
        <f>AC801+AD801+AE801+AF801+AG801</f>
        <v>20935.417125</v>
      </c>
      <c r="AJ801" s="15">
        <v>3085.250149</v>
      </c>
      <c r="AK801" s="14">
        <f>+AC801+AF801+AH801+AJ801+AA801+AB801</f>
        <v>30345.129999999997</v>
      </c>
      <c r="AL801" s="14">
        <f>+AG801+AE801+AD801</f>
        <v>15112.908174</v>
      </c>
      <c r="AM801" s="14">
        <f>+Z801-AK801</f>
        <v>68174.48000000001</v>
      </c>
    </row>
    <row r="802" spans="1:39" s="7" customFormat="1" ht="15.95" customHeight="1" x14ac:dyDescent="0.25">
      <c r="A802" s="11">
        <f t="shared" si="16"/>
        <v>781</v>
      </c>
      <c r="B802" s="12" t="s">
        <v>438</v>
      </c>
      <c r="C802" s="13" t="s">
        <v>908</v>
      </c>
      <c r="D802" s="13" t="s">
        <v>224</v>
      </c>
      <c r="E802" s="13" t="s">
        <v>29</v>
      </c>
      <c r="F802" s="13" t="s">
        <v>30</v>
      </c>
      <c r="G802" s="14">
        <v>104980.66</v>
      </c>
      <c r="H802" s="14">
        <v>22168.45</v>
      </c>
      <c r="I802" s="14">
        <v>0</v>
      </c>
      <c r="J802" s="14">
        <f>+G802*2.87%</f>
        <v>3012.9449420000001</v>
      </c>
      <c r="K802" s="14">
        <f>G802*7.1%</f>
        <v>7453.6268599999994</v>
      </c>
      <c r="L802" s="14">
        <f>G802*1.15%</f>
        <v>1207.2775899999999</v>
      </c>
      <c r="M802" s="14">
        <f>G802*3.04%</f>
        <v>3191.4120640000001</v>
      </c>
      <c r="N802" s="14">
        <f>G802*7.09%</f>
        <v>7443.1287940000011</v>
      </c>
      <c r="O802" s="14">
        <v>0</v>
      </c>
      <c r="P802" s="14">
        <f>J802+K802+L802+M802+N802</f>
        <v>22308.39025</v>
      </c>
      <c r="Q802" s="15">
        <v>15010.85</v>
      </c>
      <c r="R802" s="14">
        <f>+J802+M802+O802+Q802+H802+I802</f>
        <v>43383.657006000001</v>
      </c>
      <c r="S802" s="14">
        <f>+N802+L802+K802</f>
        <v>16104.033244000002</v>
      </c>
      <c r="T802" s="14">
        <f>+G802-R802</f>
        <v>61597.002994000002</v>
      </c>
      <c r="U802" t="b">
        <f>+V802=C802</f>
        <v>1</v>
      </c>
      <c r="V802" s="13" t="s">
        <v>908</v>
      </c>
      <c r="W802" s="13" t="s">
        <v>224</v>
      </c>
      <c r="X802" s="13" t="s">
        <v>29</v>
      </c>
      <c r="Y802" s="13" t="s">
        <v>30</v>
      </c>
      <c r="Z802" s="14">
        <v>104980.66</v>
      </c>
      <c r="AA802" s="14">
        <v>22168.45</v>
      </c>
      <c r="AB802" s="14">
        <v>0</v>
      </c>
      <c r="AC802" s="14">
        <f>+Z802*2.87%</f>
        <v>3012.9449420000001</v>
      </c>
      <c r="AD802" s="14">
        <f>Z802*7.1%</f>
        <v>7453.6268599999994</v>
      </c>
      <c r="AE802" s="14">
        <f>Z802*1.15%</f>
        <v>1207.2775899999999</v>
      </c>
      <c r="AF802" s="14">
        <f>Z802*3.04%</f>
        <v>3191.4120640000001</v>
      </c>
      <c r="AG802" s="14">
        <f>Z802*7.09%</f>
        <v>7443.1287940000011</v>
      </c>
      <c r="AH802" s="14">
        <v>0</v>
      </c>
      <c r="AI802" s="14">
        <f>AC802+AD802+AE802+AF802+AG802</f>
        <v>22308.39025</v>
      </c>
      <c r="AJ802" s="15">
        <v>15010.85</v>
      </c>
      <c r="AK802" s="14">
        <f>+AC802+AF802+AH802+AJ802+AA802+AB802</f>
        <v>43383.657006000001</v>
      </c>
      <c r="AL802" s="14">
        <f>+AG802+AE802+AD802</f>
        <v>16104.033244000002</v>
      </c>
      <c r="AM802" s="14">
        <f>+Z802-AK802</f>
        <v>61597.002994000002</v>
      </c>
    </row>
    <row r="803" spans="1:39" s="7" customFormat="1" ht="15.95" customHeight="1" x14ac:dyDescent="0.25">
      <c r="A803" s="11">
        <f t="shared" si="16"/>
        <v>782</v>
      </c>
      <c r="B803" s="12" t="s">
        <v>438</v>
      </c>
      <c r="C803" s="13" t="s">
        <v>909</v>
      </c>
      <c r="D803" s="13" t="s">
        <v>1081</v>
      </c>
      <c r="E803" s="13" t="s">
        <v>29</v>
      </c>
      <c r="F803" s="13" t="s">
        <v>30</v>
      </c>
      <c r="G803" s="14">
        <v>90000</v>
      </c>
      <c r="H803" s="14">
        <v>16471.96</v>
      </c>
      <c r="I803" s="14">
        <v>0</v>
      </c>
      <c r="J803" s="14">
        <f>+G803*2.87%</f>
        <v>2583</v>
      </c>
      <c r="K803" s="14">
        <f>G803*7.1%</f>
        <v>6389.9999999999991</v>
      </c>
      <c r="L803" s="14">
        <f>G803*1.15%</f>
        <v>1035</v>
      </c>
      <c r="M803" s="14">
        <f>G803*3.04%</f>
        <v>2736</v>
      </c>
      <c r="N803" s="14">
        <f>G803*7.09%</f>
        <v>6381</v>
      </c>
      <c r="O803" s="14">
        <v>1577.4509</v>
      </c>
      <c r="P803" s="14">
        <f>J803+K803+L803+M803+N803</f>
        <v>19125</v>
      </c>
      <c r="Q803" s="15">
        <v>12911.1291</v>
      </c>
      <c r="R803" s="14">
        <f>+J803+M803+O803+Q803+H803+I803</f>
        <v>36279.54</v>
      </c>
      <c r="S803" s="14">
        <f>+N803+L803+K803</f>
        <v>13806</v>
      </c>
      <c r="T803" s="14">
        <f>+G803-R803</f>
        <v>53720.46</v>
      </c>
      <c r="U803" t="b">
        <f>+V803=C803</f>
        <v>1</v>
      </c>
      <c r="V803" s="13" t="s">
        <v>909</v>
      </c>
      <c r="W803" s="13" t="s">
        <v>1081</v>
      </c>
      <c r="X803" s="13" t="s">
        <v>29</v>
      </c>
      <c r="Y803" s="13" t="s">
        <v>30</v>
      </c>
      <c r="Z803" s="14">
        <v>90000</v>
      </c>
      <c r="AA803" s="14">
        <v>16471.96</v>
      </c>
      <c r="AB803" s="14">
        <v>0</v>
      </c>
      <c r="AC803" s="14">
        <f>+Z803*2.87%</f>
        <v>2583</v>
      </c>
      <c r="AD803" s="14">
        <f>Z803*7.1%</f>
        <v>6389.9999999999991</v>
      </c>
      <c r="AE803" s="14">
        <f>Z803*1.15%</f>
        <v>1035</v>
      </c>
      <c r="AF803" s="14">
        <f>Z803*3.04%</f>
        <v>2736</v>
      </c>
      <c r="AG803" s="14">
        <f>Z803*7.09%</f>
        <v>6381</v>
      </c>
      <c r="AH803" s="14">
        <v>1577.4509</v>
      </c>
      <c r="AI803" s="14">
        <f>AC803+AD803+AE803+AF803+AG803</f>
        <v>19125</v>
      </c>
      <c r="AJ803" s="15">
        <v>11525.009099999999</v>
      </c>
      <c r="AK803" s="14">
        <f>+AC803+AF803+AH803+AJ803+AA803+AB803</f>
        <v>34893.42</v>
      </c>
      <c r="AL803" s="14">
        <f>+AG803+AE803+AD803</f>
        <v>13806</v>
      </c>
      <c r="AM803" s="14">
        <f>+Z803-AK803</f>
        <v>55106.58</v>
      </c>
    </row>
    <row r="804" spans="1:39" s="7" customFormat="1" ht="15.95" customHeight="1" x14ac:dyDescent="0.25">
      <c r="A804" s="11">
        <f t="shared" si="16"/>
        <v>783</v>
      </c>
      <c r="B804" s="12" t="s">
        <v>438</v>
      </c>
      <c r="C804" s="13" t="s">
        <v>911</v>
      </c>
      <c r="D804" s="13" t="s">
        <v>224</v>
      </c>
      <c r="E804" s="13" t="s">
        <v>29</v>
      </c>
      <c r="F804" s="13" t="s">
        <v>30</v>
      </c>
      <c r="G804" s="14">
        <v>100000</v>
      </c>
      <c r="H804" s="14">
        <v>28911.47</v>
      </c>
      <c r="I804" s="14">
        <v>0</v>
      </c>
      <c r="J804" s="14">
        <f>+G804*2.87%</f>
        <v>2870</v>
      </c>
      <c r="K804" s="14">
        <f>G804*7.1%</f>
        <v>7099.9999999999991</v>
      </c>
      <c r="L804" s="14">
        <f>G804*1.15%</f>
        <v>1150</v>
      </c>
      <c r="M804" s="14">
        <f>G804*3.04%</f>
        <v>3040</v>
      </c>
      <c r="N804" s="14">
        <f>G804*7.09%</f>
        <v>7090.0000000000009</v>
      </c>
      <c r="O804" s="14">
        <v>0</v>
      </c>
      <c r="P804" s="14">
        <f>J804+K804+L804+M804+N804</f>
        <v>21250</v>
      </c>
      <c r="Q804" s="15">
        <v>4684.91</v>
      </c>
      <c r="R804" s="14">
        <f>+J804+M804+O804+Q804+H804+I804</f>
        <v>39506.380000000005</v>
      </c>
      <c r="S804" s="14">
        <f>+N804+L804+K804</f>
        <v>15340</v>
      </c>
      <c r="T804" s="14">
        <f>+G804-R804</f>
        <v>60493.619999999995</v>
      </c>
      <c r="U804" t="b">
        <f>+V804=C804</f>
        <v>1</v>
      </c>
      <c r="V804" s="13" t="s">
        <v>911</v>
      </c>
      <c r="W804" s="13" t="s">
        <v>224</v>
      </c>
      <c r="X804" s="13" t="s">
        <v>29</v>
      </c>
      <c r="Y804" s="13" t="s">
        <v>30</v>
      </c>
      <c r="Z804" s="14">
        <v>100000</v>
      </c>
      <c r="AA804" s="14">
        <v>29700.2</v>
      </c>
      <c r="AB804" s="14">
        <v>0</v>
      </c>
      <c r="AC804" s="14">
        <f>+Z804*2.87%</f>
        <v>2870</v>
      </c>
      <c r="AD804" s="14">
        <f>Z804*7.1%</f>
        <v>7099.9999999999991</v>
      </c>
      <c r="AE804" s="14">
        <f>Z804*1.15%</f>
        <v>1150</v>
      </c>
      <c r="AF804" s="14">
        <f>Z804*3.04%</f>
        <v>3040</v>
      </c>
      <c r="AG804" s="14">
        <f>Z804*7.09%</f>
        <v>7090.0000000000009</v>
      </c>
      <c r="AH804" s="14">
        <v>0</v>
      </c>
      <c r="AI804" s="14">
        <f>AC804+AD804+AE804+AF804+AG804</f>
        <v>21250</v>
      </c>
      <c r="AJ804" s="15">
        <v>1530.01</v>
      </c>
      <c r="AK804" s="14">
        <f>+AC804+AF804+AH804+AJ804+AA804+AB804</f>
        <v>37140.21</v>
      </c>
      <c r="AL804" s="14">
        <f>+AG804+AE804+AD804</f>
        <v>15340</v>
      </c>
      <c r="AM804" s="14">
        <f>+Z804-AK804</f>
        <v>62859.79</v>
      </c>
    </row>
    <row r="805" spans="1:39" s="7" customFormat="1" ht="15.95" customHeight="1" x14ac:dyDescent="0.25">
      <c r="A805" s="21"/>
      <c r="B805" s="22" t="s">
        <v>912</v>
      </c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1"/>
      <c r="AL805" s="21"/>
      <c r="AM805" s="21"/>
    </row>
    <row r="806" spans="1:39" s="7" customFormat="1" ht="15.95" customHeight="1" x14ac:dyDescent="0.25">
      <c r="A806" s="11">
        <v>784</v>
      </c>
      <c r="B806" s="12" t="s">
        <v>330</v>
      </c>
      <c r="C806" s="13" t="s">
        <v>913</v>
      </c>
      <c r="D806" s="13" t="s">
        <v>321</v>
      </c>
      <c r="E806" s="13" t="s">
        <v>29</v>
      </c>
      <c r="F806" s="13" t="s">
        <v>35</v>
      </c>
      <c r="G806" s="14">
        <v>195500</v>
      </c>
      <c r="H806" s="14">
        <v>34633.800000000003</v>
      </c>
      <c r="I806" s="14">
        <v>0</v>
      </c>
      <c r="J806" s="14">
        <f>+G806*2.87%</f>
        <v>5610.85</v>
      </c>
      <c r="K806" s="14">
        <f>G806*7.1%</f>
        <v>13880.499999999998</v>
      </c>
      <c r="L806" s="14">
        <f>G806*1.15%</f>
        <v>2248.25</v>
      </c>
      <c r="M806" s="14">
        <v>5685.41</v>
      </c>
      <c r="N806" s="14">
        <f>G806*7.09%</f>
        <v>13860.95</v>
      </c>
      <c r="O806" s="14">
        <v>0</v>
      </c>
      <c r="P806" s="14">
        <f>J806+K806+L806+M806+N806</f>
        <v>41285.96</v>
      </c>
      <c r="Q806" s="15">
        <v>42106.48</v>
      </c>
      <c r="R806" s="14">
        <f>+J806+M806+O806+Q806+H806+I806</f>
        <v>88036.540000000008</v>
      </c>
      <c r="S806" s="14">
        <f>+N806+L806+K806</f>
        <v>29989.699999999997</v>
      </c>
      <c r="T806" s="14">
        <f>+G806-R806</f>
        <v>107463.45999999999</v>
      </c>
      <c r="U806" t="b">
        <f>+V806=C806</f>
        <v>1</v>
      </c>
      <c r="V806" s="13" t="s">
        <v>913</v>
      </c>
      <c r="W806" s="13" t="s">
        <v>321</v>
      </c>
      <c r="X806" s="13" t="s">
        <v>29</v>
      </c>
      <c r="Y806" s="13" t="s">
        <v>35</v>
      </c>
      <c r="Z806" s="14">
        <v>195500</v>
      </c>
      <c r="AA806" s="14">
        <v>34633.800000000003</v>
      </c>
      <c r="AB806" s="14">
        <v>0</v>
      </c>
      <c r="AC806" s="14">
        <f>+Z806*2.87%</f>
        <v>5610.85</v>
      </c>
      <c r="AD806" s="14">
        <f>Z806*7.1%</f>
        <v>13880.499999999998</v>
      </c>
      <c r="AE806" s="14">
        <f>Z806*1.15%</f>
        <v>2248.25</v>
      </c>
      <c r="AF806" s="14">
        <v>5685.41</v>
      </c>
      <c r="AG806" s="14">
        <f>Z806*7.09%</f>
        <v>13860.95</v>
      </c>
      <c r="AH806" s="14">
        <v>0</v>
      </c>
      <c r="AI806" s="14">
        <f>AC806+AD806+AE806+AF806+AG806</f>
        <v>41285.96</v>
      </c>
      <c r="AJ806" s="15">
        <v>42106.48</v>
      </c>
      <c r="AK806" s="14">
        <f>+AC806+AF806+AH806+AJ806+AA806+AB806</f>
        <v>88036.540000000008</v>
      </c>
      <c r="AL806" s="14">
        <f>+AG806+AE806+AD806</f>
        <v>29989.699999999997</v>
      </c>
      <c r="AM806" s="14">
        <f>+Z806-AK806</f>
        <v>107463.45999999999</v>
      </c>
    </row>
    <row r="807" spans="1:39" s="7" customFormat="1" ht="15.95" customHeight="1" x14ac:dyDescent="0.25">
      <c r="A807" s="11">
        <f t="shared" si="16"/>
        <v>785</v>
      </c>
      <c r="B807" s="12" t="s">
        <v>330</v>
      </c>
      <c r="C807" s="13" t="s">
        <v>914</v>
      </c>
      <c r="D807" s="13" t="s">
        <v>261</v>
      </c>
      <c r="E807" s="13" t="s">
        <v>29</v>
      </c>
      <c r="F807" s="13" t="s">
        <v>30</v>
      </c>
      <c r="G807" s="14">
        <v>40000</v>
      </c>
      <c r="H807" s="14">
        <v>442.65</v>
      </c>
      <c r="I807" s="14">
        <v>0</v>
      </c>
      <c r="J807" s="14">
        <f>+G807*2.87%</f>
        <v>1148</v>
      </c>
      <c r="K807" s="14">
        <f>G807*7.1%</f>
        <v>2839.9999999999995</v>
      </c>
      <c r="L807" s="14">
        <f>G807*1.15%</f>
        <v>460</v>
      </c>
      <c r="M807" s="14">
        <f>G807*3.04%</f>
        <v>1216</v>
      </c>
      <c r="N807" s="14">
        <f>G807*7.09%</f>
        <v>2836</v>
      </c>
      <c r="O807" s="14">
        <v>0</v>
      </c>
      <c r="P807" s="14">
        <f>J807+K807+L807+M807+N807</f>
        <v>8500</v>
      </c>
      <c r="Q807" s="15">
        <v>0</v>
      </c>
      <c r="R807" s="14">
        <f>+J807+M807+O807+Q807+H807+I807</f>
        <v>2806.65</v>
      </c>
      <c r="S807" s="14">
        <f>+N807+L807+K807</f>
        <v>6136</v>
      </c>
      <c r="T807" s="14">
        <f>+G807-R807</f>
        <v>37193.35</v>
      </c>
      <c r="U807" t="b">
        <f>+V807=C807</f>
        <v>1</v>
      </c>
      <c r="V807" s="13" t="s">
        <v>914</v>
      </c>
      <c r="W807" s="13" t="s">
        <v>261</v>
      </c>
      <c r="X807" s="13" t="s">
        <v>29</v>
      </c>
      <c r="Y807" s="13" t="s">
        <v>30</v>
      </c>
      <c r="Z807" s="14">
        <v>40000</v>
      </c>
      <c r="AA807" s="14">
        <v>442.65</v>
      </c>
      <c r="AB807" s="14">
        <v>0</v>
      </c>
      <c r="AC807" s="14">
        <f>+Z807*2.87%</f>
        <v>1148</v>
      </c>
      <c r="AD807" s="14">
        <f>Z807*7.1%</f>
        <v>2839.9999999999995</v>
      </c>
      <c r="AE807" s="14">
        <f>Z807*1.15%</f>
        <v>460</v>
      </c>
      <c r="AF807" s="14">
        <f>Z807*3.04%</f>
        <v>1216</v>
      </c>
      <c r="AG807" s="14">
        <f>Z807*7.09%</f>
        <v>2836</v>
      </c>
      <c r="AH807" s="14">
        <v>0</v>
      </c>
      <c r="AI807" s="14">
        <f>AC807+AD807+AE807+AF807+AG807</f>
        <v>8500</v>
      </c>
      <c r="AJ807" s="15">
        <v>0</v>
      </c>
      <c r="AK807" s="14">
        <f>+AC807+AF807+AH807+AJ807+AA807+AB807</f>
        <v>2806.65</v>
      </c>
      <c r="AL807" s="14">
        <f>+AG807+AE807+AD807</f>
        <v>6136</v>
      </c>
      <c r="AM807" s="14">
        <f>+Z807-AK807</f>
        <v>37193.35</v>
      </c>
    </row>
    <row r="808" spans="1:39" s="7" customFormat="1" ht="15.95" customHeight="1" x14ac:dyDescent="0.25">
      <c r="A808" s="11">
        <f t="shared" si="16"/>
        <v>786</v>
      </c>
      <c r="B808" s="12" t="s">
        <v>357</v>
      </c>
      <c r="C808" s="13" t="s">
        <v>915</v>
      </c>
      <c r="D808" s="13" t="s">
        <v>141</v>
      </c>
      <c r="E808" s="13" t="s">
        <v>44</v>
      </c>
      <c r="F808" s="13" t="s">
        <v>35</v>
      </c>
      <c r="G808" s="14">
        <v>45000</v>
      </c>
      <c r="H808" s="14">
        <v>911.71</v>
      </c>
      <c r="I808" s="14">
        <v>0</v>
      </c>
      <c r="J808" s="14">
        <f>+G808*2.87%</f>
        <v>1291.5</v>
      </c>
      <c r="K808" s="14">
        <f>G808*7.1%</f>
        <v>3194.9999999999995</v>
      </c>
      <c r="L808" s="14">
        <f>G808*1.15%</f>
        <v>517.5</v>
      </c>
      <c r="M808" s="14">
        <f>G808*3.04%</f>
        <v>1368</v>
      </c>
      <c r="N808" s="14">
        <f>G808*7.09%</f>
        <v>3190.5</v>
      </c>
      <c r="O808" s="14">
        <v>1577.4509</v>
      </c>
      <c r="P808" s="14">
        <f>J808+K808+L808+M808+N808</f>
        <v>9562.5</v>
      </c>
      <c r="Q808" s="15">
        <v>0</v>
      </c>
      <c r="R808" s="14">
        <f>+J808+M808+O808+Q808+H808+I808</f>
        <v>5148.6608999999999</v>
      </c>
      <c r="S808" s="14">
        <f>+N808+L808+K808</f>
        <v>6903</v>
      </c>
      <c r="T808" s="14">
        <f>+G808-R808</f>
        <v>39851.339099999997</v>
      </c>
      <c r="U808" t="b">
        <f>+V808=C808</f>
        <v>1</v>
      </c>
      <c r="V808" s="13" t="s">
        <v>915</v>
      </c>
      <c r="W808" s="13" t="s">
        <v>141</v>
      </c>
      <c r="X808" s="13" t="s">
        <v>44</v>
      </c>
      <c r="Y808" s="13" t="s">
        <v>35</v>
      </c>
      <c r="Z808" s="14">
        <v>45000</v>
      </c>
      <c r="AA808" s="14">
        <v>911.71</v>
      </c>
      <c r="AB808" s="14">
        <v>0</v>
      </c>
      <c r="AC808" s="14">
        <f>+Z808*2.87%</f>
        <v>1291.5</v>
      </c>
      <c r="AD808" s="14">
        <f>Z808*7.1%</f>
        <v>3194.9999999999995</v>
      </c>
      <c r="AE808" s="14">
        <f>Z808*1.15%</f>
        <v>517.5</v>
      </c>
      <c r="AF808" s="14">
        <f>Z808*3.04%</f>
        <v>1368</v>
      </c>
      <c r="AG808" s="14">
        <f>Z808*7.09%</f>
        <v>3190.5</v>
      </c>
      <c r="AH808" s="14">
        <v>1577.4509</v>
      </c>
      <c r="AI808" s="14">
        <f>AC808+AD808+AE808+AF808+AG808</f>
        <v>9562.5</v>
      </c>
      <c r="AJ808" s="15">
        <v>0</v>
      </c>
      <c r="AK808" s="14">
        <f>+AC808+AF808+AH808+AJ808+AA808+AB808</f>
        <v>5148.6608999999999</v>
      </c>
      <c r="AL808" s="14">
        <f>+AG808+AE808+AD808</f>
        <v>6903</v>
      </c>
      <c r="AM808" s="14">
        <f>+Z808-AK808</f>
        <v>39851.339099999997</v>
      </c>
    </row>
    <row r="809" spans="1:39" s="7" customFormat="1" ht="15.95" customHeight="1" x14ac:dyDescent="0.25">
      <c r="A809" s="11">
        <f t="shared" si="16"/>
        <v>787</v>
      </c>
      <c r="B809" s="12" t="s">
        <v>357</v>
      </c>
      <c r="C809" s="13" t="s">
        <v>916</v>
      </c>
      <c r="D809" s="13" t="s">
        <v>141</v>
      </c>
      <c r="E809" s="13" t="s">
        <v>44</v>
      </c>
      <c r="F809" s="13" t="s">
        <v>35</v>
      </c>
      <c r="G809" s="14">
        <v>50000</v>
      </c>
      <c r="H809" s="14">
        <v>7401.68</v>
      </c>
      <c r="I809" s="14">
        <v>0</v>
      </c>
      <c r="J809" s="14">
        <f>+G809*2.87%</f>
        <v>1435</v>
      </c>
      <c r="K809" s="14">
        <f>G809*7.1%</f>
        <v>3549.9999999999995</v>
      </c>
      <c r="L809" s="14">
        <f>G809*1.15%</f>
        <v>575</v>
      </c>
      <c r="M809" s="14">
        <f>G809*3.04%</f>
        <v>1520</v>
      </c>
      <c r="N809" s="14">
        <f>G809*7.09%</f>
        <v>3545.0000000000005</v>
      </c>
      <c r="O809" s="14">
        <v>1577.4509</v>
      </c>
      <c r="P809" s="14">
        <f>J809+K809+L809+M809+N809</f>
        <v>10625</v>
      </c>
      <c r="Q809" s="15">
        <v>0</v>
      </c>
      <c r="R809" s="14">
        <f>+J809+M809+O809+Q809+H809+I809</f>
        <v>11934.1309</v>
      </c>
      <c r="S809" s="14">
        <f>+N809+L809+K809</f>
        <v>7670</v>
      </c>
      <c r="T809" s="14">
        <f>+G809-R809</f>
        <v>38065.869099999996</v>
      </c>
      <c r="U809" t="b">
        <f>+V809=C809</f>
        <v>1</v>
      </c>
      <c r="V809" s="13" t="s">
        <v>916</v>
      </c>
      <c r="W809" s="13" t="s">
        <v>141</v>
      </c>
      <c r="X809" s="13" t="s">
        <v>44</v>
      </c>
      <c r="Y809" s="13" t="s">
        <v>35</v>
      </c>
      <c r="Z809" s="14">
        <v>50000</v>
      </c>
      <c r="AA809" s="14">
        <v>7401.68</v>
      </c>
      <c r="AB809" s="14">
        <v>0</v>
      </c>
      <c r="AC809" s="14">
        <f>+Z809*2.87%</f>
        <v>1435</v>
      </c>
      <c r="AD809" s="14">
        <f>Z809*7.1%</f>
        <v>3549.9999999999995</v>
      </c>
      <c r="AE809" s="14">
        <f>Z809*1.15%</f>
        <v>575</v>
      </c>
      <c r="AF809" s="14">
        <f>Z809*3.04%</f>
        <v>1520</v>
      </c>
      <c r="AG809" s="14">
        <f>Z809*7.09%</f>
        <v>3545.0000000000005</v>
      </c>
      <c r="AH809" s="14">
        <v>1577.4509</v>
      </c>
      <c r="AI809" s="14">
        <f>AC809+AD809+AE809+AF809+AG809</f>
        <v>10625</v>
      </c>
      <c r="AJ809" s="15">
        <v>0</v>
      </c>
      <c r="AK809" s="14">
        <f>+AC809+AF809+AH809+AJ809+AA809+AB809</f>
        <v>11934.1309</v>
      </c>
      <c r="AL809" s="14">
        <f>+AG809+AE809+AD809</f>
        <v>7670</v>
      </c>
      <c r="AM809" s="14">
        <f>+Z809-AK809</f>
        <v>38065.869099999996</v>
      </c>
    </row>
    <row r="810" spans="1:39" s="7" customFormat="1" ht="15.95" customHeight="1" x14ac:dyDescent="0.25">
      <c r="A810" s="11">
        <f t="shared" si="16"/>
        <v>788</v>
      </c>
      <c r="B810" s="12" t="s">
        <v>334</v>
      </c>
      <c r="C810" s="13" t="s">
        <v>917</v>
      </c>
      <c r="D810" s="13" t="s">
        <v>1083</v>
      </c>
      <c r="E810" s="13" t="s">
        <v>44</v>
      </c>
      <c r="F810" s="13" t="s">
        <v>30</v>
      </c>
      <c r="G810" s="14">
        <v>47250</v>
      </c>
      <c r="H810" s="14">
        <v>1229.26</v>
      </c>
      <c r="I810" s="14">
        <v>0</v>
      </c>
      <c r="J810" s="14">
        <f>+G810*2.87%</f>
        <v>1356.075</v>
      </c>
      <c r="K810" s="14">
        <f>G810*7.1%</f>
        <v>3354.7499999999995</v>
      </c>
      <c r="L810" s="14">
        <f>G810*1.15%</f>
        <v>543.375</v>
      </c>
      <c r="M810" s="14">
        <f>G810*3.04%</f>
        <v>1436.4</v>
      </c>
      <c r="N810" s="14">
        <f>G810*7.09%</f>
        <v>3350.0250000000001</v>
      </c>
      <c r="O810" s="14">
        <v>1577.4509</v>
      </c>
      <c r="P810" s="14">
        <f>J810+K810+L810+M810+N810</f>
        <v>10040.625</v>
      </c>
      <c r="Q810" s="15">
        <v>0</v>
      </c>
      <c r="R810" s="14">
        <f>+J810+M810+O810+Q810+H810+I810</f>
        <v>5599.1859000000004</v>
      </c>
      <c r="S810" s="14">
        <f>+N810+L810+K810</f>
        <v>7248.15</v>
      </c>
      <c r="T810" s="14">
        <f>+G810-R810</f>
        <v>41650.814100000003</v>
      </c>
      <c r="U810" t="b">
        <f>+V810=C810</f>
        <v>1</v>
      </c>
      <c r="V810" s="13" t="s">
        <v>917</v>
      </c>
      <c r="W810" s="13" t="s">
        <v>1083</v>
      </c>
      <c r="X810" s="13" t="s">
        <v>44</v>
      </c>
      <c r="Y810" s="13" t="s">
        <v>30</v>
      </c>
      <c r="Z810" s="14">
        <v>47250</v>
      </c>
      <c r="AA810" s="14">
        <v>1229.26</v>
      </c>
      <c r="AB810" s="14">
        <v>0</v>
      </c>
      <c r="AC810" s="14">
        <f>+Z810*2.87%</f>
        <v>1356.075</v>
      </c>
      <c r="AD810" s="14">
        <f>Z810*7.1%</f>
        <v>3354.7499999999995</v>
      </c>
      <c r="AE810" s="14">
        <f>Z810*1.15%</f>
        <v>543.375</v>
      </c>
      <c r="AF810" s="14">
        <f>Z810*3.04%</f>
        <v>1436.4</v>
      </c>
      <c r="AG810" s="14">
        <f>Z810*7.09%</f>
        <v>3350.0250000000001</v>
      </c>
      <c r="AH810" s="14">
        <v>1577.4509</v>
      </c>
      <c r="AI810" s="14">
        <f>AC810+AD810+AE810+AF810+AG810</f>
        <v>10040.625</v>
      </c>
      <c r="AJ810" s="15">
        <v>0</v>
      </c>
      <c r="AK810" s="14">
        <f>+AC810+AF810+AH810+AJ810+AA810+AB810</f>
        <v>5599.1859000000004</v>
      </c>
      <c r="AL810" s="14">
        <f>+AG810+AE810+AD810</f>
        <v>7248.15</v>
      </c>
      <c r="AM810" s="14">
        <f>+Z810-AK810</f>
        <v>41650.814100000003</v>
      </c>
    </row>
    <row r="811" spans="1:39" s="7" customFormat="1" ht="15.95" customHeight="1" x14ac:dyDescent="0.25">
      <c r="A811" s="11">
        <f t="shared" si="16"/>
        <v>789</v>
      </c>
      <c r="B811" s="12" t="s">
        <v>334</v>
      </c>
      <c r="C811" s="13" t="s">
        <v>918</v>
      </c>
      <c r="D811" s="13" t="s">
        <v>32</v>
      </c>
      <c r="E811" s="13" t="s">
        <v>29</v>
      </c>
      <c r="F811" s="13" t="s">
        <v>30</v>
      </c>
      <c r="G811" s="14">
        <v>30000</v>
      </c>
      <c r="H811" s="14">
        <v>0</v>
      </c>
      <c r="I811" s="14">
        <v>0</v>
      </c>
      <c r="J811" s="14">
        <f>+G811*2.87%</f>
        <v>861</v>
      </c>
      <c r="K811" s="14">
        <f>G811*7.1%</f>
        <v>2130</v>
      </c>
      <c r="L811" s="14">
        <f>G811*1.15%</f>
        <v>345</v>
      </c>
      <c r="M811" s="14">
        <f>G811*3.04%</f>
        <v>912</v>
      </c>
      <c r="N811" s="14">
        <f>G811*7.09%</f>
        <v>2127</v>
      </c>
      <c r="O811" s="14"/>
      <c r="P811" s="14">
        <f>J811+K811+L811+M811+N811</f>
        <v>6375</v>
      </c>
      <c r="Q811" s="15">
        <v>0</v>
      </c>
      <c r="R811" s="14">
        <f>+J811+M811+O811+Q811+H811+I811</f>
        <v>1773</v>
      </c>
      <c r="S811" s="14">
        <f>+N811+L811+K811</f>
        <v>4602</v>
      </c>
      <c r="T811" s="14">
        <f>+G811-R811</f>
        <v>28227</v>
      </c>
      <c r="U811" t="b">
        <f>+V811=C811</f>
        <v>1</v>
      </c>
      <c r="V811" s="13" t="s">
        <v>918</v>
      </c>
      <c r="W811" s="13" t="s">
        <v>32</v>
      </c>
      <c r="X811" s="13" t="s">
        <v>29</v>
      </c>
      <c r="Y811" s="13" t="s">
        <v>30</v>
      </c>
      <c r="Z811" s="14">
        <v>30000</v>
      </c>
      <c r="AA811" s="14">
        <v>0</v>
      </c>
      <c r="AB811" s="14">
        <v>0</v>
      </c>
      <c r="AC811" s="14">
        <f>+Z811*2.87%</f>
        <v>861</v>
      </c>
      <c r="AD811" s="14">
        <f>Z811*7.1%</f>
        <v>2130</v>
      </c>
      <c r="AE811" s="14">
        <f>Z811*1.15%</f>
        <v>345</v>
      </c>
      <c r="AF811" s="14">
        <f>Z811*3.04%</f>
        <v>912</v>
      </c>
      <c r="AG811" s="14">
        <f>Z811*7.09%</f>
        <v>2127</v>
      </c>
      <c r="AH811" s="14"/>
      <c r="AI811" s="14">
        <f>AC811+AD811+AE811+AF811+AG811</f>
        <v>6375</v>
      </c>
      <c r="AJ811" s="15">
        <v>0</v>
      </c>
      <c r="AK811" s="14">
        <f>+AC811+AF811+AH811+AJ811+AA811+AB811</f>
        <v>1773</v>
      </c>
      <c r="AL811" s="14">
        <f>+AG811+AE811+AD811</f>
        <v>4602</v>
      </c>
      <c r="AM811" s="14">
        <f>+Z811-AK811</f>
        <v>28227</v>
      </c>
    </row>
    <row r="812" spans="1:39" s="7" customFormat="1" ht="15.95" customHeight="1" x14ac:dyDescent="0.25">
      <c r="A812" s="11">
        <f t="shared" si="16"/>
        <v>790</v>
      </c>
      <c r="B812" s="12" t="s">
        <v>334</v>
      </c>
      <c r="C812" s="13" t="s">
        <v>919</v>
      </c>
      <c r="D812" s="13" t="s">
        <v>32</v>
      </c>
      <c r="E812" s="13" t="s">
        <v>29</v>
      </c>
      <c r="F812" s="13" t="s">
        <v>35</v>
      </c>
      <c r="G812" s="14">
        <v>30000</v>
      </c>
      <c r="H812" s="14">
        <v>0</v>
      </c>
      <c r="I812" s="14">
        <v>0</v>
      </c>
      <c r="J812" s="14">
        <f>+G812*2.87%</f>
        <v>861</v>
      </c>
      <c r="K812" s="14">
        <f>G812*7.1%</f>
        <v>2130</v>
      </c>
      <c r="L812" s="14">
        <f>G812*1.15%</f>
        <v>345</v>
      </c>
      <c r="M812" s="14">
        <f>G812*3.04%</f>
        <v>912</v>
      </c>
      <c r="N812" s="14">
        <f>G812*7.09%</f>
        <v>2127</v>
      </c>
      <c r="O812" s="14">
        <v>0</v>
      </c>
      <c r="P812" s="14">
        <f>J812+K812+L812+M812+N812</f>
        <v>6375</v>
      </c>
      <c r="Q812" s="15">
        <v>0</v>
      </c>
      <c r="R812" s="14">
        <f>+J812+M812+O812+Q812+H812+I812</f>
        <v>1773</v>
      </c>
      <c r="S812" s="14">
        <f>+N812+L812+K812</f>
        <v>4602</v>
      </c>
      <c r="T812" s="14">
        <f>+G812-R812</f>
        <v>28227</v>
      </c>
      <c r="U812" t="b">
        <f>+V812=C812</f>
        <v>1</v>
      </c>
      <c r="V812" s="13" t="s">
        <v>919</v>
      </c>
      <c r="W812" s="13" t="s">
        <v>32</v>
      </c>
      <c r="X812" s="13" t="s">
        <v>29</v>
      </c>
      <c r="Y812" s="13" t="s">
        <v>35</v>
      </c>
      <c r="Z812" s="14">
        <v>30000</v>
      </c>
      <c r="AA812" s="14">
        <v>0</v>
      </c>
      <c r="AB812" s="14">
        <v>0</v>
      </c>
      <c r="AC812" s="14">
        <f>+Z812*2.87%</f>
        <v>861</v>
      </c>
      <c r="AD812" s="14">
        <f>Z812*7.1%</f>
        <v>2130</v>
      </c>
      <c r="AE812" s="14">
        <f>Z812*1.15%</f>
        <v>345</v>
      </c>
      <c r="AF812" s="14">
        <f>Z812*3.04%</f>
        <v>912</v>
      </c>
      <c r="AG812" s="14">
        <f>Z812*7.09%</f>
        <v>2127</v>
      </c>
      <c r="AH812" s="14">
        <v>0</v>
      </c>
      <c r="AI812" s="14">
        <f>AC812+AD812+AE812+AF812+AG812</f>
        <v>6375</v>
      </c>
      <c r="AJ812" s="15">
        <v>0</v>
      </c>
      <c r="AK812" s="14">
        <f>+AC812+AF812+AH812+AJ812+AA812+AB812</f>
        <v>1773</v>
      </c>
      <c r="AL812" s="14">
        <f>+AG812+AE812+AD812</f>
        <v>4602</v>
      </c>
      <c r="AM812" s="14">
        <f>+Z812-AK812</f>
        <v>28227</v>
      </c>
    </row>
    <row r="813" spans="1:39" s="7" customFormat="1" ht="15.95" customHeight="1" x14ac:dyDescent="0.25">
      <c r="A813" s="11">
        <f t="shared" si="16"/>
        <v>791</v>
      </c>
      <c r="B813" s="12" t="s">
        <v>334</v>
      </c>
      <c r="C813" s="13" t="s">
        <v>920</v>
      </c>
      <c r="D813" s="13" t="s">
        <v>157</v>
      </c>
      <c r="E813" s="13" t="s">
        <v>29</v>
      </c>
      <c r="F813" s="13" t="s">
        <v>35</v>
      </c>
      <c r="G813" s="14">
        <v>115000</v>
      </c>
      <c r="H813" s="14">
        <v>15633.74</v>
      </c>
      <c r="I813" s="14">
        <v>0</v>
      </c>
      <c r="J813" s="14">
        <f>+G813*2.87%</f>
        <v>3300.5</v>
      </c>
      <c r="K813" s="14">
        <f>G813*7.1%</f>
        <v>8164.9999999999991</v>
      </c>
      <c r="L813" s="14">
        <f>G813*1.15%</f>
        <v>1322.5</v>
      </c>
      <c r="M813" s="14">
        <f>G813*3.04%</f>
        <v>3496</v>
      </c>
      <c r="N813" s="14">
        <f>G813*7.09%</f>
        <v>8153.5000000000009</v>
      </c>
      <c r="O813" s="14">
        <v>0</v>
      </c>
      <c r="P813" s="14">
        <f>J813+K813+L813+M813+N813</f>
        <v>24437.5</v>
      </c>
      <c r="Q813" s="15">
        <v>56522.38</v>
      </c>
      <c r="R813" s="14">
        <f>+J813+M813+O813+Q813+H813+I813</f>
        <v>78952.62</v>
      </c>
      <c r="S813" s="14">
        <f>+N813+L813+K813</f>
        <v>17641</v>
      </c>
      <c r="T813" s="14">
        <f>+G813-R813</f>
        <v>36047.380000000005</v>
      </c>
      <c r="U813" t="b">
        <f>+V813=C813</f>
        <v>1</v>
      </c>
      <c r="V813" s="13" t="s">
        <v>920</v>
      </c>
      <c r="W813" s="13" t="s">
        <v>157</v>
      </c>
      <c r="X813" s="13" t="s">
        <v>29</v>
      </c>
      <c r="Y813" s="13" t="s">
        <v>35</v>
      </c>
      <c r="Z813" s="14">
        <v>115000</v>
      </c>
      <c r="AA813" s="14">
        <v>15633.74</v>
      </c>
      <c r="AB813" s="14">
        <v>0</v>
      </c>
      <c r="AC813" s="14">
        <f>+Z813*2.87%</f>
        <v>3300.5</v>
      </c>
      <c r="AD813" s="14">
        <f>Z813*7.1%</f>
        <v>8164.9999999999991</v>
      </c>
      <c r="AE813" s="14">
        <f>Z813*1.15%</f>
        <v>1322.5</v>
      </c>
      <c r="AF813" s="14">
        <f>Z813*3.04%</f>
        <v>3496</v>
      </c>
      <c r="AG813" s="14">
        <f>Z813*7.09%</f>
        <v>8153.5000000000009</v>
      </c>
      <c r="AH813" s="14">
        <v>0</v>
      </c>
      <c r="AI813" s="14">
        <f>AC813+AD813+AE813+AF813+AG813</f>
        <v>24437.5</v>
      </c>
      <c r="AJ813" s="15">
        <v>56522.38</v>
      </c>
      <c r="AK813" s="14">
        <f>+AC813+AF813+AH813+AJ813+AA813+AB813</f>
        <v>78952.62</v>
      </c>
      <c r="AL813" s="14">
        <f>+AG813+AE813+AD813</f>
        <v>17641</v>
      </c>
      <c r="AM813" s="14">
        <f>+Z813-AK813</f>
        <v>36047.380000000005</v>
      </c>
    </row>
    <row r="814" spans="1:39" s="7" customFormat="1" ht="15.95" customHeight="1" x14ac:dyDescent="0.25">
      <c r="A814" s="11">
        <f t="shared" si="16"/>
        <v>792</v>
      </c>
      <c r="B814" s="12" t="s">
        <v>334</v>
      </c>
      <c r="C814" s="13" t="s">
        <v>921</v>
      </c>
      <c r="D814" s="13" t="s">
        <v>32</v>
      </c>
      <c r="E814" s="13" t="s">
        <v>29</v>
      </c>
      <c r="F814" s="13" t="s">
        <v>30</v>
      </c>
      <c r="G814" s="14">
        <v>34500</v>
      </c>
      <c r="H814" s="14">
        <v>0</v>
      </c>
      <c r="I814" s="14">
        <v>0</v>
      </c>
      <c r="J814" s="14">
        <f>+G814*2.87%</f>
        <v>990.15</v>
      </c>
      <c r="K814" s="14">
        <f>G814*7.1%</f>
        <v>2449.5</v>
      </c>
      <c r="L814" s="14">
        <f>G814*1.15%</f>
        <v>396.75</v>
      </c>
      <c r="M814" s="14">
        <f>G814*3.04%</f>
        <v>1048.8</v>
      </c>
      <c r="N814" s="14">
        <f>G814*7.09%</f>
        <v>2446.0500000000002</v>
      </c>
      <c r="O814" s="14">
        <v>0</v>
      </c>
      <c r="P814" s="14">
        <f>J814+K814+L814+M814+N814</f>
        <v>7331.25</v>
      </c>
      <c r="Q814" s="15">
        <v>0</v>
      </c>
      <c r="R814" s="14">
        <f>+J814+M814+O814+Q814+H814+I814</f>
        <v>2038.9499999999998</v>
      </c>
      <c r="S814" s="14">
        <f>+N814+L814+K814</f>
        <v>5292.3</v>
      </c>
      <c r="T814" s="14">
        <f>+G814-R814</f>
        <v>32461.05</v>
      </c>
      <c r="U814" t="b">
        <f>+V814=C814</f>
        <v>1</v>
      </c>
      <c r="V814" s="13" t="s">
        <v>921</v>
      </c>
      <c r="W814" s="13" t="s">
        <v>32</v>
      </c>
      <c r="X814" s="13" t="s">
        <v>29</v>
      </c>
      <c r="Y814" s="13" t="s">
        <v>30</v>
      </c>
      <c r="Z814" s="14">
        <v>34500</v>
      </c>
      <c r="AA814" s="14">
        <v>0</v>
      </c>
      <c r="AB814" s="14">
        <v>0</v>
      </c>
      <c r="AC814" s="14">
        <f>+Z814*2.87%</f>
        <v>990.15</v>
      </c>
      <c r="AD814" s="14">
        <f>Z814*7.1%</f>
        <v>2449.5</v>
      </c>
      <c r="AE814" s="14">
        <f>Z814*1.15%</f>
        <v>396.75</v>
      </c>
      <c r="AF814" s="14">
        <f>Z814*3.04%</f>
        <v>1048.8</v>
      </c>
      <c r="AG814" s="14">
        <f>Z814*7.09%</f>
        <v>2446.0500000000002</v>
      </c>
      <c r="AH814" s="14">
        <v>0</v>
      </c>
      <c r="AI814" s="14">
        <f>AC814+AD814+AE814+AF814+AG814</f>
        <v>7331.25</v>
      </c>
      <c r="AJ814" s="15">
        <v>0</v>
      </c>
      <c r="AK814" s="14">
        <f>+AC814+AF814+AH814+AJ814+AA814+AB814</f>
        <v>2038.9499999999998</v>
      </c>
      <c r="AL814" s="14">
        <f>+AG814+AE814+AD814</f>
        <v>5292.3</v>
      </c>
      <c r="AM814" s="14">
        <f>+Z814-AK814</f>
        <v>32461.05</v>
      </c>
    </row>
    <row r="815" spans="1:39" s="7" customFormat="1" ht="15.95" customHeight="1" x14ac:dyDescent="0.25">
      <c r="A815" s="11">
        <f t="shared" si="16"/>
        <v>793</v>
      </c>
      <c r="B815" s="12" t="s">
        <v>334</v>
      </c>
      <c r="C815" s="13" t="s">
        <v>922</v>
      </c>
      <c r="D815" s="13" t="s">
        <v>128</v>
      </c>
      <c r="E815" s="13" t="s">
        <v>29</v>
      </c>
      <c r="F815" s="13" t="s">
        <v>30</v>
      </c>
      <c r="G815" s="14">
        <v>30000</v>
      </c>
      <c r="H815" s="14">
        <v>0</v>
      </c>
      <c r="I815" s="14">
        <v>0</v>
      </c>
      <c r="J815" s="14">
        <f>+G815*2.87%</f>
        <v>861</v>
      </c>
      <c r="K815" s="14">
        <f>G815*7.1%</f>
        <v>2130</v>
      </c>
      <c r="L815" s="14">
        <f>G815*1.15%</f>
        <v>345</v>
      </c>
      <c r="M815" s="14">
        <f>G815*3.04%</f>
        <v>912</v>
      </c>
      <c r="N815" s="14">
        <f>G815*7.09%</f>
        <v>2127</v>
      </c>
      <c r="O815" s="14">
        <v>0</v>
      </c>
      <c r="P815" s="14">
        <f>J815+K815+L815+M815+N815</f>
        <v>6375</v>
      </c>
      <c r="Q815" s="15">
        <v>0</v>
      </c>
      <c r="R815" s="14">
        <f>+J815+M815+O815+Q815+H815+I815</f>
        <v>1773</v>
      </c>
      <c r="S815" s="14">
        <f>+N815+L815+K815</f>
        <v>4602</v>
      </c>
      <c r="T815" s="14">
        <f>+G815-R815</f>
        <v>28227</v>
      </c>
      <c r="U815" t="b">
        <f>+V815=C815</f>
        <v>1</v>
      </c>
      <c r="V815" s="13" t="s">
        <v>922</v>
      </c>
      <c r="W815" s="13" t="s">
        <v>128</v>
      </c>
      <c r="X815" s="13" t="s">
        <v>29</v>
      </c>
      <c r="Y815" s="13" t="s">
        <v>30</v>
      </c>
      <c r="Z815" s="14">
        <v>30000</v>
      </c>
      <c r="AA815" s="14">
        <v>0</v>
      </c>
      <c r="AB815" s="14">
        <v>0</v>
      </c>
      <c r="AC815" s="14">
        <f>+Z815*2.87%</f>
        <v>861</v>
      </c>
      <c r="AD815" s="14">
        <f>Z815*7.1%</f>
        <v>2130</v>
      </c>
      <c r="AE815" s="14">
        <f>Z815*1.15%</f>
        <v>345</v>
      </c>
      <c r="AF815" s="14">
        <f>Z815*3.04%</f>
        <v>912</v>
      </c>
      <c r="AG815" s="14">
        <f>Z815*7.09%</f>
        <v>2127</v>
      </c>
      <c r="AH815" s="14">
        <v>0</v>
      </c>
      <c r="AI815" s="14">
        <f>AC815+AD815+AE815+AF815+AG815</f>
        <v>6375</v>
      </c>
      <c r="AJ815" s="15">
        <v>0</v>
      </c>
      <c r="AK815" s="14">
        <f>+AC815+AF815+AH815+AJ815+AA815+AB815</f>
        <v>1773</v>
      </c>
      <c r="AL815" s="14">
        <f>+AG815+AE815+AD815</f>
        <v>4602</v>
      </c>
      <c r="AM815" s="14">
        <f>+Z815-AK815</f>
        <v>28227</v>
      </c>
    </row>
    <row r="816" spans="1:39" s="7" customFormat="1" ht="15.95" customHeight="1" x14ac:dyDescent="0.25">
      <c r="A816" s="11">
        <f t="shared" si="16"/>
        <v>794</v>
      </c>
      <c r="B816" s="12" t="s">
        <v>334</v>
      </c>
      <c r="C816" s="13" t="s">
        <v>923</v>
      </c>
      <c r="D816" s="13" t="s">
        <v>104</v>
      </c>
      <c r="E816" s="13" t="s">
        <v>29</v>
      </c>
      <c r="F816" s="13" t="s">
        <v>30</v>
      </c>
      <c r="G816" s="14">
        <v>30000</v>
      </c>
      <c r="H816" s="14">
        <v>0</v>
      </c>
      <c r="I816" s="14">
        <v>0</v>
      </c>
      <c r="J816" s="14">
        <f>+G816*2.87%</f>
        <v>861</v>
      </c>
      <c r="K816" s="14">
        <f>G816*7.1%</f>
        <v>2130</v>
      </c>
      <c r="L816" s="14">
        <f>G816*1.15%</f>
        <v>345</v>
      </c>
      <c r="M816" s="14">
        <f>G816*3.04%</f>
        <v>912</v>
      </c>
      <c r="N816" s="14">
        <f>G816*7.09%</f>
        <v>2127</v>
      </c>
      <c r="O816" s="14">
        <v>0</v>
      </c>
      <c r="P816" s="14">
        <f>J816+K816+L816+M816+N816</f>
        <v>6375</v>
      </c>
      <c r="Q816" s="15">
        <v>0</v>
      </c>
      <c r="R816" s="14">
        <f>+J816+M816+O816+Q816+H816+I816</f>
        <v>1773</v>
      </c>
      <c r="S816" s="14">
        <f>+N816+L816+K816</f>
        <v>4602</v>
      </c>
      <c r="T816" s="14">
        <f>+G816-R816</f>
        <v>28227</v>
      </c>
      <c r="U816" t="b">
        <f>+V816=C816</f>
        <v>1</v>
      </c>
      <c r="V816" s="13" t="s">
        <v>923</v>
      </c>
      <c r="W816" s="13" t="s">
        <v>104</v>
      </c>
      <c r="X816" s="13" t="s">
        <v>29</v>
      </c>
      <c r="Y816" s="13" t="s">
        <v>30</v>
      </c>
      <c r="Z816" s="14">
        <v>30000</v>
      </c>
      <c r="AA816" s="14">
        <v>0</v>
      </c>
      <c r="AB816" s="14">
        <v>0</v>
      </c>
      <c r="AC816" s="14">
        <f>+Z816*2.87%</f>
        <v>861</v>
      </c>
      <c r="AD816" s="14">
        <f>Z816*7.1%</f>
        <v>2130</v>
      </c>
      <c r="AE816" s="14">
        <f>Z816*1.15%</f>
        <v>345</v>
      </c>
      <c r="AF816" s="14">
        <f>Z816*3.04%</f>
        <v>912</v>
      </c>
      <c r="AG816" s="14">
        <f>Z816*7.09%</f>
        <v>2127</v>
      </c>
      <c r="AH816" s="14">
        <v>0</v>
      </c>
      <c r="AI816" s="14">
        <f>AC816+AD816+AE816+AF816+AG816</f>
        <v>6375</v>
      </c>
      <c r="AJ816" s="15">
        <v>0</v>
      </c>
      <c r="AK816" s="14">
        <f>+AC816+AF816+AH816+AJ816+AA816+AB816</f>
        <v>1773</v>
      </c>
      <c r="AL816" s="14">
        <f>+AG816+AE816+AD816</f>
        <v>4602</v>
      </c>
      <c r="AM816" s="14">
        <f>+Z816-AK816</f>
        <v>28227</v>
      </c>
    </row>
    <row r="817" spans="1:39" s="7" customFormat="1" ht="15.95" customHeight="1" x14ac:dyDescent="0.25">
      <c r="A817" s="11">
        <f t="shared" si="16"/>
        <v>795</v>
      </c>
      <c r="B817" s="12" t="s">
        <v>334</v>
      </c>
      <c r="C817" s="13" t="s">
        <v>924</v>
      </c>
      <c r="D817" s="13" t="s">
        <v>32</v>
      </c>
      <c r="E817" s="13" t="s">
        <v>29</v>
      </c>
      <c r="F817" s="13" t="s">
        <v>30</v>
      </c>
      <c r="G817" s="14">
        <v>40000</v>
      </c>
      <c r="H817" s="14">
        <v>442.65</v>
      </c>
      <c r="I817" s="14">
        <v>0</v>
      </c>
      <c r="J817" s="14">
        <f>+G817*2.87%</f>
        <v>1148</v>
      </c>
      <c r="K817" s="14">
        <f>G817*7.1%</f>
        <v>2839.9999999999995</v>
      </c>
      <c r="L817" s="14">
        <f>G817*1.15%</f>
        <v>460</v>
      </c>
      <c r="M817" s="14">
        <f>G817*3.04%</f>
        <v>1216</v>
      </c>
      <c r="N817" s="14">
        <f>G817*7.09%</f>
        <v>2836</v>
      </c>
      <c r="O817" s="14">
        <v>0</v>
      </c>
      <c r="P817" s="14">
        <f>J817+K817+L817+M817+N817</f>
        <v>8500</v>
      </c>
      <c r="Q817" s="15">
        <v>0</v>
      </c>
      <c r="R817" s="14">
        <f>+J817+M817+O817+Q817+H817+I817</f>
        <v>2806.65</v>
      </c>
      <c r="S817" s="14">
        <f>+N817+L817+K817</f>
        <v>6136</v>
      </c>
      <c r="T817" s="14">
        <f>+G817-R817</f>
        <v>37193.35</v>
      </c>
      <c r="U817" t="b">
        <f>+V817=C817</f>
        <v>1</v>
      </c>
      <c r="V817" s="13" t="s">
        <v>924</v>
      </c>
      <c r="W817" s="13" t="s">
        <v>32</v>
      </c>
      <c r="X817" s="13" t="s">
        <v>29</v>
      </c>
      <c r="Y817" s="13" t="s">
        <v>30</v>
      </c>
      <c r="Z817" s="14">
        <v>40000</v>
      </c>
      <c r="AA817" s="14">
        <v>442.65</v>
      </c>
      <c r="AB817" s="14">
        <v>0</v>
      </c>
      <c r="AC817" s="14">
        <f>+Z817*2.87%</f>
        <v>1148</v>
      </c>
      <c r="AD817" s="14">
        <f>Z817*7.1%</f>
        <v>2839.9999999999995</v>
      </c>
      <c r="AE817" s="14">
        <f>Z817*1.15%</f>
        <v>460</v>
      </c>
      <c r="AF817" s="14">
        <f>Z817*3.04%</f>
        <v>1216</v>
      </c>
      <c r="AG817" s="14">
        <f>Z817*7.09%</f>
        <v>2836</v>
      </c>
      <c r="AH817" s="14">
        <v>0</v>
      </c>
      <c r="AI817" s="14">
        <f>AC817+AD817+AE817+AF817+AG817</f>
        <v>8500</v>
      </c>
      <c r="AJ817" s="15">
        <v>0</v>
      </c>
      <c r="AK817" s="14">
        <f>+AC817+AF817+AH817+AJ817+AA817+AB817</f>
        <v>2806.65</v>
      </c>
      <c r="AL817" s="14">
        <f>+AG817+AE817+AD817</f>
        <v>6136</v>
      </c>
      <c r="AM817" s="14">
        <f>+Z817-AK817</f>
        <v>37193.35</v>
      </c>
    </row>
    <row r="818" spans="1:39" s="7" customFormat="1" ht="15.95" customHeight="1" x14ac:dyDescent="0.25">
      <c r="A818" s="11">
        <f t="shared" si="16"/>
        <v>796</v>
      </c>
      <c r="B818" s="12" t="s">
        <v>334</v>
      </c>
      <c r="C818" s="13" t="s">
        <v>925</v>
      </c>
      <c r="D818" s="13" t="s">
        <v>104</v>
      </c>
      <c r="E818" s="13" t="s">
        <v>29</v>
      </c>
      <c r="F818" s="13" t="s">
        <v>30</v>
      </c>
      <c r="G818" s="14">
        <v>30000</v>
      </c>
      <c r="H818" s="14">
        <v>0</v>
      </c>
      <c r="I818" s="14">
        <v>0</v>
      </c>
      <c r="J818" s="14">
        <f>+G818*2.87%</f>
        <v>861</v>
      </c>
      <c r="K818" s="14">
        <f>G818*7.1%</f>
        <v>2130</v>
      </c>
      <c r="L818" s="14">
        <f>G818*1.15%</f>
        <v>345</v>
      </c>
      <c r="M818" s="14">
        <f>G818*3.04%</f>
        <v>912</v>
      </c>
      <c r="N818" s="14">
        <f>G818*7.09%</f>
        <v>2127</v>
      </c>
      <c r="O818" s="14">
        <v>0</v>
      </c>
      <c r="P818" s="14">
        <f>J818+K818+L818+M818+N818</f>
        <v>6375</v>
      </c>
      <c r="Q818" s="15">
        <v>0</v>
      </c>
      <c r="R818" s="14">
        <f>+J818+M818+O818+Q818+H818+I818</f>
        <v>1773</v>
      </c>
      <c r="S818" s="14">
        <f>+N818+L818+K818</f>
        <v>4602</v>
      </c>
      <c r="T818" s="14">
        <f>+G818-R818</f>
        <v>28227</v>
      </c>
      <c r="U818" t="b">
        <f>+V818=C818</f>
        <v>1</v>
      </c>
      <c r="V818" s="13" t="s">
        <v>925</v>
      </c>
      <c r="W818" s="13" t="s">
        <v>104</v>
      </c>
      <c r="X818" s="13" t="s">
        <v>29</v>
      </c>
      <c r="Y818" s="13" t="s">
        <v>30</v>
      </c>
      <c r="Z818" s="14">
        <v>30000</v>
      </c>
      <c r="AA818" s="14">
        <v>0</v>
      </c>
      <c r="AB818" s="14">
        <v>0</v>
      </c>
      <c r="AC818" s="14">
        <f>+Z818*2.87%</f>
        <v>861</v>
      </c>
      <c r="AD818" s="14">
        <f>Z818*7.1%</f>
        <v>2130</v>
      </c>
      <c r="AE818" s="14">
        <f>Z818*1.15%</f>
        <v>345</v>
      </c>
      <c r="AF818" s="14">
        <f>Z818*3.04%</f>
        <v>912</v>
      </c>
      <c r="AG818" s="14">
        <f>Z818*7.09%</f>
        <v>2127</v>
      </c>
      <c r="AH818" s="14">
        <v>0</v>
      </c>
      <c r="AI818" s="14">
        <f>AC818+AD818+AE818+AF818+AG818</f>
        <v>6375</v>
      </c>
      <c r="AJ818" s="15">
        <v>0</v>
      </c>
      <c r="AK818" s="14">
        <f>+AC818+AF818+AH818+AJ818+AA818+AB818</f>
        <v>1773</v>
      </c>
      <c r="AL818" s="14">
        <f>+AG818+AE818+AD818</f>
        <v>4602</v>
      </c>
      <c r="AM818" s="14">
        <f>+Z818-AK818</f>
        <v>28227</v>
      </c>
    </row>
    <row r="819" spans="1:39" s="7" customFormat="1" ht="15.95" customHeight="1" x14ac:dyDescent="0.25">
      <c r="A819" s="11">
        <f t="shared" si="16"/>
        <v>797</v>
      </c>
      <c r="B819" s="12" t="s">
        <v>334</v>
      </c>
      <c r="C819" s="13" t="s">
        <v>926</v>
      </c>
      <c r="D819" s="13" t="s">
        <v>104</v>
      </c>
      <c r="E819" s="13" t="s">
        <v>29</v>
      </c>
      <c r="F819" s="13" t="s">
        <v>30</v>
      </c>
      <c r="G819" s="14">
        <v>30000</v>
      </c>
      <c r="H819" s="14">
        <v>0</v>
      </c>
      <c r="I819" s="14">
        <v>0</v>
      </c>
      <c r="J819" s="14">
        <f>+G819*2.87%</f>
        <v>861</v>
      </c>
      <c r="K819" s="14">
        <f>G819*7.1%</f>
        <v>2130</v>
      </c>
      <c r="L819" s="14">
        <f>G819*1.15%</f>
        <v>345</v>
      </c>
      <c r="M819" s="14">
        <f>G819*3.04%</f>
        <v>912</v>
      </c>
      <c r="N819" s="14">
        <f>G819*7.09%</f>
        <v>2127</v>
      </c>
      <c r="O819" s="14">
        <v>0</v>
      </c>
      <c r="P819" s="14">
        <f>J819+K819+L819+M819+N819</f>
        <v>6375</v>
      </c>
      <c r="Q819" s="15">
        <v>0</v>
      </c>
      <c r="R819" s="14">
        <f>+J819+M819+O819+Q819+H819+I819</f>
        <v>1773</v>
      </c>
      <c r="S819" s="14">
        <f>+N819+L819+K819</f>
        <v>4602</v>
      </c>
      <c r="T819" s="14">
        <f>+G819-R819</f>
        <v>28227</v>
      </c>
      <c r="U819" t="b">
        <f>+V819=C819</f>
        <v>1</v>
      </c>
      <c r="V819" s="13" t="s">
        <v>926</v>
      </c>
      <c r="W819" s="13" t="s">
        <v>104</v>
      </c>
      <c r="X819" s="13" t="s">
        <v>29</v>
      </c>
      <c r="Y819" s="13" t="s">
        <v>30</v>
      </c>
      <c r="Z819" s="14">
        <v>30000</v>
      </c>
      <c r="AA819" s="14">
        <v>0</v>
      </c>
      <c r="AB819" s="14">
        <v>0</v>
      </c>
      <c r="AC819" s="14">
        <f>+Z819*2.87%</f>
        <v>861</v>
      </c>
      <c r="AD819" s="14">
        <f>Z819*7.1%</f>
        <v>2130</v>
      </c>
      <c r="AE819" s="14">
        <f>Z819*1.15%</f>
        <v>345</v>
      </c>
      <c r="AF819" s="14">
        <f>Z819*3.04%</f>
        <v>912</v>
      </c>
      <c r="AG819" s="14">
        <f>Z819*7.09%</f>
        <v>2127</v>
      </c>
      <c r="AH819" s="14">
        <v>0</v>
      </c>
      <c r="AI819" s="14">
        <f>AC819+AD819+AE819+AF819+AG819</f>
        <v>6375</v>
      </c>
      <c r="AJ819" s="15">
        <v>0</v>
      </c>
      <c r="AK819" s="14">
        <f>+AC819+AF819+AH819+AJ819+AA819+AB819</f>
        <v>1773</v>
      </c>
      <c r="AL819" s="14">
        <f>+AG819+AE819+AD819</f>
        <v>4602</v>
      </c>
      <c r="AM819" s="14">
        <f>+Z819-AK819</f>
        <v>28227</v>
      </c>
    </row>
    <row r="820" spans="1:39" s="7" customFormat="1" ht="15.95" customHeight="1" x14ac:dyDescent="0.25">
      <c r="A820" s="11">
        <f t="shared" si="16"/>
        <v>798</v>
      </c>
      <c r="B820" s="12" t="s">
        <v>334</v>
      </c>
      <c r="C820" s="13" t="s">
        <v>927</v>
      </c>
      <c r="D820" s="13" t="s">
        <v>32</v>
      </c>
      <c r="E820" s="13" t="s">
        <v>29</v>
      </c>
      <c r="F820" s="13" t="s">
        <v>30</v>
      </c>
      <c r="G820" s="14">
        <v>30000</v>
      </c>
      <c r="H820" s="14">
        <v>0</v>
      </c>
      <c r="I820" s="14">
        <v>0</v>
      </c>
      <c r="J820" s="14">
        <f>+G820*2.87%</f>
        <v>861</v>
      </c>
      <c r="K820" s="14">
        <f>G820*7.1%</f>
        <v>2130</v>
      </c>
      <c r="L820" s="14">
        <f>G820*1.15%</f>
        <v>345</v>
      </c>
      <c r="M820" s="14">
        <f>G820*3.04%</f>
        <v>912</v>
      </c>
      <c r="N820" s="14">
        <f>G820*7.09%</f>
        <v>2127</v>
      </c>
      <c r="O820" s="14"/>
      <c r="P820" s="14">
        <f>J820+K820+L820+M820+N820</f>
        <v>6375</v>
      </c>
      <c r="Q820" s="15">
        <v>0</v>
      </c>
      <c r="R820" s="14">
        <f>+J820+M820+O820+Q820+H820+I820</f>
        <v>1773</v>
      </c>
      <c r="S820" s="14">
        <f>+N820+L820+K820</f>
        <v>4602</v>
      </c>
      <c r="T820" s="14">
        <f>+G820-R820</f>
        <v>28227</v>
      </c>
      <c r="U820" t="b">
        <f>+V820=C820</f>
        <v>1</v>
      </c>
      <c r="V820" s="13" t="s">
        <v>927</v>
      </c>
      <c r="W820" s="13" t="s">
        <v>32</v>
      </c>
      <c r="X820" s="13" t="s">
        <v>29</v>
      </c>
      <c r="Y820" s="13" t="s">
        <v>30</v>
      </c>
      <c r="Z820" s="14">
        <v>30000</v>
      </c>
      <c r="AA820" s="14">
        <v>0</v>
      </c>
      <c r="AB820" s="14">
        <v>0</v>
      </c>
      <c r="AC820" s="14">
        <f>+Z820*2.87%</f>
        <v>861</v>
      </c>
      <c r="AD820" s="14">
        <f>Z820*7.1%</f>
        <v>2130</v>
      </c>
      <c r="AE820" s="14">
        <f>Z820*1.15%</f>
        <v>345</v>
      </c>
      <c r="AF820" s="14">
        <f>Z820*3.04%</f>
        <v>912</v>
      </c>
      <c r="AG820" s="14">
        <f>Z820*7.09%</f>
        <v>2127</v>
      </c>
      <c r="AH820" s="14"/>
      <c r="AI820" s="14">
        <f>AC820+AD820+AE820+AF820+AG820</f>
        <v>6375</v>
      </c>
      <c r="AJ820" s="15">
        <v>0</v>
      </c>
      <c r="AK820" s="14">
        <f>+AC820+AF820+AH820+AJ820+AA820+AB820</f>
        <v>1773</v>
      </c>
      <c r="AL820" s="14">
        <f>+AG820+AE820+AD820</f>
        <v>4602</v>
      </c>
      <c r="AM820" s="14">
        <f>+Z820-AK820</f>
        <v>28227</v>
      </c>
    </row>
    <row r="821" spans="1:39" s="7" customFormat="1" ht="15.95" customHeight="1" x14ac:dyDescent="0.25">
      <c r="A821" s="11">
        <f t="shared" si="16"/>
        <v>799</v>
      </c>
      <c r="B821" s="12" t="s">
        <v>334</v>
      </c>
      <c r="C821" s="13" t="s">
        <v>1033</v>
      </c>
      <c r="D821" s="13" t="s">
        <v>562</v>
      </c>
      <c r="E821" s="13" t="s">
        <v>29</v>
      </c>
      <c r="F821" s="13" t="s">
        <v>30</v>
      </c>
      <c r="G821" s="14">
        <v>30000</v>
      </c>
      <c r="H821" s="14">
        <v>0</v>
      </c>
      <c r="I821" s="14">
        <v>0</v>
      </c>
      <c r="J821" s="14">
        <f>+G821*2.87%</f>
        <v>861</v>
      </c>
      <c r="K821" s="14">
        <f>G821*7.1%</f>
        <v>2130</v>
      </c>
      <c r="L821" s="14">
        <f>G821*1.15%</f>
        <v>345</v>
      </c>
      <c r="M821" s="14">
        <f>G821*3.04%</f>
        <v>912</v>
      </c>
      <c r="N821" s="14">
        <f>G821*7.09%</f>
        <v>2127</v>
      </c>
      <c r="O821" s="14">
        <v>0</v>
      </c>
      <c r="P821" s="14">
        <f>J821+K821+L821+M821+N821</f>
        <v>6375</v>
      </c>
      <c r="Q821" s="15">
        <v>0</v>
      </c>
      <c r="R821" s="14">
        <f>+J821+M821+O821+Q821+H821+I821</f>
        <v>1773</v>
      </c>
      <c r="S821" s="14">
        <f>+N821+L821+K821</f>
        <v>4602</v>
      </c>
      <c r="T821" s="14">
        <f>+G821-R821</f>
        <v>28227</v>
      </c>
      <c r="U821" t="b">
        <f>+V821=C821</f>
        <v>1</v>
      </c>
      <c r="V821" s="13" t="s">
        <v>1033</v>
      </c>
      <c r="W821" s="13" t="s">
        <v>562</v>
      </c>
      <c r="X821" s="13" t="s">
        <v>29</v>
      </c>
      <c r="Y821" s="13" t="s">
        <v>30</v>
      </c>
      <c r="Z821" s="14">
        <v>30000</v>
      </c>
      <c r="AA821" s="14">
        <v>0</v>
      </c>
      <c r="AB821" s="14">
        <v>0</v>
      </c>
      <c r="AC821" s="14">
        <f>+Z821*2.87%</f>
        <v>861</v>
      </c>
      <c r="AD821" s="14">
        <f>Z821*7.1%</f>
        <v>2130</v>
      </c>
      <c r="AE821" s="14">
        <f>Z821*1.15%</f>
        <v>345</v>
      </c>
      <c r="AF821" s="14">
        <f>Z821*3.04%</f>
        <v>912</v>
      </c>
      <c r="AG821" s="14">
        <f>Z821*7.09%</f>
        <v>2127</v>
      </c>
      <c r="AH821" s="14">
        <v>0</v>
      </c>
      <c r="AI821" s="14">
        <f>AC821+AD821+AE821+AF821+AG821</f>
        <v>6375</v>
      </c>
      <c r="AJ821" s="15">
        <v>0</v>
      </c>
      <c r="AK821" s="14">
        <f>+AC821+AF821+AH821+AJ821+AA821+AB821</f>
        <v>1773</v>
      </c>
      <c r="AL821" s="14">
        <f>+AG821+AE821+AD821</f>
        <v>4602</v>
      </c>
      <c r="AM821" s="14">
        <f>+Z821-AK821</f>
        <v>28227</v>
      </c>
    </row>
    <row r="822" spans="1:39" s="7" customFormat="1" ht="15.95" customHeight="1" x14ac:dyDescent="0.25">
      <c r="A822" s="11">
        <f t="shared" si="16"/>
        <v>800</v>
      </c>
      <c r="B822" s="12" t="s">
        <v>213</v>
      </c>
      <c r="C822" s="13" t="s">
        <v>928</v>
      </c>
      <c r="D822" s="13" t="s">
        <v>166</v>
      </c>
      <c r="E822" s="13" t="s">
        <v>29</v>
      </c>
      <c r="F822" s="13" t="s">
        <v>30</v>
      </c>
      <c r="G822" s="14">
        <v>22000</v>
      </c>
      <c r="H822" s="14">
        <v>0</v>
      </c>
      <c r="I822" s="14">
        <v>0</v>
      </c>
      <c r="J822" s="14">
        <f>+G822*2.87%</f>
        <v>631.4</v>
      </c>
      <c r="K822" s="14">
        <f>G822*7.1%</f>
        <v>1561.9999999999998</v>
      </c>
      <c r="L822" s="14">
        <f>G822*1.15%</f>
        <v>253</v>
      </c>
      <c r="M822" s="14">
        <f>G822*3.04%</f>
        <v>668.8</v>
      </c>
      <c r="N822" s="14">
        <f>G822*7.09%</f>
        <v>1559.8000000000002</v>
      </c>
      <c r="O822" s="14">
        <v>0</v>
      </c>
      <c r="P822" s="14">
        <f>J822+K822+L822+M822+N822</f>
        <v>4675</v>
      </c>
      <c r="Q822" s="15">
        <v>706</v>
      </c>
      <c r="R822" s="14">
        <f>+J822+M822+O822+Q822+H822+I822</f>
        <v>2006.1999999999998</v>
      </c>
      <c r="S822" s="14">
        <f>+N822+L822+K822</f>
        <v>3374.8</v>
      </c>
      <c r="T822" s="14">
        <f>+G822-R822</f>
        <v>19993.8</v>
      </c>
      <c r="U822" t="b">
        <f>+V822=C822</f>
        <v>1</v>
      </c>
      <c r="V822" s="13" t="s">
        <v>928</v>
      </c>
      <c r="W822" s="13" t="s">
        <v>166</v>
      </c>
      <c r="X822" s="13" t="s">
        <v>29</v>
      </c>
      <c r="Y822" s="13" t="s">
        <v>30</v>
      </c>
      <c r="Z822" s="14">
        <v>22000</v>
      </c>
      <c r="AA822" s="14">
        <v>0</v>
      </c>
      <c r="AB822" s="14">
        <v>0</v>
      </c>
      <c r="AC822" s="14">
        <f>+Z822*2.87%</f>
        <v>631.4</v>
      </c>
      <c r="AD822" s="14">
        <f>Z822*7.1%</f>
        <v>1561.9999999999998</v>
      </c>
      <c r="AE822" s="14">
        <f>Z822*1.15%</f>
        <v>253</v>
      </c>
      <c r="AF822" s="14">
        <f>Z822*3.04%</f>
        <v>668.8</v>
      </c>
      <c r="AG822" s="14">
        <f>Z822*7.09%</f>
        <v>1559.8000000000002</v>
      </c>
      <c r="AH822" s="14">
        <v>0</v>
      </c>
      <c r="AI822" s="14">
        <f>AC822+AD822+AE822+AF822+AG822</f>
        <v>4675</v>
      </c>
      <c r="AJ822" s="15">
        <v>706</v>
      </c>
      <c r="AK822" s="14">
        <f>+AC822+AF822+AH822+AJ822+AA822+AB822</f>
        <v>2006.1999999999998</v>
      </c>
      <c r="AL822" s="14">
        <f>+AG822+AE822+AD822</f>
        <v>3374.8</v>
      </c>
      <c r="AM822" s="14">
        <f>+Z822-AK822</f>
        <v>19993.8</v>
      </c>
    </row>
    <row r="823" spans="1:39" s="7" customFormat="1" ht="15.95" customHeight="1" x14ac:dyDescent="0.25">
      <c r="A823" s="11">
        <f t="shared" si="16"/>
        <v>801</v>
      </c>
      <c r="B823" s="12" t="s">
        <v>213</v>
      </c>
      <c r="C823" s="13" t="s">
        <v>929</v>
      </c>
      <c r="D823" s="13" t="s">
        <v>166</v>
      </c>
      <c r="E823" s="13" t="s">
        <v>29</v>
      </c>
      <c r="F823" s="13" t="s">
        <v>30</v>
      </c>
      <c r="G823" s="14">
        <v>22000</v>
      </c>
      <c r="H823" s="14">
        <v>0</v>
      </c>
      <c r="I823" s="14">
        <v>0</v>
      </c>
      <c r="J823" s="14">
        <f>+G823*2.87%</f>
        <v>631.4</v>
      </c>
      <c r="K823" s="14">
        <f>G823*7.1%</f>
        <v>1561.9999999999998</v>
      </c>
      <c r="L823" s="14">
        <f>G823*1.15%</f>
        <v>253</v>
      </c>
      <c r="M823" s="14">
        <f>G823*3.04%</f>
        <v>668.8</v>
      </c>
      <c r="N823" s="14">
        <f>G823*7.09%</f>
        <v>1559.8000000000002</v>
      </c>
      <c r="O823" s="14">
        <v>0</v>
      </c>
      <c r="P823" s="14">
        <f>J823+K823+L823+M823+N823</f>
        <v>4675</v>
      </c>
      <c r="Q823" s="15">
        <v>9966.92</v>
      </c>
      <c r="R823" s="14">
        <f>+J823+M823+O823+Q823+H823+I823</f>
        <v>11267.119999999999</v>
      </c>
      <c r="S823" s="14">
        <f>+N823+L823+K823</f>
        <v>3374.8</v>
      </c>
      <c r="T823" s="14">
        <f>+G823-R823</f>
        <v>10732.880000000001</v>
      </c>
      <c r="U823" t="b">
        <f>+V823=C823</f>
        <v>1</v>
      </c>
      <c r="V823" s="13" t="s">
        <v>929</v>
      </c>
      <c r="W823" s="13" t="s">
        <v>166</v>
      </c>
      <c r="X823" s="13" t="s">
        <v>29</v>
      </c>
      <c r="Y823" s="13" t="s">
        <v>30</v>
      </c>
      <c r="Z823" s="14">
        <v>22000</v>
      </c>
      <c r="AA823" s="14">
        <v>0</v>
      </c>
      <c r="AB823" s="14">
        <v>0</v>
      </c>
      <c r="AC823" s="14">
        <f>+Z823*2.87%</f>
        <v>631.4</v>
      </c>
      <c r="AD823" s="14">
        <f>Z823*7.1%</f>
        <v>1561.9999999999998</v>
      </c>
      <c r="AE823" s="14">
        <f>Z823*1.15%</f>
        <v>253</v>
      </c>
      <c r="AF823" s="14">
        <f>Z823*3.04%</f>
        <v>668.8</v>
      </c>
      <c r="AG823" s="14">
        <f>Z823*7.09%</f>
        <v>1559.8000000000002</v>
      </c>
      <c r="AH823" s="14">
        <v>0</v>
      </c>
      <c r="AI823" s="14">
        <f>AC823+AD823+AE823+AF823+AG823</f>
        <v>4675</v>
      </c>
      <c r="AJ823" s="15">
        <v>9966.92</v>
      </c>
      <c r="AK823" s="14">
        <f>+AC823+AF823+AH823+AJ823+AA823+AB823</f>
        <v>11267.119999999999</v>
      </c>
      <c r="AL823" s="14">
        <f>+AG823+AE823+AD823</f>
        <v>3374.8</v>
      </c>
      <c r="AM823" s="14">
        <f>+Z823-AK823</f>
        <v>10732.880000000001</v>
      </c>
    </row>
    <row r="824" spans="1:39" s="7" customFormat="1" ht="15.95" customHeight="1" x14ac:dyDescent="0.25">
      <c r="A824" s="11">
        <f t="shared" si="16"/>
        <v>802</v>
      </c>
      <c r="B824" s="12" t="s">
        <v>213</v>
      </c>
      <c r="C824" s="13" t="s">
        <v>930</v>
      </c>
      <c r="D824" s="13" t="s">
        <v>166</v>
      </c>
      <c r="E824" s="13" t="s">
        <v>29</v>
      </c>
      <c r="F824" s="13" t="s">
        <v>30</v>
      </c>
      <c r="G824" s="14">
        <v>22000</v>
      </c>
      <c r="H824" s="14">
        <v>0</v>
      </c>
      <c r="I824" s="14">
        <v>0</v>
      </c>
      <c r="J824" s="14">
        <f>+G824*2.87%</f>
        <v>631.4</v>
      </c>
      <c r="K824" s="14">
        <f>G824*7.1%</f>
        <v>1561.9999999999998</v>
      </c>
      <c r="L824" s="14">
        <f>G824*1.15%</f>
        <v>253</v>
      </c>
      <c r="M824" s="14">
        <f>G824*3.04%</f>
        <v>668.8</v>
      </c>
      <c r="N824" s="14">
        <f>G824*7.09%</f>
        <v>1559.8000000000002</v>
      </c>
      <c r="O824" s="14">
        <v>0</v>
      </c>
      <c r="P824" s="14">
        <f>J824+K824+L824+M824+N824</f>
        <v>4675</v>
      </c>
      <c r="Q824" s="15">
        <v>0</v>
      </c>
      <c r="R824" s="14">
        <f>+J824+M824+O824+Q824+H824+I824</f>
        <v>1300.1999999999998</v>
      </c>
      <c r="S824" s="14">
        <f>+N824+L824+K824</f>
        <v>3374.8</v>
      </c>
      <c r="T824" s="14">
        <f>+G824-R824</f>
        <v>20699.8</v>
      </c>
      <c r="U824" t="b">
        <f>+V824=C824</f>
        <v>1</v>
      </c>
      <c r="V824" s="13" t="s">
        <v>930</v>
      </c>
      <c r="W824" s="13" t="s">
        <v>166</v>
      </c>
      <c r="X824" s="13" t="s">
        <v>29</v>
      </c>
      <c r="Y824" s="13" t="s">
        <v>30</v>
      </c>
      <c r="Z824" s="14">
        <v>22000</v>
      </c>
      <c r="AA824" s="14">
        <v>0</v>
      </c>
      <c r="AB824" s="14">
        <v>0</v>
      </c>
      <c r="AC824" s="14">
        <f>+Z824*2.87%</f>
        <v>631.4</v>
      </c>
      <c r="AD824" s="14">
        <f>Z824*7.1%</f>
        <v>1561.9999999999998</v>
      </c>
      <c r="AE824" s="14">
        <f>Z824*1.15%</f>
        <v>253</v>
      </c>
      <c r="AF824" s="14">
        <f>Z824*3.04%</f>
        <v>668.8</v>
      </c>
      <c r="AG824" s="14">
        <f>Z824*7.09%</f>
        <v>1559.8000000000002</v>
      </c>
      <c r="AH824" s="14">
        <v>0</v>
      </c>
      <c r="AI824" s="14">
        <f>AC824+AD824+AE824+AF824+AG824</f>
        <v>4675</v>
      </c>
      <c r="AJ824" s="15">
        <v>0</v>
      </c>
      <c r="AK824" s="14">
        <f>+AC824+AF824+AH824+AJ824+AA824+AB824</f>
        <v>1300.1999999999998</v>
      </c>
      <c r="AL824" s="14">
        <f>+AG824+AE824+AD824</f>
        <v>3374.8</v>
      </c>
      <c r="AM824" s="14">
        <f>+Z824-AK824</f>
        <v>20699.8</v>
      </c>
    </row>
    <row r="825" spans="1:39" s="7" customFormat="1" ht="15.95" customHeight="1" x14ac:dyDescent="0.25">
      <c r="A825" s="11">
        <f t="shared" si="16"/>
        <v>803</v>
      </c>
      <c r="B825" s="12" t="s">
        <v>213</v>
      </c>
      <c r="C825" s="13" t="s">
        <v>931</v>
      </c>
      <c r="D825" s="13" t="s">
        <v>372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>+G825*2.87%</f>
        <v>631.4</v>
      </c>
      <c r="K825" s="14">
        <f>G825*7.1%</f>
        <v>1561.9999999999998</v>
      </c>
      <c r="L825" s="14">
        <f>G825*1.15%</f>
        <v>253</v>
      </c>
      <c r="M825" s="14">
        <f>G825*3.04%</f>
        <v>668.8</v>
      </c>
      <c r="N825" s="14">
        <f>G825*7.09%</f>
        <v>1559.8000000000002</v>
      </c>
      <c r="O825" s="14">
        <v>1577.4509</v>
      </c>
      <c r="P825" s="14">
        <f>J825+K825+L825+M825+N825</f>
        <v>4675</v>
      </c>
      <c r="Q825" s="15">
        <v>3655.5691000000006</v>
      </c>
      <c r="R825" s="14">
        <f>+J825+M825+O825+Q825+H825+I825</f>
        <v>6533.22</v>
      </c>
      <c r="S825" s="14">
        <f>+N825+L825+K825</f>
        <v>3374.8</v>
      </c>
      <c r="T825" s="14">
        <f>+G825-R825</f>
        <v>15466.779999999999</v>
      </c>
      <c r="U825" t="b">
        <f>+V825=C825</f>
        <v>1</v>
      </c>
      <c r="V825" s="13" t="s">
        <v>931</v>
      </c>
      <c r="W825" s="13" t="s">
        <v>372</v>
      </c>
      <c r="X825" s="13" t="s">
        <v>29</v>
      </c>
      <c r="Y825" s="13" t="s">
        <v>30</v>
      </c>
      <c r="Z825" s="14">
        <v>22000</v>
      </c>
      <c r="AA825" s="14">
        <v>0</v>
      </c>
      <c r="AB825" s="14">
        <v>0</v>
      </c>
      <c r="AC825" s="14">
        <f>+Z825*2.87%</f>
        <v>631.4</v>
      </c>
      <c r="AD825" s="14">
        <f>Z825*7.1%</f>
        <v>1561.9999999999998</v>
      </c>
      <c r="AE825" s="14">
        <f>Z825*1.15%</f>
        <v>253</v>
      </c>
      <c r="AF825" s="14">
        <f>Z825*3.04%</f>
        <v>668.8</v>
      </c>
      <c r="AG825" s="14">
        <f>Z825*7.09%</f>
        <v>1559.8000000000002</v>
      </c>
      <c r="AH825" s="14">
        <v>1577.4509</v>
      </c>
      <c r="AI825" s="14">
        <f>AC825+AD825+AE825+AF825+AG825</f>
        <v>4675</v>
      </c>
      <c r="AJ825" s="15">
        <v>1545.9990999999998</v>
      </c>
      <c r="AK825" s="14">
        <f>+AC825+AF825+AH825+AJ825+AA825+AB825</f>
        <v>4423.6499999999996</v>
      </c>
      <c r="AL825" s="14">
        <f>+AG825+AE825+AD825</f>
        <v>3374.8</v>
      </c>
      <c r="AM825" s="14">
        <f>+Z825-AK825</f>
        <v>17576.349999999999</v>
      </c>
    </row>
    <row r="826" spans="1:39" s="7" customFormat="1" ht="15.95" customHeight="1" x14ac:dyDescent="0.25">
      <c r="A826" s="11">
        <f t="shared" si="16"/>
        <v>804</v>
      </c>
      <c r="B826" s="12" t="s">
        <v>213</v>
      </c>
      <c r="C826" s="13" t="s">
        <v>932</v>
      </c>
      <c r="D826" s="13" t="s">
        <v>509</v>
      </c>
      <c r="E826" s="13" t="s">
        <v>29</v>
      </c>
      <c r="F826" s="13" t="s">
        <v>35</v>
      </c>
      <c r="G826" s="14">
        <v>22000</v>
      </c>
      <c r="H826" s="14">
        <v>0</v>
      </c>
      <c r="I826" s="14">
        <v>0</v>
      </c>
      <c r="J826" s="14">
        <f>+G826*2.87%</f>
        <v>631.4</v>
      </c>
      <c r="K826" s="14">
        <f>G826*7.1%</f>
        <v>1561.9999999999998</v>
      </c>
      <c r="L826" s="14">
        <f>G826*1.15%</f>
        <v>253</v>
      </c>
      <c r="M826" s="14">
        <f>G826*3.04%</f>
        <v>668.8</v>
      </c>
      <c r="N826" s="14">
        <f>G826*7.09%</f>
        <v>1559.8000000000002</v>
      </c>
      <c r="O826" s="14">
        <v>0</v>
      </c>
      <c r="P826" s="14">
        <f>J826+K826+L826+M826+N826</f>
        <v>4675</v>
      </c>
      <c r="Q826" s="15">
        <v>16434.89</v>
      </c>
      <c r="R826" s="14">
        <f>+J826+M826+O826+Q826+H826+I826</f>
        <v>17735.09</v>
      </c>
      <c r="S826" s="14">
        <f>+N826+L826+K826</f>
        <v>3374.8</v>
      </c>
      <c r="T826" s="14">
        <f>+G826-R826</f>
        <v>4264.91</v>
      </c>
      <c r="U826" t="b">
        <f>+V826=C826</f>
        <v>1</v>
      </c>
      <c r="V826" s="13" t="s">
        <v>932</v>
      </c>
      <c r="W826" s="13" t="s">
        <v>509</v>
      </c>
      <c r="X826" s="13" t="s">
        <v>29</v>
      </c>
      <c r="Y826" s="13" t="s">
        <v>35</v>
      </c>
      <c r="Z826" s="14">
        <v>22000</v>
      </c>
      <c r="AA826" s="14">
        <v>0</v>
      </c>
      <c r="AB826" s="14">
        <v>0</v>
      </c>
      <c r="AC826" s="14">
        <f>+Z826*2.87%</f>
        <v>631.4</v>
      </c>
      <c r="AD826" s="14">
        <f>Z826*7.1%</f>
        <v>1561.9999999999998</v>
      </c>
      <c r="AE826" s="14">
        <f>Z826*1.15%</f>
        <v>253</v>
      </c>
      <c r="AF826" s="14">
        <f>Z826*3.04%</f>
        <v>668.8</v>
      </c>
      <c r="AG826" s="14">
        <f>Z826*7.09%</f>
        <v>1559.8000000000002</v>
      </c>
      <c r="AH826" s="14">
        <v>0</v>
      </c>
      <c r="AI826" s="14">
        <f>AC826+AD826+AE826+AF826+AG826</f>
        <v>4675</v>
      </c>
      <c r="AJ826" s="15">
        <v>16434.89</v>
      </c>
      <c r="AK826" s="14">
        <f>+AC826+AF826+AH826+AJ826+AA826+AB826</f>
        <v>17735.09</v>
      </c>
      <c r="AL826" s="14">
        <f>+AG826+AE826+AD826</f>
        <v>3374.8</v>
      </c>
      <c r="AM826" s="14">
        <f>+Z826-AK826</f>
        <v>4264.91</v>
      </c>
    </row>
    <row r="827" spans="1:39" s="7" customFormat="1" ht="15.95" customHeight="1" x14ac:dyDescent="0.25">
      <c r="A827" s="11">
        <f t="shared" si="16"/>
        <v>805</v>
      </c>
      <c r="B827" s="12" t="s">
        <v>213</v>
      </c>
      <c r="C827" s="13" t="s">
        <v>933</v>
      </c>
      <c r="D827" s="13" t="s">
        <v>164</v>
      </c>
      <c r="E827" s="13" t="s">
        <v>29</v>
      </c>
      <c r="F827" s="13" t="s">
        <v>35</v>
      </c>
      <c r="G827" s="14">
        <v>30000</v>
      </c>
      <c r="H827" s="14">
        <v>0</v>
      </c>
      <c r="I827" s="14">
        <v>0</v>
      </c>
      <c r="J827" s="14">
        <f>+G827*2.87%</f>
        <v>861</v>
      </c>
      <c r="K827" s="14">
        <f>G827*7.1%</f>
        <v>2130</v>
      </c>
      <c r="L827" s="14">
        <f>G827*1.15%</f>
        <v>345</v>
      </c>
      <c r="M827" s="14">
        <f>G827*3.04%</f>
        <v>912</v>
      </c>
      <c r="N827" s="14">
        <f>G827*7.09%</f>
        <v>2127</v>
      </c>
      <c r="O827" s="14">
        <v>0</v>
      </c>
      <c r="P827" s="14">
        <f>J827+K827+L827+M827+N827</f>
        <v>6375</v>
      </c>
      <c r="Q827" s="15">
        <v>6491.1</v>
      </c>
      <c r="R827" s="14">
        <f>+J827+M827+O827+Q827+H827+I827</f>
        <v>8264.1</v>
      </c>
      <c r="S827" s="14">
        <f>+N827+L827+K827</f>
        <v>4602</v>
      </c>
      <c r="T827" s="14">
        <f>+G827-R827</f>
        <v>21735.9</v>
      </c>
      <c r="U827" t="b">
        <f>+V827=C827</f>
        <v>1</v>
      </c>
      <c r="V827" s="13" t="s">
        <v>933</v>
      </c>
      <c r="W827" s="13" t="s">
        <v>164</v>
      </c>
      <c r="X827" s="13" t="s">
        <v>29</v>
      </c>
      <c r="Y827" s="13" t="s">
        <v>35</v>
      </c>
      <c r="Z827" s="14">
        <v>30000</v>
      </c>
      <c r="AA827" s="14">
        <v>0</v>
      </c>
      <c r="AB827" s="14">
        <v>0</v>
      </c>
      <c r="AC827" s="14">
        <f>+Z827*2.87%</f>
        <v>861</v>
      </c>
      <c r="AD827" s="14">
        <f>Z827*7.1%</f>
        <v>2130</v>
      </c>
      <c r="AE827" s="14">
        <f>Z827*1.15%</f>
        <v>345</v>
      </c>
      <c r="AF827" s="14">
        <f>Z827*3.04%</f>
        <v>912</v>
      </c>
      <c r="AG827" s="14">
        <f>Z827*7.09%</f>
        <v>2127</v>
      </c>
      <c r="AH827" s="14">
        <v>0</v>
      </c>
      <c r="AI827" s="14">
        <f>AC827+AD827+AE827+AF827+AG827</f>
        <v>6375</v>
      </c>
      <c r="AJ827" s="15">
        <v>6491.1</v>
      </c>
      <c r="AK827" s="14">
        <f>+AC827+AF827+AH827+AJ827+AA827+AB827</f>
        <v>8264.1</v>
      </c>
      <c r="AL827" s="14">
        <f>+AG827+AE827+AD827</f>
        <v>4602</v>
      </c>
      <c r="AM827" s="14">
        <f>+Z827-AK827</f>
        <v>21735.9</v>
      </c>
    </row>
    <row r="828" spans="1:39" s="7" customFormat="1" ht="15.95" customHeight="1" x14ac:dyDescent="0.25">
      <c r="A828" s="11">
        <f t="shared" si="16"/>
        <v>806</v>
      </c>
      <c r="B828" s="12" t="s">
        <v>213</v>
      </c>
      <c r="C828" s="13" t="s">
        <v>934</v>
      </c>
      <c r="D828" s="13" t="s">
        <v>336</v>
      </c>
      <c r="E828" s="13" t="s">
        <v>29</v>
      </c>
      <c r="F828" s="13" t="s">
        <v>30</v>
      </c>
      <c r="G828" s="14">
        <v>45000</v>
      </c>
      <c r="H828" s="14">
        <v>1148.33</v>
      </c>
      <c r="I828" s="14">
        <v>0</v>
      </c>
      <c r="J828" s="14">
        <f>+G828*2.87%</f>
        <v>1291.5</v>
      </c>
      <c r="K828" s="14">
        <f>G828*7.1%</f>
        <v>3194.9999999999995</v>
      </c>
      <c r="L828" s="14">
        <f>G828*1.15%</f>
        <v>517.5</v>
      </c>
      <c r="M828" s="14">
        <f>G828*3.04%</f>
        <v>1368</v>
      </c>
      <c r="N828" s="14">
        <f>G828*7.09%</f>
        <v>3190.5</v>
      </c>
      <c r="O828" s="14">
        <v>0</v>
      </c>
      <c r="P828" s="14">
        <f>J828+K828+L828+M828+N828</f>
        <v>9562.5</v>
      </c>
      <c r="Q828" s="15">
        <v>0</v>
      </c>
      <c r="R828" s="14">
        <f>+J828+M828+O828+Q828+H828+I828</f>
        <v>3807.83</v>
      </c>
      <c r="S828" s="14">
        <f>+N828+L828+K828</f>
        <v>6903</v>
      </c>
      <c r="T828" s="14">
        <f>+G828-R828</f>
        <v>41192.17</v>
      </c>
      <c r="U828" t="b">
        <f>+V828=C828</f>
        <v>1</v>
      </c>
      <c r="V828" s="13" t="s">
        <v>934</v>
      </c>
      <c r="W828" s="13" t="s">
        <v>336</v>
      </c>
      <c r="X828" s="13" t="s">
        <v>29</v>
      </c>
      <c r="Y828" s="13" t="s">
        <v>30</v>
      </c>
      <c r="Z828" s="14">
        <v>45000</v>
      </c>
      <c r="AA828" s="14">
        <v>1148.33</v>
      </c>
      <c r="AB828" s="14">
        <v>0</v>
      </c>
      <c r="AC828" s="14">
        <f>+Z828*2.87%</f>
        <v>1291.5</v>
      </c>
      <c r="AD828" s="14">
        <f>Z828*7.1%</f>
        <v>3194.9999999999995</v>
      </c>
      <c r="AE828" s="14">
        <f>Z828*1.15%</f>
        <v>517.5</v>
      </c>
      <c r="AF828" s="14">
        <f>Z828*3.04%</f>
        <v>1368</v>
      </c>
      <c r="AG828" s="14">
        <f>Z828*7.09%</f>
        <v>3190.5</v>
      </c>
      <c r="AH828" s="14">
        <v>0</v>
      </c>
      <c r="AI828" s="14">
        <f>AC828+AD828+AE828+AF828+AG828</f>
        <v>9562.5</v>
      </c>
      <c r="AJ828" s="15">
        <v>0</v>
      </c>
      <c r="AK828" s="14">
        <f>+AC828+AF828+AH828+AJ828+AA828+AB828</f>
        <v>3807.83</v>
      </c>
      <c r="AL828" s="14">
        <f>+AG828+AE828+AD828</f>
        <v>6903</v>
      </c>
      <c r="AM828" s="14">
        <f>+Z828-AK828</f>
        <v>41192.17</v>
      </c>
    </row>
    <row r="829" spans="1:39" s="7" customFormat="1" ht="15.95" customHeight="1" x14ac:dyDescent="0.25">
      <c r="A829" s="11">
        <f t="shared" si="16"/>
        <v>807</v>
      </c>
      <c r="B829" s="12" t="s">
        <v>213</v>
      </c>
      <c r="C829" s="13" t="s">
        <v>935</v>
      </c>
      <c r="D829" s="13" t="s">
        <v>166</v>
      </c>
      <c r="E829" s="13" t="s">
        <v>29</v>
      </c>
      <c r="F829" s="13" t="s">
        <v>30</v>
      </c>
      <c r="G829" s="14">
        <v>22000</v>
      </c>
      <c r="H829" s="14">
        <v>0</v>
      </c>
      <c r="I829" s="14">
        <v>0</v>
      </c>
      <c r="J829" s="14">
        <f>+G829*2.87%</f>
        <v>631.4</v>
      </c>
      <c r="K829" s="14">
        <f>G829*7.1%</f>
        <v>1561.9999999999998</v>
      </c>
      <c r="L829" s="14">
        <f>G829*1.15%</f>
        <v>253</v>
      </c>
      <c r="M829" s="14">
        <f>G829*3.04%</f>
        <v>668.8</v>
      </c>
      <c r="N829" s="14">
        <f>G829*7.09%</f>
        <v>1559.8000000000002</v>
      </c>
      <c r="O829" s="14">
        <v>0</v>
      </c>
      <c r="P829" s="14">
        <f>J829+K829+L829+M829+N829</f>
        <v>4675</v>
      </c>
      <c r="Q829" s="15">
        <v>3096</v>
      </c>
      <c r="R829" s="14">
        <f>+J829+M829+O829+Q829+H829+I829</f>
        <v>4396.2</v>
      </c>
      <c r="S829" s="14">
        <f>+N829+L829+K829</f>
        <v>3374.8</v>
      </c>
      <c r="T829" s="14">
        <f>+G829-R829</f>
        <v>17603.8</v>
      </c>
      <c r="U829" t="b">
        <f>+V829=C829</f>
        <v>1</v>
      </c>
      <c r="V829" s="13" t="s">
        <v>935</v>
      </c>
      <c r="W829" s="13" t="s">
        <v>166</v>
      </c>
      <c r="X829" s="13" t="s">
        <v>29</v>
      </c>
      <c r="Y829" s="13" t="s">
        <v>30</v>
      </c>
      <c r="Z829" s="14">
        <v>22000</v>
      </c>
      <c r="AA829" s="14">
        <v>0</v>
      </c>
      <c r="AB829" s="14">
        <v>0</v>
      </c>
      <c r="AC829" s="14">
        <f>+Z829*2.87%</f>
        <v>631.4</v>
      </c>
      <c r="AD829" s="14">
        <f>Z829*7.1%</f>
        <v>1561.9999999999998</v>
      </c>
      <c r="AE829" s="14">
        <f>Z829*1.15%</f>
        <v>253</v>
      </c>
      <c r="AF829" s="14">
        <f>Z829*3.04%</f>
        <v>668.8</v>
      </c>
      <c r="AG829" s="14">
        <f>Z829*7.09%</f>
        <v>1559.8000000000002</v>
      </c>
      <c r="AH829" s="14">
        <v>0</v>
      </c>
      <c r="AI829" s="14">
        <f>AC829+AD829+AE829+AF829+AG829</f>
        <v>4675</v>
      </c>
      <c r="AJ829" s="15">
        <v>3096</v>
      </c>
      <c r="AK829" s="14">
        <f>+AC829+AF829+AH829+AJ829+AA829+AB829</f>
        <v>4396.2</v>
      </c>
      <c r="AL829" s="14">
        <f>+AG829+AE829+AD829</f>
        <v>3374.8</v>
      </c>
      <c r="AM829" s="14">
        <f>+Z829-AK829</f>
        <v>17603.8</v>
      </c>
    </row>
    <row r="830" spans="1:39" s="7" customFormat="1" ht="15.95" customHeight="1" x14ac:dyDescent="0.25">
      <c r="A830" s="11">
        <f t="shared" si="16"/>
        <v>808</v>
      </c>
      <c r="B830" s="12" t="s">
        <v>213</v>
      </c>
      <c r="C830" s="13" t="s">
        <v>936</v>
      </c>
      <c r="D830" s="13" t="s">
        <v>509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>+G830*2.87%</f>
        <v>631.4</v>
      </c>
      <c r="K830" s="14">
        <f>G830*7.1%</f>
        <v>1561.9999999999998</v>
      </c>
      <c r="L830" s="14">
        <f>G830*1.15%</f>
        <v>253</v>
      </c>
      <c r="M830" s="14">
        <f>G830*3.04%</f>
        <v>668.8</v>
      </c>
      <c r="N830" s="14">
        <f>G830*7.09%</f>
        <v>1559.8000000000002</v>
      </c>
      <c r="O830" s="14">
        <v>0</v>
      </c>
      <c r="P830" s="14">
        <f>J830+K830+L830+M830+N830</f>
        <v>4675</v>
      </c>
      <c r="Q830" s="15">
        <v>0</v>
      </c>
      <c r="R830" s="14">
        <f>+J830+M830+O830+Q830+H830+I830</f>
        <v>1300.1999999999998</v>
      </c>
      <c r="S830" s="14">
        <f>+N830+L830+K830</f>
        <v>3374.8</v>
      </c>
      <c r="T830" s="14">
        <f>+G830-R830</f>
        <v>20699.8</v>
      </c>
      <c r="U830" t="b">
        <f>+V830=C830</f>
        <v>1</v>
      </c>
      <c r="V830" s="13" t="s">
        <v>936</v>
      </c>
      <c r="W830" s="13" t="s">
        <v>509</v>
      </c>
      <c r="X830" s="13" t="s">
        <v>29</v>
      </c>
      <c r="Y830" s="13" t="s">
        <v>35</v>
      </c>
      <c r="Z830" s="14">
        <v>22000</v>
      </c>
      <c r="AA830" s="14">
        <v>0</v>
      </c>
      <c r="AB830" s="14">
        <v>0</v>
      </c>
      <c r="AC830" s="14">
        <f>+Z830*2.87%</f>
        <v>631.4</v>
      </c>
      <c r="AD830" s="14">
        <f>Z830*7.1%</f>
        <v>1561.9999999999998</v>
      </c>
      <c r="AE830" s="14">
        <f>Z830*1.15%</f>
        <v>253</v>
      </c>
      <c r="AF830" s="14">
        <f>Z830*3.04%</f>
        <v>668.8</v>
      </c>
      <c r="AG830" s="14">
        <f>Z830*7.09%</f>
        <v>1559.8000000000002</v>
      </c>
      <c r="AH830" s="14">
        <v>0</v>
      </c>
      <c r="AI830" s="14">
        <f>AC830+AD830+AE830+AF830+AG830</f>
        <v>4675</v>
      </c>
      <c r="AJ830" s="15">
        <v>0</v>
      </c>
      <c r="AK830" s="14">
        <f>+AC830+AF830+AH830+AJ830+AA830+AB830</f>
        <v>1300.1999999999998</v>
      </c>
      <c r="AL830" s="14">
        <f>+AG830+AE830+AD830</f>
        <v>3374.8</v>
      </c>
      <c r="AM830" s="14">
        <f>+Z830-AK830</f>
        <v>20699.8</v>
      </c>
    </row>
    <row r="831" spans="1:39" s="7" customFormat="1" ht="15.95" customHeight="1" x14ac:dyDescent="0.25">
      <c r="A831" s="11">
        <f t="shared" si="16"/>
        <v>809</v>
      </c>
      <c r="B831" s="12" t="s">
        <v>213</v>
      </c>
      <c r="C831" s="13" t="s">
        <v>937</v>
      </c>
      <c r="D831" s="13" t="s">
        <v>166</v>
      </c>
      <c r="E831" s="13" t="s">
        <v>29</v>
      </c>
      <c r="F831" s="13" t="s">
        <v>30</v>
      </c>
      <c r="G831" s="14">
        <v>22000</v>
      </c>
      <c r="H831" s="14">
        <v>0</v>
      </c>
      <c r="I831" s="14">
        <v>0</v>
      </c>
      <c r="J831" s="14">
        <f>+G831*2.87%</f>
        <v>631.4</v>
      </c>
      <c r="K831" s="14">
        <f>G831*7.1%</f>
        <v>1561.9999999999998</v>
      </c>
      <c r="L831" s="14">
        <f>G831*1.15%</f>
        <v>253</v>
      </c>
      <c r="M831" s="14">
        <f>G831*3.04%</f>
        <v>668.8</v>
      </c>
      <c r="N831" s="14">
        <f>G831*7.09%</f>
        <v>1559.8000000000002</v>
      </c>
      <c r="O831" s="14">
        <v>0</v>
      </c>
      <c r="P831" s="14">
        <f>J831+K831+L831+M831+N831</f>
        <v>4675</v>
      </c>
      <c r="Q831" s="15">
        <v>10934.52</v>
      </c>
      <c r="R831" s="14">
        <f>+J831+M831+O831+Q831+H831+I831</f>
        <v>12234.720000000001</v>
      </c>
      <c r="S831" s="14">
        <f>+N831+L831+K831</f>
        <v>3374.8</v>
      </c>
      <c r="T831" s="14">
        <f>+G831-R831</f>
        <v>9765.2799999999988</v>
      </c>
      <c r="U831" t="b">
        <f>+V831=C831</f>
        <v>1</v>
      </c>
      <c r="V831" s="13" t="s">
        <v>937</v>
      </c>
      <c r="W831" s="13" t="s">
        <v>166</v>
      </c>
      <c r="X831" s="13" t="s">
        <v>29</v>
      </c>
      <c r="Y831" s="13" t="s">
        <v>30</v>
      </c>
      <c r="Z831" s="14">
        <v>22000</v>
      </c>
      <c r="AA831" s="14">
        <v>0</v>
      </c>
      <c r="AB831" s="14">
        <v>0</v>
      </c>
      <c r="AC831" s="14">
        <f>+Z831*2.87%</f>
        <v>631.4</v>
      </c>
      <c r="AD831" s="14">
        <f>Z831*7.1%</f>
        <v>1561.9999999999998</v>
      </c>
      <c r="AE831" s="14">
        <f>Z831*1.15%</f>
        <v>253</v>
      </c>
      <c r="AF831" s="14">
        <f>Z831*3.04%</f>
        <v>668.8</v>
      </c>
      <c r="AG831" s="14">
        <f>Z831*7.09%</f>
        <v>1559.8000000000002</v>
      </c>
      <c r="AH831" s="14">
        <v>0</v>
      </c>
      <c r="AI831" s="14">
        <f>AC831+AD831+AE831+AF831+AG831</f>
        <v>4675</v>
      </c>
      <c r="AJ831" s="15">
        <v>5788.22</v>
      </c>
      <c r="AK831" s="14">
        <f>+AC831+AF831+AH831+AJ831+AA831+AB831</f>
        <v>7088.42</v>
      </c>
      <c r="AL831" s="14">
        <f>+AG831+AE831+AD831</f>
        <v>3374.8</v>
      </c>
      <c r="AM831" s="14">
        <f>+Z831-AK831</f>
        <v>14911.58</v>
      </c>
    </row>
    <row r="832" spans="1:39" s="7" customFormat="1" ht="15.95" customHeight="1" x14ac:dyDescent="0.25">
      <c r="A832" s="11">
        <f t="shared" si="16"/>
        <v>810</v>
      </c>
      <c r="B832" s="12" t="s">
        <v>213</v>
      </c>
      <c r="C832" s="13" t="s">
        <v>938</v>
      </c>
      <c r="D832" s="13" t="s">
        <v>570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>+G832*2.87%</f>
        <v>631.4</v>
      </c>
      <c r="K832" s="14">
        <f>G832*7.1%</f>
        <v>1561.9999999999998</v>
      </c>
      <c r="L832" s="14">
        <f>G832*1.15%</f>
        <v>253</v>
      </c>
      <c r="M832" s="14">
        <f>G832*3.04%</f>
        <v>668.8</v>
      </c>
      <c r="N832" s="14">
        <f>G832*7.09%</f>
        <v>1559.8000000000002</v>
      </c>
      <c r="O832" s="14">
        <v>0</v>
      </c>
      <c r="P832" s="14">
        <f>J832+K832+L832+M832+N832</f>
        <v>4675</v>
      </c>
      <c r="Q832" s="15">
        <v>9617.44</v>
      </c>
      <c r="R832" s="14">
        <f>+J832+M832+O832+Q832+H832+I832</f>
        <v>10917.64</v>
      </c>
      <c r="S832" s="14">
        <f>+N832+L832+K832</f>
        <v>3374.8</v>
      </c>
      <c r="T832" s="14">
        <f>+G832-R832</f>
        <v>11082.36</v>
      </c>
      <c r="U832" t="b">
        <f>+V832=C832</f>
        <v>1</v>
      </c>
      <c r="V832" s="13" t="s">
        <v>938</v>
      </c>
      <c r="W832" s="13" t="s">
        <v>570</v>
      </c>
      <c r="X832" s="13" t="s">
        <v>29</v>
      </c>
      <c r="Y832" s="13" t="s">
        <v>30</v>
      </c>
      <c r="Z832" s="14">
        <v>22000</v>
      </c>
      <c r="AA832" s="14">
        <v>0</v>
      </c>
      <c r="AB832" s="14">
        <v>0</v>
      </c>
      <c r="AC832" s="14">
        <f>+Z832*2.87%</f>
        <v>631.4</v>
      </c>
      <c r="AD832" s="14">
        <f>Z832*7.1%</f>
        <v>1561.9999999999998</v>
      </c>
      <c r="AE832" s="14">
        <f>Z832*1.15%</f>
        <v>253</v>
      </c>
      <c r="AF832" s="14">
        <f>Z832*3.04%</f>
        <v>668.8</v>
      </c>
      <c r="AG832" s="14">
        <f>Z832*7.09%</f>
        <v>1559.8000000000002</v>
      </c>
      <c r="AH832" s="14">
        <v>0</v>
      </c>
      <c r="AI832" s="14">
        <f>AC832+AD832+AE832+AF832+AG832</f>
        <v>4675</v>
      </c>
      <c r="AJ832" s="15">
        <v>9617.44</v>
      </c>
      <c r="AK832" s="14">
        <f>+AC832+AF832+AH832+AJ832+AA832+AB832</f>
        <v>10917.64</v>
      </c>
      <c r="AL832" s="14">
        <f>+AG832+AE832+AD832</f>
        <v>3374.8</v>
      </c>
      <c r="AM832" s="14">
        <f>+Z832-AK832</f>
        <v>11082.36</v>
      </c>
    </row>
    <row r="833" spans="1:39" s="7" customFormat="1" ht="15.95" customHeight="1" x14ac:dyDescent="0.25">
      <c r="A833" s="11">
        <f t="shared" si="16"/>
        <v>811</v>
      </c>
      <c r="B833" s="12" t="s">
        <v>213</v>
      </c>
      <c r="C833" s="13" t="s">
        <v>939</v>
      </c>
      <c r="D833" s="13" t="s">
        <v>570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>+G833*2.87%</f>
        <v>631.4</v>
      </c>
      <c r="K833" s="14">
        <f>G833*7.1%</f>
        <v>1561.9999999999998</v>
      </c>
      <c r="L833" s="14">
        <f>G833*1.15%</f>
        <v>253</v>
      </c>
      <c r="M833" s="14">
        <f>G833*3.04%</f>
        <v>668.8</v>
      </c>
      <c r="N833" s="14">
        <f>G833*7.09%</f>
        <v>1559.8000000000002</v>
      </c>
      <c r="O833" s="14">
        <v>0</v>
      </c>
      <c r="P833" s="14">
        <f>J833+K833+L833+M833+N833</f>
        <v>4675</v>
      </c>
      <c r="Q833" s="15">
        <v>7253.27</v>
      </c>
      <c r="R833" s="14">
        <f>+J833+M833+O833+Q833+H833+I833</f>
        <v>8553.4700000000012</v>
      </c>
      <c r="S833" s="14">
        <f>+N833+L833+K833</f>
        <v>3374.8</v>
      </c>
      <c r="T833" s="14">
        <f>+G833-R833</f>
        <v>13446.529999999999</v>
      </c>
      <c r="U833" t="b">
        <f>+V833=C833</f>
        <v>1</v>
      </c>
      <c r="V833" s="13" t="s">
        <v>939</v>
      </c>
      <c r="W833" s="13" t="s">
        <v>570</v>
      </c>
      <c r="X833" s="13" t="s">
        <v>29</v>
      </c>
      <c r="Y833" s="13" t="s">
        <v>30</v>
      </c>
      <c r="Z833" s="14">
        <v>22000</v>
      </c>
      <c r="AA833" s="14">
        <v>0</v>
      </c>
      <c r="AB833" s="14">
        <v>0</v>
      </c>
      <c r="AC833" s="14">
        <f>+Z833*2.87%</f>
        <v>631.4</v>
      </c>
      <c r="AD833" s="14">
        <f>Z833*7.1%</f>
        <v>1561.9999999999998</v>
      </c>
      <c r="AE833" s="14">
        <f>Z833*1.15%</f>
        <v>253</v>
      </c>
      <c r="AF833" s="14">
        <f>Z833*3.04%</f>
        <v>668.8</v>
      </c>
      <c r="AG833" s="14">
        <f>Z833*7.09%</f>
        <v>1559.8000000000002</v>
      </c>
      <c r="AH833" s="14">
        <v>0</v>
      </c>
      <c r="AI833" s="14">
        <f>AC833+AD833+AE833+AF833+AG833</f>
        <v>4675</v>
      </c>
      <c r="AJ833" s="15">
        <v>7253.27</v>
      </c>
      <c r="AK833" s="14">
        <f>+AC833+AF833+AH833+AJ833+AA833+AB833</f>
        <v>8553.4700000000012</v>
      </c>
      <c r="AL833" s="14">
        <f>+AG833+AE833+AD833</f>
        <v>3374.8</v>
      </c>
      <c r="AM833" s="14">
        <f>+Z833-AK833</f>
        <v>13446.529999999999</v>
      </c>
    </row>
    <row r="834" spans="1:39" s="7" customFormat="1" ht="15.95" customHeight="1" x14ac:dyDescent="0.25">
      <c r="A834" s="11">
        <f t="shared" si="16"/>
        <v>812</v>
      </c>
      <c r="B834" s="12" t="s">
        <v>213</v>
      </c>
      <c r="C834" s="13" t="s">
        <v>940</v>
      </c>
      <c r="D834" s="13" t="s">
        <v>166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G834*7.1%</f>
        <v>1561.9999999999998</v>
      </c>
      <c r="L834" s="14">
        <f>G834*1.15%</f>
        <v>253</v>
      </c>
      <c r="M834" s="14">
        <f>G834*3.04%</f>
        <v>668.8</v>
      </c>
      <c r="N834" s="14">
        <f>G834*7.09%</f>
        <v>1559.8000000000002</v>
      </c>
      <c r="O834" s="14">
        <v>1577.4509</v>
      </c>
      <c r="P834" s="14">
        <f>J834+K834+L834+M834+N834</f>
        <v>4675</v>
      </c>
      <c r="Q834" s="15">
        <v>9422.31</v>
      </c>
      <c r="R834" s="14">
        <f>+J834+M834+O834+Q834+H834+I834</f>
        <v>12299.960899999998</v>
      </c>
      <c r="S834" s="14">
        <f>+N834+L834+K834</f>
        <v>3374.8</v>
      </c>
      <c r="T834" s="14">
        <f>+G834-R834</f>
        <v>9700.0391000000018</v>
      </c>
      <c r="U834" t="b">
        <f>+V834=C834</f>
        <v>1</v>
      </c>
      <c r="V834" s="13" t="s">
        <v>940</v>
      </c>
      <c r="W834" s="13" t="s">
        <v>166</v>
      </c>
      <c r="X834" s="13" t="s">
        <v>29</v>
      </c>
      <c r="Y834" s="13" t="s">
        <v>30</v>
      </c>
      <c r="Z834" s="14">
        <v>22000</v>
      </c>
      <c r="AA834" s="14">
        <v>0</v>
      </c>
      <c r="AB834" s="14">
        <v>0</v>
      </c>
      <c r="AC834" s="14">
        <f>+Z834*2.87%</f>
        <v>631.4</v>
      </c>
      <c r="AD834" s="14">
        <f>Z834*7.1%</f>
        <v>1561.9999999999998</v>
      </c>
      <c r="AE834" s="14">
        <f>Z834*1.15%</f>
        <v>253</v>
      </c>
      <c r="AF834" s="14">
        <f>Z834*3.04%</f>
        <v>668.8</v>
      </c>
      <c r="AG834" s="14">
        <f>Z834*7.09%</f>
        <v>1559.8000000000002</v>
      </c>
      <c r="AH834" s="14">
        <v>1577.4509</v>
      </c>
      <c r="AI834" s="14">
        <f>AC834+AD834+AE834+AF834+AG834</f>
        <v>4675</v>
      </c>
      <c r="AJ834" s="15">
        <v>9422.31</v>
      </c>
      <c r="AK834" s="14">
        <f>+AC834+AF834+AH834+AJ834+AA834+AB834</f>
        <v>12299.960899999998</v>
      </c>
      <c r="AL834" s="14">
        <f>+AG834+AE834+AD834</f>
        <v>3374.8</v>
      </c>
      <c r="AM834" s="14">
        <f>+Z834-AK834</f>
        <v>9700.0391000000018</v>
      </c>
    </row>
    <row r="835" spans="1:39" s="7" customFormat="1" ht="15.95" customHeight="1" x14ac:dyDescent="0.25">
      <c r="A835" s="11">
        <f t="shared" si="16"/>
        <v>813</v>
      </c>
      <c r="B835" s="12" t="s">
        <v>213</v>
      </c>
      <c r="C835" s="13" t="s">
        <v>941</v>
      </c>
      <c r="D835" s="13" t="s">
        <v>166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>+G835*2.87%</f>
        <v>631.4</v>
      </c>
      <c r="K835" s="14">
        <f>G835*7.1%</f>
        <v>1561.9999999999998</v>
      </c>
      <c r="L835" s="14">
        <f>G835*1.15%</f>
        <v>253</v>
      </c>
      <c r="M835" s="14">
        <f>G835*3.04%</f>
        <v>668.8</v>
      </c>
      <c r="N835" s="14">
        <f>G835*7.09%</f>
        <v>1559.8000000000002</v>
      </c>
      <c r="O835" s="14">
        <v>0</v>
      </c>
      <c r="P835" s="14">
        <f>J835+K835+L835+M835+N835</f>
        <v>4675</v>
      </c>
      <c r="Q835" s="15">
        <v>4003.45</v>
      </c>
      <c r="R835" s="14">
        <f>+J835+M835+O835+Q835+H835+I835</f>
        <v>5303.65</v>
      </c>
      <c r="S835" s="14">
        <f>+N835+L835+K835</f>
        <v>3374.8</v>
      </c>
      <c r="T835" s="14">
        <f>+G835-R835</f>
        <v>16696.349999999999</v>
      </c>
      <c r="U835" t="b">
        <f>+V835=C835</f>
        <v>1</v>
      </c>
      <c r="V835" s="13" t="s">
        <v>941</v>
      </c>
      <c r="W835" s="13" t="s">
        <v>166</v>
      </c>
      <c r="X835" s="13" t="s">
        <v>29</v>
      </c>
      <c r="Y835" s="13" t="s">
        <v>30</v>
      </c>
      <c r="Z835" s="14">
        <v>22000</v>
      </c>
      <c r="AA835" s="14">
        <v>0</v>
      </c>
      <c r="AB835" s="14">
        <v>0</v>
      </c>
      <c r="AC835" s="14">
        <f>+Z835*2.87%</f>
        <v>631.4</v>
      </c>
      <c r="AD835" s="14">
        <f>Z835*7.1%</f>
        <v>1561.9999999999998</v>
      </c>
      <c r="AE835" s="14">
        <f>Z835*1.15%</f>
        <v>253</v>
      </c>
      <c r="AF835" s="14">
        <f>Z835*3.04%</f>
        <v>668.8</v>
      </c>
      <c r="AG835" s="14">
        <f>Z835*7.09%</f>
        <v>1559.8000000000002</v>
      </c>
      <c r="AH835" s="14">
        <v>0</v>
      </c>
      <c r="AI835" s="14">
        <f>AC835+AD835+AE835+AF835+AG835</f>
        <v>4675</v>
      </c>
      <c r="AJ835" s="15">
        <v>4003.45</v>
      </c>
      <c r="AK835" s="14">
        <f>+AC835+AF835+AH835+AJ835+AA835+AB835</f>
        <v>5303.65</v>
      </c>
      <c r="AL835" s="14">
        <f>+AG835+AE835+AD835</f>
        <v>3374.8</v>
      </c>
      <c r="AM835" s="14">
        <f>+Z835-AK835</f>
        <v>16696.349999999999</v>
      </c>
    </row>
    <row r="836" spans="1:39" s="7" customFormat="1" ht="15.95" customHeight="1" x14ac:dyDescent="0.25">
      <c r="A836" s="11">
        <f t="shared" si="16"/>
        <v>814</v>
      </c>
      <c r="B836" s="12" t="s">
        <v>213</v>
      </c>
      <c r="C836" s="13" t="s">
        <v>942</v>
      </c>
      <c r="D836" s="13" t="s">
        <v>166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>+G836*2.87%</f>
        <v>631.4</v>
      </c>
      <c r="K836" s="14">
        <f>G836*7.1%</f>
        <v>1561.9999999999998</v>
      </c>
      <c r="L836" s="14">
        <f>G836*1.15%</f>
        <v>253</v>
      </c>
      <c r="M836" s="14">
        <f>G836*3.04%</f>
        <v>668.8</v>
      </c>
      <c r="N836" s="14">
        <f>G836*7.09%</f>
        <v>1559.8000000000002</v>
      </c>
      <c r="O836" s="14">
        <v>0</v>
      </c>
      <c r="P836" s="14">
        <f>J836+K836+L836+M836+N836</f>
        <v>4675</v>
      </c>
      <c r="Q836" s="15">
        <v>8132.39</v>
      </c>
      <c r="R836" s="14">
        <f>+J836+M836+O836+Q836+H836+I836</f>
        <v>9432.59</v>
      </c>
      <c r="S836" s="14">
        <f>+N836+L836+K836</f>
        <v>3374.8</v>
      </c>
      <c r="T836" s="14">
        <f>+G836-R836</f>
        <v>12567.41</v>
      </c>
      <c r="U836" t="b">
        <f>+V836=C836</f>
        <v>1</v>
      </c>
      <c r="V836" s="13" t="s">
        <v>942</v>
      </c>
      <c r="W836" s="13" t="s">
        <v>166</v>
      </c>
      <c r="X836" s="13" t="s">
        <v>29</v>
      </c>
      <c r="Y836" s="13" t="s">
        <v>35</v>
      </c>
      <c r="Z836" s="14">
        <v>22000</v>
      </c>
      <c r="AA836" s="14">
        <v>0</v>
      </c>
      <c r="AB836" s="14">
        <v>0</v>
      </c>
      <c r="AC836" s="14">
        <f>+Z836*2.87%</f>
        <v>631.4</v>
      </c>
      <c r="AD836" s="14">
        <f>Z836*7.1%</f>
        <v>1561.9999999999998</v>
      </c>
      <c r="AE836" s="14">
        <f>Z836*1.15%</f>
        <v>253</v>
      </c>
      <c r="AF836" s="14">
        <f>Z836*3.04%</f>
        <v>668.8</v>
      </c>
      <c r="AG836" s="14">
        <f>Z836*7.09%</f>
        <v>1559.8000000000002</v>
      </c>
      <c r="AH836" s="14">
        <v>0</v>
      </c>
      <c r="AI836" s="14">
        <f>AC836+AD836+AE836+AF836+AG836</f>
        <v>4675</v>
      </c>
      <c r="AJ836" s="15">
        <v>8132.39</v>
      </c>
      <c r="AK836" s="14">
        <f>+AC836+AF836+AH836+AJ836+AA836+AB836</f>
        <v>9432.59</v>
      </c>
      <c r="AL836" s="14">
        <f>+AG836+AE836+AD836</f>
        <v>3374.8</v>
      </c>
      <c r="AM836" s="14">
        <f>+Z836-AK836</f>
        <v>12567.41</v>
      </c>
    </row>
    <row r="837" spans="1:39" s="7" customFormat="1" ht="15.95" customHeight="1" x14ac:dyDescent="0.25">
      <c r="A837" s="11">
        <f t="shared" si="16"/>
        <v>815</v>
      </c>
      <c r="B837" s="12" t="s">
        <v>213</v>
      </c>
      <c r="C837" s="13" t="s">
        <v>943</v>
      </c>
      <c r="D837" s="13" t="s">
        <v>192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>+G837*2.87%</f>
        <v>631.4</v>
      </c>
      <c r="K837" s="14">
        <f>G837*7.1%</f>
        <v>1561.9999999999998</v>
      </c>
      <c r="L837" s="14">
        <f>G837*1.15%</f>
        <v>253</v>
      </c>
      <c r="M837" s="14">
        <f>G837*3.04%</f>
        <v>668.8</v>
      </c>
      <c r="N837" s="14">
        <f>G837*7.09%</f>
        <v>1559.8000000000002</v>
      </c>
      <c r="O837" s="14">
        <v>0</v>
      </c>
      <c r="P837" s="14">
        <f>J837+K837+L837+M837+N837</f>
        <v>4675</v>
      </c>
      <c r="Q837" s="15">
        <v>15318.78</v>
      </c>
      <c r="R837" s="14">
        <f>+J837+M837+O837+Q837+H837+I837</f>
        <v>16618.98</v>
      </c>
      <c r="S837" s="14">
        <f>+N837+L837+K837</f>
        <v>3374.8</v>
      </c>
      <c r="T837" s="14">
        <f>+G837-R837</f>
        <v>5381.02</v>
      </c>
      <c r="U837" t="b">
        <f>+V837=C837</f>
        <v>1</v>
      </c>
      <c r="V837" s="13" t="s">
        <v>943</v>
      </c>
      <c r="W837" s="13" t="s">
        <v>192</v>
      </c>
      <c r="X837" s="13" t="s">
        <v>29</v>
      </c>
      <c r="Y837" s="13" t="s">
        <v>35</v>
      </c>
      <c r="Z837" s="14">
        <v>22000</v>
      </c>
      <c r="AA837" s="14">
        <v>0</v>
      </c>
      <c r="AB837" s="14">
        <v>0</v>
      </c>
      <c r="AC837" s="14">
        <f>+Z837*2.87%</f>
        <v>631.4</v>
      </c>
      <c r="AD837" s="14">
        <f>Z837*7.1%</f>
        <v>1561.9999999999998</v>
      </c>
      <c r="AE837" s="14">
        <f>Z837*1.15%</f>
        <v>253</v>
      </c>
      <c r="AF837" s="14">
        <f>Z837*3.04%</f>
        <v>668.8</v>
      </c>
      <c r="AG837" s="14">
        <f>Z837*7.09%</f>
        <v>1559.8000000000002</v>
      </c>
      <c r="AH837" s="14">
        <v>0</v>
      </c>
      <c r="AI837" s="14">
        <f>AC837+AD837+AE837+AF837+AG837</f>
        <v>4675</v>
      </c>
      <c r="AJ837" s="15">
        <v>15318.78</v>
      </c>
      <c r="AK837" s="14">
        <f>+AC837+AF837+AH837+AJ837+AA837+AB837</f>
        <v>16618.98</v>
      </c>
      <c r="AL837" s="14">
        <f>+AG837+AE837+AD837</f>
        <v>3374.8</v>
      </c>
      <c r="AM837" s="14">
        <f>+Z837-AK837</f>
        <v>5381.02</v>
      </c>
    </row>
    <row r="838" spans="1:39" s="7" customFormat="1" ht="15.95" customHeight="1" x14ac:dyDescent="0.25">
      <c r="A838" s="11">
        <f t="shared" si="16"/>
        <v>816</v>
      </c>
      <c r="B838" s="12" t="s">
        <v>213</v>
      </c>
      <c r="C838" s="13" t="s">
        <v>944</v>
      </c>
      <c r="D838" s="13" t="s">
        <v>166</v>
      </c>
      <c r="E838" s="13" t="s">
        <v>29</v>
      </c>
      <c r="F838" s="13" t="s">
        <v>35</v>
      </c>
      <c r="G838" s="14">
        <v>22000</v>
      </c>
      <c r="H838" s="14">
        <v>0</v>
      </c>
      <c r="I838" s="14">
        <v>0</v>
      </c>
      <c r="J838" s="14">
        <f>+G838*2.87%</f>
        <v>631.4</v>
      </c>
      <c r="K838" s="14">
        <f>G838*7.1%</f>
        <v>1561.9999999999998</v>
      </c>
      <c r="L838" s="14">
        <f>G838*1.15%</f>
        <v>253</v>
      </c>
      <c r="M838" s="14">
        <f>G838*3.04%</f>
        <v>668.8</v>
      </c>
      <c r="N838" s="14">
        <f>G838*7.09%</f>
        <v>1559.8000000000002</v>
      </c>
      <c r="O838" s="14">
        <v>0</v>
      </c>
      <c r="P838" s="14">
        <f>J838+K838+L838+M838+N838</f>
        <v>4675</v>
      </c>
      <c r="Q838" s="15">
        <v>11971.44</v>
      </c>
      <c r="R838" s="14">
        <f>+J838+M838+O838+Q838+H838+I838</f>
        <v>13271.64</v>
      </c>
      <c r="S838" s="14">
        <f>+N838+L838+K838</f>
        <v>3374.8</v>
      </c>
      <c r="T838" s="14">
        <f>+G838-R838</f>
        <v>8728.36</v>
      </c>
      <c r="U838" t="b">
        <f>+V838=C838</f>
        <v>1</v>
      </c>
      <c r="V838" s="13" t="s">
        <v>944</v>
      </c>
      <c r="W838" s="13" t="s">
        <v>166</v>
      </c>
      <c r="X838" s="13" t="s">
        <v>29</v>
      </c>
      <c r="Y838" s="13" t="s">
        <v>35</v>
      </c>
      <c r="Z838" s="14">
        <v>22000</v>
      </c>
      <c r="AA838" s="14">
        <v>0</v>
      </c>
      <c r="AB838" s="14">
        <v>0</v>
      </c>
      <c r="AC838" s="14">
        <f>+Z838*2.87%</f>
        <v>631.4</v>
      </c>
      <c r="AD838" s="14">
        <f>Z838*7.1%</f>
        <v>1561.9999999999998</v>
      </c>
      <c r="AE838" s="14">
        <f>Z838*1.15%</f>
        <v>253</v>
      </c>
      <c r="AF838" s="14">
        <f>Z838*3.04%</f>
        <v>668.8</v>
      </c>
      <c r="AG838" s="14">
        <f>Z838*7.09%</f>
        <v>1559.8000000000002</v>
      </c>
      <c r="AH838" s="14">
        <v>0</v>
      </c>
      <c r="AI838" s="14">
        <f>AC838+AD838+AE838+AF838+AG838</f>
        <v>4675</v>
      </c>
      <c r="AJ838" s="15">
        <v>8551.44</v>
      </c>
      <c r="AK838" s="14">
        <f>+AC838+AF838+AH838+AJ838+AA838+AB838</f>
        <v>9851.64</v>
      </c>
      <c r="AL838" s="14">
        <f>+AG838+AE838+AD838</f>
        <v>3374.8</v>
      </c>
      <c r="AM838" s="14">
        <f>+Z838-AK838</f>
        <v>12148.36</v>
      </c>
    </row>
    <row r="839" spans="1:39" s="7" customFormat="1" ht="15.95" customHeight="1" x14ac:dyDescent="0.25">
      <c r="A839" s="11">
        <f t="shared" si="16"/>
        <v>817</v>
      </c>
      <c r="B839" s="12" t="s">
        <v>213</v>
      </c>
      <c r="C839" s="13" t="s">
        <v>945</v>
      </c>
      <c r="D839" s="13" t="s">
        <v>192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>+G839*2.87%</f>
        <v>631.4</v>
      </c>
      <c r="K839" s="14">
        <f>G839*7.1%</f>
        <v>1561.9999999999998</v>
      </c>
      <c r="L839" s="14">
        <f>G839*1.15%</f>
        <v>253</v>
      </c>
      <c r="M839" s="14">
        <f>G839*3.04%</f>
        <v>668.8</v>
      </c>
      <c r="N839" s="14">
        <f>G839*7.09%</f>
        <v>1559.8000000000002</v>
      </c>
      <c r="O839" s="14">
        <v>0</v>
      </c>
      <c r="P839" s="14">
        <f>J839+K839+L839+M839+N839</f>
        <v>4675</v>
      </c>
      <c r="Q839" s="15">
        <v>9854.4699999999993</v>
      </c>
      <c r="R839" s="14">
        <f>+J839+M839+O839+Q839+H839+I839</f>
        <v>11154.669999999998</v>
      </c>
      <c r="S839" s="14">
        <f>+N839+L839+K839</f>
        <v>3374.8</v>
      </c>
      <c r="T839" s="14">
        <f>+G839-R839</f>
        <v>10845.330000000002</v>
      </c>
      <c r="U839" t="b">
        <f>+V839=C839</f>
        <v>1</v>
      </c>
      <c r="V839" s="13" t="s">
        <v>945</v>
      </c>
      <c r="W839" s="13" t="s">
        <v>192</v>
      </c>
      <c r="X839" s="13" t="s">
        <v>29</v>
      </c>
      <c r="Y839" s="13" t="s">
        <v>35</v>
      </c>
      <c r="Z839" s="14">
        <v>22000</v>
      </c>
      <c r="AA839" s="14">
        <v>0</v>
      </c>
      <c r="AB839" s="14">
        <v>0</v>
      </c>
      <c r="AC839" s="14">
        <f>+Z839*2.87%</f>
        <v>631.4</v>
      </c>
      <c r="AD839" s="14">
        <f>Z839*7.1%</f>
        <v>1561.9999999999998</v>
      </c>
      <c r="AE839" s="14">
        <f>Z839*1.15%</f>
        <v>253</v>
      </c>
      <c r="AF839" s="14">
        <f>Z839*3.04%</f>
        <v>668.8</v>
      </c>
      <c r="AG839" s="14">
        <f>Z839*7.09%</f>
        <v>1559.8000000000002</v>
      </c>
      <c r="AH839" s="14">
        <v>0</v>
      </c>
      <c r="AI839" s="14">
        <f>AC839+AD839+AE839+AF839+AG839</f>
        <v>4675</v>
      </c>
      <c r="AJ839" s="15">
        <v>9854.4699999999993</v>
      </c>
      <c r="AK839" s="14">
        <f>+AC839+AF839+AH839+AJ839+AA839+AB839</f>
        <v>11154.669999999998</v>
      </c>
      <c r="AL839" s="14">
        <f>+AG839+AE839+AD839</f>
        <v>3374.8</v>
      </c>
      <c r="AM839" s="14">
        <f>+Z839-AK839</f>
        <v>10845.330000000002</v>
      </c>
    </row>
    <row r="840" spans="1:39" s="7" customFormat="1" ht="15.95" customHeight="1" x14ac:dyDescent="0.25">
      <c r="A840" s="11">
        <f t="shared" si="16"/>
        <v>818</v>
      </c>
      <c r="B840" s="12" t="s">
        <v>213</v>
      </c>
      <c r="C840" s="13" t="s">
        <v>946</v>
      </c>
      <c r="D840" s="13" t="s">
        <v>220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>+G840*2.87%</f>
        <v>631.4</v>
      </c>
      <c r="K840" s="14">
        <f>G840*7.1%</f>
        <v>1561.9999999999998</v>
      </c>
      <c r="L840" s="14">
        <f>G840*1.15%</f>
        <v>253</v>
      </c>
      <c r="M840" s="14">
        <f>G840*3.04%</f>
        <v>668.8</v>
      </c>
      <c r="N840" s="14">
        <f>G840*7.09%</f>
        <v>1559.8000000000002</v>
      </c>
      <c r="O840" s="14">
        <v>0</v>
      </c>
      <c r="P840" s="14">
        <f>J840+K840+L840+M840+N840</f>
        <v>4675</v>
      </c>
      <c r="Q840" s="15">
        <v>2026</v>
      </c>
      <c r="R840" s="14">
        <f>+J840+M840+O840+Q840+H840+I840</f>
        <v>3326.2</v>
      </c>
      <c r="S840" s="14">
        <f>+N840+L840+K840</f>
        <v>3374.8</v>
      </c>
      <c r="T840" s="14">
        <f>+G840-R840</f>
        <v>18673.8</v>
      </c>
      <c r="U840" t="b">
        <f>+V840=C840</f>
        <v>1</v>
      </c>
      <c r="V840" s="13" t="s">
        <v>946</v>
      </c>
      <c r="W840" s="13" t="s">
        <v>220</v>
      </c>
      <c r="X840" s="13" t="s">
        <v>29</v>
      </c>
      <c r="Y840" s="13" t="s">
        <v>35</v>
      </c>
      <c r="Z840" s="14">
        <v>22000</v>
      </c>
      <c r="AA840" s="14">
        <v>0</v>
      </c>
      <c r="AB840" s="14">
        <v>0</v>
      </c>
      <c r="AC840" s="14">
        <f>+Z840*2.87%</f>
        <v>631.4</v>
      </c>
      <c r="AD840" s="14">
        <f>Z840*7.1%</f>
        <v>1561.9999999999998</v>
      </c>
      <c r="AE840" s="14">
        <f>Z840*1.15%</f>
        <v>253</v>
      </c>
      <c r="AF840" s="14">
        <f>Z840*3.04%</f>
        <v>668.8</v>
      </c>
      <c r="AG840" s="14">
        <f>Z840*7.09%</f>
        <v>1559.8000000000002</v>
      </c>
      <c r="AH840" s="14">
        <v>0</v>
      </c>
      <c r="AI840" s="14">
        <f>AC840+AD840+AE840+AF840+AG840</f>
        <v>4675</v>
      </c>
      <c r="AJ840" s="15">
        <v>2026</v>
      </c>
      <c r="AK840" s="14">
        <f>+AC840+AF840+AH840+AJ840+AA840+AB840</f>
        <v>3326.2</v>
      </c>
      <c r="AL840" s="14">
        <f>+AG840+AE840+AD840</f>
        <v>3374.8</v>
      </c>
      <c r="AM840" s="14">
        <f>+Z840-AK840</f>
        <v>18673.8</v>
      </c>
    </row>
    <row r="841" spans="1:39" s="7" customFormat="1" ht="15.95" customHeight="1" x14ac:dyDescent="0.25">
      <c r="A841" s="11">
        <f t="shared" si="16"/>
        <v>819</v>
      </c>
      <c r="B841" s="12" t="s">
        <v>213</v>
      </c>
      <c r="C841" s="13" t="s">
        <v>947</v>
      </c>
      <c r="D841" s="13" t="s">
        <v>166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>+G841*2.87%</f>
        <v>631.4</v>
      </c>
      <c r="K841" s="14">
        <f>G841*7.1%</f>
        <v>1561.9999999999998</v>
      </c>
      <c r="L841" s="14">
        <f>G841*1.15%</f>
        <v>253</v>
      </c>
      <c r="M841" s="14">
        <f>G841*3.04%</f>
        <v>668.8</v>
      </c>
      <c r="N841" s="14">
        <f>G841*7.09%</f>
        <v>1559.8000000000002</v>
      </c>
      <c r="O841" s="14">
        <v>0</v>
      </c>
      <c r="P841" s="14">
        <f>J841+K841+L841+M841+N841</f>
        <v>4675</v>
      </c>
      <c r="Q841" s="15">
        <v>0</v>
      </c>
      <c r="R841" s="14">
        <f>+J841+M841+O841+Q841+H841+I841</f>
        <v>1300.1999999999998</v>
      </c>
      <c r="S841" s="14">
        <f>+N841+L841+K841</f>
        <v>3374.8</v>
      </c>
      <c r="T841" s="14">
        <f>+G841-R841</f>
        <v>20699.8</v>
      </c>
      <c r="U841" t="b">
        <f>+V841=C841</f>
        <v>1</v>
      </c>
      <c r="V841" s="13" t="s">
        <v>947</v>
      </c>
      <c r="W841" s="13" t="s">
        <v>166</v>
      </c>
      <c r="X841" s="13" t="s">
        <v>29</v>
      </c>
      <c r="Y841" s="13" t="s">
        <v>30</v>
      </c>
      <c r="Z841" s="14">
        <v>22000</v>
      </c>
      <c r="AA841" s="14">
        <v>0</v>
      </c>
      <c r="AB841" s="14">
        <v>0</v>
      </c>
      <c r="AC841" s="14">
        <f>+Z841*2.87%</f>
        <v>631.4</v>
      </c>
      <c r="AD841" s="14">
        <f>Z841*7.1%</f>
        <v>1561.9999999999998</v>
      </c>
      <c r="AE841" s="14">
        <f>Z841*1.15%</f>
        <v>253</v>
      </c>
      <c r="AF841" s="14">
        <f>Z841*3.04%</f>
        <v>668.8</v>
      </c>
      <c r="AG841" s="14">
        <f>Z841*7.09%</f>
        <v>1559.8000000000002</v>
      </c>
      <c r="AH841" s="14">
        <v>0</v>
      </c>
      <c r="AI841" s="14">
        <f>AC841+AD841+AE841+AF841+AG841</f>
        <v>4675</v>
      </c>
      <c r="AJ841" s="15">
        <v>0</v>
      </c>
      <c r="AK841" s="14">
        <f>+AC841+AF841+AH841+AJ841+AA841+AB841</f>
        <v>1300.1999999999998</v>
      </c>
      <c r="AL841" s="14">
        <f>+AG841+AE841+AD841</f>
        <v>3374.8</v>
      </c>
      <c r="AM841" s="14">
        <f>+Z841-AK841</f>
        <v>20699.8</v>
      </c>
    </row>
    <row r="842" spans="1:39" s="7" customFormat="1" ht="15.95" customHeight="1" x14ac:dyDescent="0.25">
      <c r="A842" s="11">
        <f t="shared" si="16"/>
        <v>820</v>
      </c>
      <c r="B842" s="12" t="s">
        <v>213</v>
      </c>
      <c r="C842" s="13" t="s">
        <v>948</v>
      </c>
      <c r="D842" s="13" t="s">
        <v>509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>+G842*2.87%</f>
        <v>631.4</v>
      </c>
      <c r="K842" s="14">
        <f>G842*7.1%</f>
        <v>1561.9999999999998</v>
      </c>
      <c r="L842" s="14">
        <f>G842*1.15%</f>
        <v>253</v>
      </c>
      <c r="M842" s="14">
        <f>G842*3.04%</f>
        <v>668.8</v>
      </c>
      <c r="N842" s="14">
        <f>G842*7.09%</f>
        <v>1559.8000000000002</v>
      </c>
      <c r="O842" s="14">
        <v>0</v>
      </c>
      <c r="P842" s="14">
        <f>J842+K842+L842+M842+N842</f>
        <v>4675</v>
      </c>
      <c r="Q842" s="15">
        <v>4576.51</v>
      </c>
      <c r="R842" s="14">
        <f>+J842+M842+O842+Q842+H842+I842</f>
        <v>5876.71</v>
      </c>
      <c r="S842" s="14">
        <f>+N842+L842+K842</f>
        <v>3374.8</v>
      </c>
      <c r="T842" s="14">
        <f>+G842-R842</f>
        <v>16123.29</v>
      </c>
      <c r="U842" t="b">
        <f>+V842=C842</f>
        <v>1</v>
      </c>
      <c r="V842" s="13" t="s">
        <v>948</v>
      </c>
      <c r="W842" s="13" t="s">
        <v>509</v>
      </c>
      <c r="X842" s="13" t="s">
        <v>29</v>
      </c>
      <c r="Y842" s="13" t="s">
        <v>35</v>
      </c>
      <c r="Z842" s="14">
        <v>22000</v>
      </c>
      <c r="AA842" s="14">
        <v>0</v>
      </c>
      <c r="AB842" s="14">
        <v>0</v>
      </c>
      <c r="AC842" s="14">
        <f>+Z842*2.87%</f>
        <v>631.4</v>
      </c>
      <c r="AD842" s="14">
        <f>Z842*7.1%</f>
        <v>1561.9999999999998</v>
      </c>
      <c r="AE842" s="14">
        <f>Z842*1.15%</f>
        <v>253</v>
      </c>
      <c r="AF842" s="14">
        <f>Z842*3.04%</f>
        <v>668.8</v>
      </c>
      <c r="AG842" s="14">
        <f>Z842*7.09%</f>
        <v>1559.8000000000002</v>
      </c>
      <c r="AH842" s="14">
        <v>0</v>
      </c>
      <c r="AI842" s="14">
        <f>AC842+AD842+AE842+AF842+AG842</f>
        <v>4675</v>
      </c>
      <c r="AJ842" s="15">
        <v>4576.51</v>
      </c>
      <c r="AK842" s="14">
        <f>+AC842+AF842+AH842+AJ842+AA842+AB842</f>
        <v>5876.71</v>
      </c>
      <c r="AL842" s="14">
        <f>+AG842+AE842+AD842</f>
        <v>3374.8</v>
      </c>
      <c r="AM842" s="14">
        <f>+Z842-AK842</f>
        <v>16123.29</v>
      </c>
    </row>
    <row r="843" spans="1:39" s="7" customFormat="1" ht="15.95" customHeight="1" x14ac:dyDescent="0.25">
      <c r="A843" s="11">
        <f t="shared" si="16"/>
        <v>821</v>
      </c>
      <c r="B843" s="12" t="s">
        <v>213</v>
      </c>
      <c r="C843" s="13" t="s">
        <v>949</v>
      </c>
      <c r="D843" s="13" t="s">
        <v>192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>+G843*2.87%</f>
        <v>631.4</v>
      </c>
      <c r="K843" s="14">
        <f>G843*7.1%</f>
        <v>1561.9999999999998</v>
      </c>
      <c r="L843" s="14">
        <f>G843*1.15%</f>
        <v>253</v>
      </c>
      <c r="M843" s="14">
        <f>G843*3.04%</f>
        <v>668.8</v>
      </c>
      <c r="N843" s="14">
        <f>G843*7.09%</f>
        <v>1559.8000000000002</v>
      </c>
      <c r="O843" s="14">
        <v>0</v>
      </c>
      <c r="P843" s="14">
        <f>J843+K843+L843+M843+N843</f>
        <v>4675</v>
      </c>
      <c r="Q843" s="15">
        <v>11555.75</v>
      </c>
      <c r="R843" s="14">
        <f>+J843+M843+O843+Q843+H843+I843</f>
        <v>12855.95</v>
      </c>
      <c r="S843" s="14">
        <f>+N843+L843+K843</f>
        <v>3374.8</v>
      </c>
      <c r="T843" s="14">
        <f>+G843-R843</f>
        <v>9144.0499999999993</v>
      </c>
      <c r="U843" t="b">
        <f>+V843=C843</f>
        <v>1</v>
      </c>
      <c r="V843" s="13" t="s">
        <v>949</v>
      </c>
      <c r="W843" s="13" t="s">
        <v>192</v>
      </c>
      <c r="X843" s="13" t="s">
        <v>29</v>
      </c>
      <c r="Y843" s="13" t="s">
        <v>35</v>
      </c>
      <c r="Z843" s="14">
        <v>22000</v>
      </c>
      <c r="AA843" s="14">
        <v>0</v>
      </c>
      <c r="AB843" s="14">
        <v>0</v>
      </c>
      <c r="AC843" s="14">
        <f>+Z843*2.87%</f>
        <v>631.4</v>
      </c>
      <c r="AD843" s="14">
        <f>Z843*7.1%</f>
        <v>1561.9999999999998</v>
      </c>
      <c r="AE843" s="14">
        <f>Z843*1.15%</f>
        <v>253</v>
      </c>
      <c r="AF843" s="14">
        <f>Z843*3.04%</f>
        <v>668.8</v>
      </c>
      <c r="AG843" s="14">
        <f>Z843*7.09%</f>
        <v>1559.8000000000002</v>
      </c>
      <c r="AH843" s="14">
        <v>0</v>
      </c>
      <c r="AI843" s="14">
        <f>AC843+AD843+AE843+AF843+AG843</f>
        <v>4675</v>
      </c>
      <c r="AJ843" s="15">
        <v>11555.75</v>
      </c>
      <c r="AK843" s="14">
        <f>+AC843+AF843+AH843+AJ843+AA843+AB843</f>
        <v>12855.95</v>
      </c>
      <c r="AL843" s="14">
        <f>+AG843+AE843+AD843</f>
        <v>3374.8</v>
      </c>
      <c r="AM843" s="14">
        <f>+Z843-AK843</f>
        <v>9144.0499999999993</v>
      </c>
    </row>
    <row r="844" spans="1:39" s="7" customFormat="1" ht="15.95" customHeight="1" x14ac:dyDescent="0.25">
      <c r="A844" s="11">
        <f t="shared" si="16"/>
        <v>822</v>
      </c>
      <c r="B844" s="12" t="s">
        <v>213</v>
      </c>
      <c r="C844" s="13" t="s">
        <v>950</v>
      </c>
      <c r="D844" s="13" t="s">
        <v>509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>+G844*2.87%</f>
        <v>631.4</v>
      </c>
      <c r="K844" s="14">
        <f>G844*7.1%</f>
        <v>1561.9999999999998</v>
      </c>
      <c r="L844" s="14">
        <f>G844*1.15%</f>
        <v>253</v>
      </c>
      <c r="M844" s="14">
        <f>G844*3.04%</f>
        <v>668.8</v>
      </c>
      <c r="N844" s="14">
        <f>G844*7.09%</f>
        <v>1559.8000000000002</v>
      </c>
      <c r="O844" s="14">
        <v>0</v>
      </c>
      <c r="P844" s="14">
        <f>J844+K844+L844+M844+N844</f>
        <v>4675</v>
      </c>
      <c r="Q844" s="15">
        <v>11787.81</v>
      </c>
      <c r="R844" s="14">
        <f>+J844+M844+O844+Q844+H844+I844</f>
        <v>13088.009999999998</v>
      </c>
      <c r="S844" s="14">
        <f>+N844+L844+K844</f>
        <v>3374.8</v>
      </c>
      <c r="T844" s="14">
        <f>+G844-R844</f>
        <v>8911.9900000000016</v>
      </c>
      <c r="U844" t="b">
        <f>+V844=C844</f>
        <v>1</v>
      </c>
      <c r="V844" s="13" t="s">
        <v>950</v>
      </c>
      <c r="W844" s="13" t="s">
        <v>509</v>
      </c>
      <c r="X844" s="13" t="s">
        <v>29</v>
      </c>
      <c r="Y844" s="13" t="s">
        <v>35</v>
      </c>
      <c r="Z844" s="14">
        <v>22000</v>
      </c>
      <c r="AA844" s="14">
        <v>0</v>
      </c>
      <c r="AB844" s="14">
        <v>0</v>
      </c>
      <c r="AC844" s="14">
        <f>+Z844*2.87%</f>
        <v>631.4</v>
      </c>
      <c r="AD844" s="14">
        <f>Z844*7.1%</f>
        <v>1561.9999999999998</v>
      </c>
      <c r="AE844" s="14">
        <f>Z844*1.15%</f>
        <v>253</v>
      </c>
      <c r="AF844" s="14">
        <f>Z844*3.04%</f>
        <v>668.8</v>
      </c>
      <c r="AG844" s="14">
        <f>Z844*7.09%</f>
        <v>1559.8000000000002</v>
      </c>
      <c r="AH844" s="14">
        <v>0</v>
      </c>
      <c r="AI844" s="14">
        <f>AC844+AD844+AE844+AF844+AG844</f>
        <v>4675</v>
      </c>
      <c r="AJ844" s="15">
        <v>11787.81</v>
      </c>
      <c r="AK844" s="14">
        <f>+AC844+AF844+AH844+AJ844+AA844+AB844</f>
        <v>13088.009999999998</v>
      </c>
      <c r="AL844" s="14">
        <f>+AG844+AE844+AD844</f>
        <v>3374.8</v>
      </c>
      <c r="AM844" s="14">
        <f>+Z844-AK844</f>
        <v>8911.9900000000016</v>
      </c>
    </row>
    <row r="845" spans="1:39" s="7" customFormat="1" ht="15.95" customHeight="1" x14ac:dyDescent="0.25">
      <c r="A845" s="11">
        <f t="shared" si="16"/>
        <v>823</v>
      </c>
      <c r="B845" s="12" t="s">
        <v>213</v>
      </c>
      <c r="C845" s="13" t="s">
        <v>951</v>
      </c>
      <c r="D845" s="13" t="s">
        <v>192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>+G845*2.87%</f>
        <v>631.4</v>
      </c>
      <c r="K845" s="14">
        <f>G845*7.1%</f>
        <v>1561.9999999999998</v>
      </c>
      <c r="L845" s="14">
        <f>G845*1.15%</f>
        <v>253</v>
      </c>
      <c r="M845" s="14">
        <f>G845*3.04%</f>
        <v>668.8</v>
      </c>
      <c r="N845" s="14">
        <f>G845*7.09%</f>
        <v>1559.8000000000002</v>
      </c>
      <c r="O845" s="14">
        <v>0</v>
      </c>
      <c r="P845" s="14">
        <f>J845+K845+L845+M845+N845</f>
        <v>4675</v>
      </c>
      <c r="Q845" s="15">
        <v>5131.79</v>
      </c>
      <c r="R845" s="14">
        <f>+J845+M845+O845+Q845+H845+I845</f>
        <v>6431.99</v>
      </c>
      <c r="S845" s="14">
        <f>+N845+L845+K845</f>
        <v>3374.8</v>
      </c>
      <c r="T845" s="14">
        <f>+G845-R845</f>
        <v>15568.01</v>
      </c>
      <c r="U845" t="b">
        <f>+V845=C845</f>
        <v>1</v>
      </c>
      <c r="V845" s="13" t="s">
        <v>951</v>
      </c>
      <c r="W845" s="13" t="s">
        <v>192</v>
      </c>
      <c r="X845" s="13" t="s">
        <v>29</v>
      </c>
      <c r="Y845" s="13" t="s">
        <v>35</v>
      </c>
      <c r="Z845" s="14">
        <v>22000</v>
      </c>
      <c r="AA845" s="14">
        <v>0</v>
      </c>
      <c r="AB845" s="14">
        <v>0</v>
      </c>
      <c r="AC845" s="14">
        <f>+Z845*2.87%</f>
        <v>631.4</v>
      </c>
      <c r="AD845" s="14">
        <f>Z845*7.1%</f>
        <v>1561.9999999999998</v>
      </c>
      <c r="AE845" s="14">
        <f>Z845*1.15%</f>
        <v>253</v>
      </c>
      <c r="AF845" s="14">
        <f>Z845*3.04%</f>
        <v>668.8</v>
      </c>
      <c r="AG845" s="14">
        <f>Z845*7.09%</f>
        <v>1559.8000000000002</v>
      </c>
      <c r="AH845" s="14">
        <v>0</v>
      </c>
      <c r="AI845" s="14">
        <f>AC845+AD845+AE845+AF845+AG845</f>
        <v>4675</v>
      </c>
      <c r="AJ845" s="15">
        <v>5131.79</v>
      </c>
      <c r="AK845" s="14">
        <f>+AC845+AF845+AH845+AJ845+AA845+AB845</f>
        <v>6431.99</v>
      </c>
      <c r="AL845" s="14">
        <f>+AG845+AE845+AD845</f>
        <v>3374.8</v>
      </c>
      <c r="AM845" s="14">
        <f>+Z845-AK845</f>
        <v>15568.01</v>
      </c>
    </row>
    <row r="846" spans="1:39" s="7" customFormat="1" ht="15.95" customHeight="1" x14ac:dyDescent="0.25">
      <c r="A846" s="11">
        <f t="shared" si="16"/>
        <v>824</v>
      </c>
      <c r="B846" s="12" t="s">
        <v>213</v>
      </c>
      <c r="C846" s="13" t="s">
        <v>952</v>
      </c>
      <c r="D846" s="13" t="s">
        <v>192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G846*7.1%</f>
        <v>1561.9999999999998</v>
      </c>
      <c r="L846" s="14">
        <f>G846*1.15%</f>
        <v>253</v>
      </c>
      <c r="M846" s="14">
        <f>G846*3.04%</f>
        <v>668.8</v>
      </c>
      <c r="N846" s="14">
        <f>G846*7.09%</f>
        <v>1559.8000000000002</v>
      </c>
      <c r="O846" s="14">
        <v>0</v>
      </c>
      <c r="P846" s="14">
        <f>J846+K846+L846+M846+N846</f>
        <v>4675</v>
      </c>
      <c r="Q846" s="15">
        <v>16546.02</v>
      </c>
      <c r="R846" s="14">
        <f>+J846+M846+O846+Q846+H846+I846</f>
        <v>17846.22</v>
      </c>
      <c r="S846" s="14">
        <f>+N846+L846+K846</f>
        <v>3374.8</v>
      </c>
      <c r="T846" s="14">
        <f>+G846-R846</f>
        <v>4153.7799999999988</v>
      </c>
      <c r="U846" t="b">
        <f>+V846=C846</f>
        <v>1</v>
      </c>
      <c r="V846" s="13" t="s">
        <v>952</v>
      </c>
      <c r="W846" s="13" t="s">
        <v>192</v>
      </c>
      <c r="X846" s="13" t="s">
        <v>29</v>
      </c>
      <c r="Y846" s="13" t="s">
        <v>35</v>
      </c>
      <c r="Z846" s="14">
        <v>22000</v>
      </c>
      <c r="AA846" s="14">
        <v>0</v>
      </c>
      <c r="AB846" s="14">
        <v>0</v>
      </c>
      <c r="AC846" s="14">
        <f>+Z846*2.87%</f>
        <v>631.4</v>
      </c>
      <c r="AD846" s="14">
        <f>Z846*7.1%</f>
        <v>1561.9999999999998</v>
      </c>
      <c r="AE846" s="14">
        <f>Z846*1.15%</f>
        <v>253</v>
      </c>
      <c r="AF846" s="14">
        <f>Z846*3.04%</f>
        <v>668.8</v>
      </c>
      <c r="AG846" s="14">
        <f>Z846*7.09%</f>
        <v>1559.8000000000002</v>
      </c>
      <c r="AH846" s="14">
        <v>0</v>
      </c>
      <c r="AI846" s="14">
        <f>AC846+AD846+AE846+AF846+AG846</f>
        <v>4675</v>
      </c>
      <c r="AJ846" s="15">
        <v>16546.02</v>
      </c>
      <c r="AK846" s="14">
        <f>+AC846+AF846+AH846+AJ846+AA846+AB846</f>
        <v>17846.22</v>
      </c>
      <c r="AL846" s="14">
        <f>+AG846+AE846+AD846</f>
        <v>3374.8</v>
      </c>
      <c r="AM846" s="14">
        <f>+Z846-AK846</f>
        <v>4153.7799999999988</v>
      </c>
    </row>
    <row r="847" spans="1:39" s="7" customFormat="1" ht="15.95" customHeight="1" x14ac:dyDescent="0.25">
      <c r="A847" s="11">
        <f t="shared" si="16"/>
        <v>825</v>
      </c>
      <c r="B847" s="12" t="s">
        <v>213</v>
      </c>
      <c r="C847" s="13" t="s">
        <v>953</v>
      </c>
      <c r="D847" s="13" t="s">
        <v>509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>+G847*2.87%</f>
        <v>631.4</v>
      </c>
      <c r="K847" s="14">
        <f>G847*7.1%</f>
        <v>1561.9999999999998</v>
      </c>
      <c r="L847" s="14">
        <f>G847*1.15%</f>
        <v>253</v>
      </c>
      <c r="M847" s="14">
        <f>G847*3.04%</f>
        <v>668.8</v>
      </c>
      <c r="N847" s="14">
        <f>G847*7.09%</f>
        <v>1559.8000000000002</v>
      </c>
      <c r="O847" s="14">
        <v>1577.4509</v>
      </c>
      <c r="P847" s="14">
        <f>J847+K847+L847+M847+N847</f>
        <v>4675</v>
      </c>
      <c r="Q847" s="15">
        <v>705.99999999999977</v>
      </c>
      <c r="R847" s="14">
        <f>+J847+M847+O847+Q847+H847+I847</f>
        <v>3583.6508999999996</v>
      </c>
      <c r="S847" s="14">
        <f>+N847+L847+K847</f>
        <v>3374.8</v>
      </c>
      <c r="T847" s="14">
        <f>+G847-R847</f>
        <v>18416.349099999999</v>
      </c>
      <c r="U847" t="b">
        <f>+V847=C847</f>
        <v>1</v>
      </c>
      <c r="V847" s="13" t="s">
        <v>953</v>
      </c>
      <c r="W847" s="13" t="s">
        <v>509</v>
      </c>
      <c r="X847" s="13" t="s">
        <v>29</v>
      </c>
      <c r="Y847" s="13" t="s">
        <v>35</v>
      </c>
      <c r="Z847" s="14">
        <v>22000</v>
      </c>
      <c r="AA847" s="14">
        <v>0</v>
      </c>
      <c r="AB847" s="14">
        <v>0</v>
      </c>
      <c r="AC847" s="14">
        <f>+Z847*2.87%</f>
        <v>631.4</v>
      </c>
      <c r="AD847" s="14">
        <f>Z847*7.1%</f>
        <v>1561.9999999999998</v>
      </c>
      <c r="AE847" s="14">
        <f>Z847*1.15%</f>
        <v>253</v>
      </c>
      <c r="AF847" s="14">
        <f>Z847*3.04%</f>
        <v>668.8</v>
      </c>
      <c r="AG847" s="14">
        <f>Z847*7.09%</f>
        <v>1559.8000000000002</v>
      </c>
      <c r="AH847" s="14">
        <v>1577.4509</v>
      </c>
      <c r="AI847" s="14">
        <f>AC847+AD847+AE847+AF847+AG847</f>
        <v>4675</v>
      </c>
      <c r="AJ847" s="15">
        <v>705.99999999999977</v>
      </c>
      <c r="AK847" s="14">
        <f>+AC847+AF847+AH847+AJ847+AA847+AB847</f>
        <v>3583.6508999999996</v>
      </c>
      <c r="AL847" s="14">
        <f>+AG847+AE847+AD847</f>
        <v>3374.8</v>
      </c>
      <c r="AM847" s="14">
        <f>+Z847-AK847</f>
        <v>18416.349099999999</v>
      </c>
    </row>
    <row r="848" spans="1:39" s="7" customFormat="1" ht="15.95" customHeight="1" x14ac:dyDescent="0.25">
      <c r="A848" s="11">
        <f t="shared" si="16"/>
        <v>826</v>
      </c>
      <c r="B848" s="12" t="s">
        <v>213</v>
      </c>
      <c r="C848" s="13" t="s">
        <v>954</v>
      </c>
      <c r="D848" s="13" t="s">
        <v>385</v>
      </c>
      <c r="E848" s="13" t="s">
        <v>29</v>
      </c>
      <c r="F848" s="13" t="s">
        <v>35</v>
      </c>
      <c r="G848" s="14">
        <v>45000</v>
      </c>
      <c r="H848" s="14">
        <v>1148.33</v>
      </c>
      <c r="I848" s="14">
        <v>0</v>
      </c>
      <c r="J848" s="14">
        <f>+G848*2.87%</f>
        <v>1291.5</v>
      </c>
      <c r="K848" s="14">
        <f>G848*7.1%</f>
        <v>3194.9999999999995</v>
      </c>
      <c r="L848" s="14">
        <f>G848*1.15%</f>
        <v>517.5</v>
      </c>
      <c r="M848" s="14">
        <f>G848*3.04%</f>
        <v>1368</v>
      </c>
      <c r="N848" s="14">
        <f>G848*7.09%</f>
        <v>3190.5</v>
      </c>
      <c r="O848" s="14"/>
      <c r="P848" s="14">
        <f>J848+K848+L848+M848+N848</f>
        <v>9562.5</v>
      </c>
      <c r="Q848" s="15">
        <v>0</v>
      </c>
      <c r="R848" s="14">
        <f>+J848+M848+O848+Q848+H848+I848</f>
        <v>3807.83</v>
      </c>
      <c r="S848" s="14">
        <f>+N848+L848+K848</f>
        <v>6903</v>
      </c>
      <c r="T848" s="14">
        <f>+G848-R848</f>
        <v>41192.17</v>
      </c>
      <c r="U848" t="b">
        <f>+V848=C848</f>
        <v>1</v>
      </c>
      <c r="V848" s="13" t="s">
        <v>954</v>
      </c>
      <c r="W848" s="13" t="s">
        <v>385</v>
      </c>
      <c r="X848" s="13" t="s">
        <v>29</v>
      </c>
      <c r="Y848" s="13" t="s">
        <v>35</v>
      </c>
      <c r="Z848" s="14">
        <v>45000</v>
      </c>
      <c r="AA848" s="14">
        <v>1148.33</v>
      </c>
      <c r="AB848" s="14">
        <v>0</v>
      </c>
      <c r="AC848" s="14">
        <f>+Z848*2.87%</f>
        <v>1291.5</v>
      </c>
      <c r="AD848" s="14">
        <f>Z848*7.1%</f>
        <v>3194.9999999999995</v>
      </c>
      <c r="AE848" s="14">
        <f>Z848*1.15%</f>
        <v>517.5</v>
      </c>
      <c r="AF848" s="14">
        <f>Z848*3.04%</f>
        <v>1368</v>
      </c>
      <c r="AG848" s="14">
        <f>Z848*7.09%</f>
        <v>3190.5</v>
      </c>
      <c r="AH848" s="14"/>
      <c r="AI848" s="14">
        <f>AC848+AD848+AE848+AF848+AG848</f>
        <v>9562.5</v>
      </c>
      <c r="AJ848" s="15">
        <v>0</v>
      </c>
      <c r="AK848" s="14">
        <f>+AC848+AF848+AH848+AJ848+AA848+AB848</f>
        <v>3807.83</v>
      </c>
      <c r="AL848" s="14">
        <f>+AG848+AE848+AD848</f>
        <v>6903</v>
      </c>
      <c r="AM848" s="14">
        <f>+Z848-AK848</f>
        <v>41192.17</v>
      </c>
    </row>
    <row r="849" spans="1:39" s="7" customFormat="1" ht="15.95" customHeight="1" x14ac:dyDescent="0.25">
      <c r="A849" s="11">
        <f t="shared" si="16"/>
        <v>827</v>
      </c>
      <c r="B849" s="12" t="s">
        <v>213</v>
      </c>
      <c r="C849" s="13" t="s">
        <v>955</v>
      </c>
      <c r="D849" s="13" t="s">
        <v>164</v>
      </c>
      <c r="E849" s="13" t="s">
        <v>29</v>
      </c>
      <c r="F849" s="13" t="s">
        <v>30</v>
      </c>
      <c r="G849" s="14">
        <v>30000</v>
      </c>
      <c r="H849" s="14">
        <v>0</v>
      </c>
      <c r="I849" s="14">
        <v>0</v>
      </c>
      <c r="J849" s="14">
        <f>+G849*2.87%</f>
        <v>861</v>
      </c>
      <c r="K849" s="14">
        <f>G849*7.1%</f>
        <v>2130</v>
      </c>
      <c r="L849" s="14">
        <f>G849*1.15%</f>
        <v>345</v>
      </c>
      <c r="M849" s="14">
        <f>G849*3.04%</f>
        <v>912</v>
      </c>
      <c r="N849" s="14">
        <f>G849*7.09%</f>
        <v>2127</v>
      </c>
      <c r="O849" s="14">
        <v>0</v>
      </c>
      <c r="P849" s="14">
        <f>J849+K849+L849+M849+N849</f>
        <v>6375</v>
      </c>
      <c r="Q849" s="15">
        <v>0</v>
      </c>
      <c r="R849" s="14">
        <f>+J849+M849+O849+Q849+H849+I849</f>
        <v>1773</v>
      </c>
      <c r="S849" s="14">
        <f>+N849+L849+K849</f>
        <v>4602</v>
      </c>
      <c r="T849" s="14">
        <f>+G849-R849</f>
        <v>28227</v>
      </c>
      <c r="U849" t="b">
        <f>+V849=C849</f>
        <v>1</v>
      </c>
      <c r="V849" s="13" t="s">
        <v>955</v>
      </c>
      <c r="W849" s="13" t="s">
        <v>164</v>
      </c>
      <c r="X849" s="13" t="s">
        <v>29</v>
      </c>
      <c r="Y849" s="13" t="s">
        <v>30</v>
      </c>
      <c r="Z849" s="14">
        <v>30000</v>
      </c>
      <c r="AA849" s="14">
        <v>0</v>
      </c>
      <c r="AB849" s="14">
        <v>0</v>
      </c>
      <c r="AC849" s="14">
        <f>+Z849*2.87%</f>
        <v>861</v>
      </c>
      <c r="AD849" s="14">
        <f>Z849*7.1%</f>
        <v>2130</v>
      </c>
      <c r="AE849" s="14">
        <f>Z849*1.15%</f>
        <v>345</v>
      </c>
      <c r="AF849" s="14">
        <f>Z849*3.04%</f>
        <v>912</v>
      </c>
      <c r="AG849" s="14">
        <f>Z849*7.09%</f>
        <v>2127</v>
      </c>
      <c r="AH849" s="14">
        <v>0</v>
      </c>
      <c r="AI849" s="14">
        <f>AC849+AD849+AE849+AF849+AG849</f>
        <v>6375</v>
      </c>
      <c r="AJ849" s="15">
        <v>0</v>
      </c>
      <c r="AK849" s="14">
        <f>+AC849+AF849+AH849+AJ849+AA849+AB849</f>
        <v>1773</v>
      </c>
      <c r="AL849" s="14">
        <f>+AG849+AE849+AD849</f>
        <v>4602</v>
      </c>
      <c r="AM849" s="14">
        <f>+Z849-AK849</f>
        <v>28227</v>
      </c>
    </row>
    <row r="850" spans="1:39" s="7" customFormat="1" ht="15.95" customHeight="1" x14ac:dyDescent="0.25">
      <c r="A850" s="11">
        <f t="shared" si="16"/>
        <v>828</v>
      </c>
      <c r="B850" s="12" t="s">
        <v>213</v>
      </c>
      <c r="C850" s="13" t="s">
        <v>956</v>
      </c>
      <c r="D850" s="13" t="s">
        <v>570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G850*7.1%</f>
        <v>1561.9999999999998</v>
      </c>
      <c r="L850" s="14">
        <f>G850*1.15%</f>
        <v>253</v>
      </c>
      <c r="M850" s="14">
        <f>G850*3.04%</f>
        <v>668.8</v>
      </c>
      <c r="N850" s="14">
        <f>G850*7.09%</f>
        <v>1559.8000000000002</v>
      </c>
      <c r="O850" s="14">
        <v>0</v>
      </c>
      <c r="P850" s="14">
        <f>J850+K850+L850+M850+N850</f>
        <v>4675</v>
      </c>
      <c r="Q850" s="15">
        <v>6985.7</v>
      </c>
      <c r="R850" s="14">
        <f>+J850+M850+O850+Q850+H850+I850</f>
        <v>8285.9</v>
      </c>
      <c r="S850" s="14">
        <f>+N850+L850+K850</f>
        <v>3374.8</v>
      </c>
      <c r="T850" s="14">
        <f>+G850-R850</f>
        <v>13714.1</v>
      </c>
      <c r="U850" t="b">
        <f>+V850=C850</f>
        <v>1</v>
      </c>
      <c r="V850" s="13" t="s">
        <v>956</v>
      </c>
      <c r="W850" s="13" t="s">
        <v>570</v>
      </c>
      <c r="X850" s="13" t="s">
        <v>29</v>
      </c>
      <c r="Y850" s="13" t="s">
        <v>30</v>
      </c>
      <c r="Z850" s="14">
        <v>22000</v>
      </c>
      <c r="AA850" s="14">
        <v>0</v>
      </c>
      <c r="AB850" s="14">
        <v>0</v>
      </c>
      <c r="AC850" s="14">
        <f>+Z850*2.87%</f>
        <v>631.4</v>
      </c>
      <c r="AD850" s="14">
        <f>Z850*7.1%</f>
        <v>1561.9999999999998</v>
      </c>
      <c r="AE850" s="14">
        <f>Z850*1.15%</f>
        <v>253</v>
      </c>
      <c r="AF850" s="14">
        <f>Z850*3.04%</f>
        <v>668.8</v>
      </c>
      <c r="AG850" s="14">
        <f>Z850*7.09%</f>
        <v>1559.8000000000002</v>
      </c>
      <c r="AH850" s="14">
        <v>0</v>
      </c>
      <c r="AI850" s="14">
        <f>AC850+AD850+AE850+AF850+AG850</f>
        <v>4675</v>
      </c>
      <c r="AJ850" s="15">
        <v>13709.55</v>
      </c>
      <c r="AK850" s="14">
        <f>+AC850+AF850+AH850+AJ850+AA850+AB850</f>
        <v>15009.75</v>
      </c>
      <c r="AL850" s="14">
        <f>+AG850+AE850+AD850</f>
        <v>3374.8</v>
      </c>
      <c r="AM850" s="14">
        <f>+Z850-AK850</f>
        <v>6990.25</v>
      </c>
    </row>
    <row r="851" spans="1:39" s="7" customFormat="1" ht="15.95" customHeight="1" x14ac:dyDescent="0.25">
      <c r="A851" s="11">
        <f t="shared" ref="A851:A905" si="17">1+A850</f>
        <v>829</v>
      </c>
      <c r="B851" s="12" t="s">
        <v>213</v>
      </c>
      <c r="C851" s="13" t="s">
        <v>957</v>
      </c>
      <c r="D851" s="13" t="s">
        <v>166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>+G851*2.87%</f>
        <v>631.4</v>
      </c>
      <c r="K851" s="14">
        <f>G851*7.1%</f>
        <v>1561.9999999999998</v>
      </c>
      <c r="L851" s="14">
        <f>G851*1.15%</f>
        <v>253</v>
      </c>
      <c r="M851" s="14">
        <f>G851*3.04%</f>
        <v>668.8</v>
      </c>
      <c r="N851" s="14">
        <f>G851*7.09%</f>
        <v>1559.8000000000002</v>
      </c>
      <c r="O851" s="14"/>
      <c r="P851" s="14">
        <f>J851+K851+L851+M851+N851</f>
        <v>4675</v>
      </c>
      <c r="Q851" s="15">
        <v>12839.37</v>
      </c>
      <c r="R851" s="14">
        <f>+J851+M851+O851+Q851+H851+I851</f>
        <v>14139.57</v>
      </c>
      <c r="S851" s="14">
        <f>+N851+L851+K851</f>
        <v>3374.8</v>
      </c>
      <c r="T851" s="14">
        <f>+G851-R851</f>
        <v>7860.43</v>
      </c>
      <c r="U851" t="b">
        <f>+V851=C851</f>
        <v>1</v>
      </c>
      <c r="V851" s="13" t="s">
        <v>957</v>
      </c>
      <c r="W851" s="13" t="s">
        <v>166</v>
      </c>
      <c r="X851" s="13" t="s">
        <v>29</v>
      </c>
      <c r="Y851" s="13" t="s">
        <v>30</v>
      </c>
      <c r="Z851" s="14">
        <v>22000</v>
      </c>
      <c r="AA851" s="14">
        <v>0</v>
      </c>
      <c r="AB851" s="14">
        <v>0</v>
      </c>
      <c r="AC851" s="14">
        <f>+Z851*2.87%</f>
        <v>631.4</v>
      </c>
      <c r="AD851" s="14">
        <f>Z851*7.1%</f>
        <v>1561.9999999999998</v>
      </c>
      <c r="AE851" s="14">
        <f>Z851*1.15%</f>
        <v>253</v>
      </c>
      <c r="AF851" s="14">
        <f>Z851*3.04%</f>
        <v>668.8</v>
      </c>
      <c r="AG851" s="14">
        <f>Z851*7.09%</f>
        <v>1559.8000000000002</v>
      </c>
      <c r="AH851" s="14"/>
      <c r="AI851" s="14">
        <f>AC851+AD851+AE851+AF851+AG851</f>
        <v>4675</v>
      </c>
      <c r="AJ851" s="15">
        <v>12839.37</v>
      </c>
      <c r="AK851" s="14">
        <f>+AC851+AF851+AH851+AJ851+AA851+AB851</f>
        <v>14139.57</v>
      </c>
      <c r="AL851" s="14">
        <f>+AG851+AE851+AD851</f>
        <v>3374.8</v>
      </c>
      <c r="AM851" s="14">
        <f>+Z851-AK851</f>
        <v>7860.43</v>
      </c>
    </row>
    <row r="852" spans="1:39" s="7" customFormat="1" ht="15.95" customHeight="1" x14ac:dyDescent="0.25">
      <c r="A852" s="11">
        <f t="shared" si="17"/>
        <v>830</v>
      </c>
      <c r="B852" s="12" t="s">
        <v>213</v>
      </c>
      <c r="C852" s="13" t="s">
        <v>958</v>
      </c>
      <c r="D852" s="13" t="s">
        <v>166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G852*7.1%</f>
        <v>1561.9999999999998</v>
      </c>
      <c r="L852" s="14">
        <f>G852*1.15%</f>
        <v>253</v>
      </c>
      <c r="M852" s="14">
        <f>G852*3.04%</f>
        <v>668.8</v>
      </c>
      <c r="N852" s="14">
        <f>G852*7.09%</f>
        <v>1559.8000000000002</v>
      </c>
      <c r="O852" s="14">
        <v>0</v>
      </c>
      <c r="P852" s="14">
        <f>J852+K852+L852+M852+N852</f>
        <v>4675</v>
      </c>
      <c r="Q852" s="15">
        <v>3046</v>
      </c>
      <c r="R852" s="14">
        <f>+J852+M852+O852+Q852+H852+I852</f>
        <v>4346.2</v>
      </c>
      <c r="S852" s="14">
        <f>+N852+L852+K852</f>
        <v>3374.8</v>
      </c>
      <c r="T852" s="14">
        <f>+G852-R852</f>
        <v>17653.8</v>
      </c>
      <c r="U852" t="b">
        <f>+V852=C852</f>
        <v>1</v>
      </c>
      <c r="V852" s="13" t="s">
        <v>958</v>
      </c>
      <c r="W852" s="13" t="s">
        <v>166</v>
      </c>
      <c r="X852" s="13" t="s">
        <v>29</v>
      </c>
      <c r="Y852" s="13" t="s">
        <v>35</v>
      </c>
      <c r="Z852" s="14">
        <v>22000</v>
      </c>
      <c r="AA852" s="14">
        <v>0</v>
      </c>
      <c r="AB852" s="14">
        <v>0</v>
      </c>
      <c r="AC852" s="14">
        <f>+Z852*2.87%</f>
        <v>631.4</v>
      </c>
      <c r="AD852" s="14">
        <f>Z852*7.1%</f>
        <v>1561.9999999999998</v>
      </c>
      <c r="AE852" s="14">
        <f>Z852*1.15%</f>
        <v>253</v>
      </c>
      <c r="AF852" s="14">
        <f>Z852*3.04%</f>
        <v>668.8</v>
      </c>
      <c r="AG852" s="14">
        <f>Z852*7.09%</f>
        <v>1559.8000000000002</v>
      </c>
      <c r="AH852" s="14">
        <v>0</v>
      </c>
      <c r="AI852" s="14">
        <f>AC852+AD852+AE852+AF852+AG852</f>
        <v>4675</v>
      </c>
      <c r="AJ852" s="15">
        <v>3046</v>
      </c>
      <c r="AK852" s="14">
        <f>+AC852+AF852+AH852+AJ852+AA852+AB852</f>
        <v>4346.2</v>
      </c>
      <c r="AL852" s="14">
        <f>+AG852+AE852+AD852</f>
        <v>3374.8</v>
      </c>
      <c r="AM852" s="14">
        <f>+Z852-AK852</f>
        <v>17653.8</v>
      </c>
    </row>
    <row r="853" spans="1:39" s="7" customFormat="1" ht="15.95" customHeight="1" x14ac:dyDescent="0.25">
      <c r="A853" s="11">
        <f t="shared" si="17"/>
        <v>831</v>
      </c>
      <c r="B853" s="12" t="s">
        <v>213</v>
      </c>
      <c r="C853" s="13" t="s">
        <v>959</v>
      </c>
      <c r="D853" s="13" t="s">
        <v>192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G853*7.1%</f>
        <v>1561.9999999999998</v>
      </c>
      <c r="L853" s="14">
        <f>G853*1.15%</f>
        <v>253</v>
      </c>
      <c r="M853" s="14">
        <f>G853*3.04%</f>
        <v>668.8</v>
      </c>
      <c r="N853" s="14">
        <f>G853*7.09%</f>
        <v>1559.8000000000002</v>
      </c>
      <c r="O853" s="14">
        <v>0</v>
      </c>
      <c r="P853" s="14">
        <f>J853+K853+L853+M853+N853</f>
        <v>4675</v>
      </c>
      <c r="Q853" s="15">
        <v>0</v>
      </c>
      <c r="R853" s="14">
        <f>+J853+M853+O853+Q853+H853+I853</f>
        <v>1300.1999999999998</v>
      </c>
      <c r="S853" s="14">
        <f>+N853+L853+K853</f>
        <v>3374.8</v>
      </c>
      <c r="T853" s="14">
        <f>+G853-R853</f>
        <v>20699.8</v>
      </c>
      <c r="U853" t="b">
        <f>+V853=C853</f>
        <v>1</v>
      </c>
      <c r="V853" s="13" t="s">
        <v>959</v>
      </c>
      <c r="W853" s="13" t="s">
        <v>192</v>
      </c>
      <c r="X853" s="13" t="s">
        <v>29</v>
      </c>
      <c r="Y853" s="13" t="s">
        <v>35</v>
      </c>
      <c r="Z853" s="14">
        <v>22000</v>
      </c>
      <c r="AA853" s="14">
        <v>0</v>
      </c>
      <c r="AB853" s="14">
        <v>0</v>
      </c>
      <c r="AC853" s="14">
        <f>+Z853*2.87%</f>
        <v>631.4</v>
      </c>
      <c r="AD853" s="14">
        <f>Z853*7.1%</f>
        <v>1561.9999999999998</v>
      </c>
      <c r="AE853" s="14">
        <f>Z853*1.15%</f>
        <v>253</v>
      </c>
      <c r="AF853" s="14">
        <f>Z853*3.04%</f>
        <v>668.8</v>
      </c>
      <c r="AG853" s="14">
        <f>Z853*7.09%</f>
        <v>1559.8000000000002</v>
      </c>
      <c r="AH853" s="14">
        <v>0</v>
      </c>
      <c r="AI853" s="14">
        <f>AC853+AD853+AE853+AF853+AG853</f>
        <v>4675</v>
      </c>
      <c r="AJ853" s="15">
        <v>0</v>
      </c>
      <c r="AK853" s="14">
        <f>+AC853+AF853+AH853+AJ853+AA853+AB853</f>
        <v>1300.1999999999998</v>
      </c>
      <c r="AL853" s="14">
        <f>+AG853+AE853+AD853</f>
        <v>3374.8</v>
      </c>
      <c r="AM853" s="14">
        <f>+Z853-AK853</f>
        <v>20699.8</v>
      </c>
    </row>
    <row r="854" spans="1:39" s="7" customFormat="1" ht="15.95" customHeight="1" x14ac:dyDescent="0.25">
      <c r="A854" s="11">
        <f t="shared" si="17"/>
        <v>832</v>
      </c>
      <c r="B854" s="12" t="s">
        <v>213</v>
      </c>
      <c r="C854" s="13" t="s">
        <v>960</v>
      </c>
      <c r="D854" s="13" t="s">
        <v>166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>+G854*2.87%</f>
        <v>631.4</v>
      </c>
      <c r="K854" s="14">
        <f>G854*7.1%</f>
        <v>1561.9999999999998</v>
      </c>
      <c r="L854" s="14">
        <f>G854*1.15%</f>
        <v>253</v>
      </c>
      <c r="M854" s="14">
        <f>G854*3.04%</f>
        <v>668.8</v>
      </c>
      <c r="N854" s="14">
        <f>G854*7.09%</f>
        <v>1559.8000000000002</v>
      </c>
      <c r="O854" s="14">
        <v>0</v>
      </c>
      <c r="P854" s="14">
        <f>J854+K854+L854+M854+N854</f>
        <v>4675</v>
      </c>
      <c r="Q854" s="15">
        <v>1106</v>
      </c>
      <c r="R854" s="14">
        <f>+J854+M854+O854+Q854+H854+I854</f>
        <v>2406.1999999999998</v>
      </c>
      <c r="S854" s="14">
        <f>+N854+L854+K854</f>
        <v>3374.8</v>
      </c>
      <c r="T854" s="14">
        <f>+G854-R854</f>
        <v>19593.8</v>
      </c>
      <c r="U854" t="b">
        <f>+V854=C854</f>
        <v>1</v>
      </c>
      <c r="V854" s="13" t="s">
        <v>960</v>
      </c>
      <c r="W854" s="13" t="s">
        <v>166</v>
      </c>
      <c r="X854" s="13" t="s">
        <v>29</v>
      </c>
      <c r="Y854" s="13" t="s">
        <v>30</v>
      </c>
      <c r="Z854" s="14">
        <v>22000</v>
      </c>
      <c r="AA854" s="14">
        <v>0</v>
      </c>
      <c r="AB854" s="14">
        <v>0</v>
      </c>
      <c r="AC854" s="14">
        <f>+Z854*2.87%</f>
        <v>631.4</v>
      </c>
      <c r="AD854" s="14">
        <f>Z854*7.1%</f>
        <v>1561.9999999999998</v>
      </c>
      <c r="AE854" s="14">
        <f>Z854*1.15%</f>
        <v>253</v>
      </c>
      <c r="AF854" s="14">
        <f>Z854*3.04%</f>
        <v>668.8</v>
      </c>
      <c r="AG854" s="14">
        <f>Z854*7.09%</f>
        <v>1559.8000000000002</v>
      </c>
      <c r="AH854" s="14">
        <v>0</v>
      </c>
      <c r="AI854" s="14">
        <f>AC854+AD854+AE854+AF854+AG854</f>
        <v>4675</v>
      </c>
      <c r="AJ854" s="15">
        <v>1106</v>
      </c>
      <c r="AK854" s="14">
        <f>+AC854+AF854+AH854+AJ854+AA854+AB854</f>
        <v>2406.1999999999998</v>
      </c>
      <c r="AL854" s="14">
        <f>+AG854+AE854+AD854</f>
        <v>3374.8</v>
      </c>
      <c r="AM854" s="14">
        <f>+Z854-AK854</f>
        <v>19593.8</v>
      </c>
    </row>
    <row r="855" spans="1:39" s="7" customFormat="1" ht="15.95" customHeight="1" x14ac:dyDescent="0.25">
      <c r="A855" s="11">
        <f t="shared" si="17"/>
        <v>833</v>
      </c>
      <c r="B855" s="12" t="s">
        <v>213</v>
      </c>
      <c r="C855" s="13" t="s">
        <v>961</v>
      </c>
      <c r="D855" s="13" t="s">
        <v>579</v>
      </c>
      <c r="E855" s="13" t="s">
        <v>29</v>
      </c>
      <c r="F855" s="13" t="s">
        <v>30</v>
      </c>
      <c r="G855" s="14">
        <v>28600</v>
      </c>
      <c r="H855" s="14">
        <v>0</v>
      </c>
      <c r="I855" s="14">
        <v>0</v>
      </c>
      <c r="J855" s="14">
        <f>+G855*2.87%</f>
        <v>820.82</v>
      </c>
      <c r="K855" s="14">
        <f>G855*7.1%</f>
        <v>2030.6</v>
      </c>
      <c r="L855" s="14">
        <f>G855*1.15%</f>
        <v>328.9</v>
      </c>
      <c r="M855" s="14">
        <f>G855*3.04%</f>
        <v>869.44</v>
      </c>
      <c r="N855" s="14">
        <f>G855*7.09%</f>
        <v>2027.7400000000002</v>
      </c>
      <c r="O855" s="14">
        <v>1577.4509</v>
      </c>
      <c r="P855" s="14">
        <f>J855+K855+L855+M855+N855</f>
        <v>6077.5</v>
      </c>
      <c r="Q855" s="15">
        <v>8575.06</v>
      </c>
      <c r="R855" s="14">
        <f>+J855+M855+O855+Q855+H855+I855</f>
        <v>11842.7709</v>
      </c>
      <c r="S855" s="14">
        <f>+N855+L855+K855</f>
        <v>4387.24</v>
      </c>
      <c r="T855" s="14">
        <f>+G855-R855</f>
        <v>16757.2291</v>
      </c>
      <c r="U855" t="b">
        <f>+V855=C855</f>
        <v>1</v>
      </c>
      <c r="V855" s="13" t="s">
        <v>961</v>
      </c>
      <c r="W855" s="13" t="s">
        <v>579</v>
      </c>
      <c r="X855" s="13" t="s">
        <v>29</v>
      </c>
      <c r="Y855" s="13" t="s">
        <v>30</v>
      </c>
      <c r="Z855" s="14">
        <v>28600</v>
      </c>
      <c r="AA855" s="14">
        <v>0</v>
      </c>
      <c r="AB855" s="14">
        <v>0</v>
      </c>
      <c r="AC855" s="14">
        <f>+Z855*2.87%</f>
        <v>820.82</v>
      </c>
      <c r="AD855" s="14">
        <f>Z855*7.1%</f>
        <v>2030.6</v>
      </c>
      <c r="AE855" s="14">
        <f>Z855*1.15%</f>
        <v>328.9</v>
      </c>
      <c r="AF855" s="14">
        <f>Z855*3.04%</f>
        <v>869.44</v>
      </c>
      <c r="AG855" s="14">
        <f>Z855*7.09%</f>
        <v>2027.7400000000002</v>
      </c>
      <c r="AH855" s="14">
        <v>1577.4509</v>
      </c>
      <c r="AI855" s="14">
        <f>AC855+AD855+AE855+AF855+AG855</f>
        <v>6077.5</v>
      </c>
      <c r="AJ855" s="15">
        <v>8575.06</v>
      </c>
      <c r="AK855" s="14">
        <f>+AC855+AF855+AH855+AJ855+AA855+AB855</f>
        <v>11842.7709</v>
      </c>
      <c r="AL855" s="14">
        <f>+AG855+AE855+AD855</f>
        <v>4387.24</v>
      </c>
      <c r="AM855" s="14">
        <f>+Z855-AK855</f>
        <v>16757.2291</v>
      </c>
    </row>
    <row r="856" spans="1:39" s="7" customFormat="1" ht="15.95" customHeight="1" x14ac:dyDescent="0.25">
      <c r="A856" s="11">
        <f t="shared" si="17"/>
        <v>834</v>
      </c>
      <c r="B856" s="23" t="s">
        <v>213</v>
      </c>
      <c r="C856" s="24" t="s">
        <v>962</v>
      </c>
      <c r="D856" s="13" t="s">
        <v>166</v>
      </c>
      <c r="E856" s="13" t="s">
        <v>29</v>
      </c>
      <c r="F856" s="24" t="s">
        <v>30</v>
      </c>
      <c r="G856" s="25">
        <v>22000</v>
      </c>
      <c r="H856" s="14">
        <v>0</v>
      </c>
      <c r="I856" s="25">
        <v>0</v>
      </c>
      <c r="J856" s="14">
        <f>+G856*2.87%</f>
        <v>631.4</v>
      </c>
      <c r="K856" s="14">
        <f>G856*7.1%</f>
        <v>1561.9999999999998</v>
      </c>
      <c r="L856" s="14">
        <f>G856*1.15%</f>
        <v>253</v>
      </c>
      <c r="M856" s="14">
        <f>G856*3.04%</f>
        <v>668.8</v>
      </c>
      <c r="N856" s="14">
        <f>G856*7.09%</f>
        <v>1559.8000000000002</v>
      </c>
      <c r="O856" s="14">
        <v>0</v>
      </c>
      <c r="P856" s="14">
        <f>J856+K856+L856+M856+N856</f>
        <v>4675</v>
      </c>
      <c r="Q856" s="15">
        <v>3866</v>
      </c>
      <c r="R856" s="14">
        <f>+J856+M856+O856+Q856+H856+I856</f>
        <v>5166.2</v>
      </c>
      <c r="S856" s="14">
        <f>+N856+L856+K856</f>
        <v>3374.8</v>
      </c>
      <c r="T856" s="14">
        <f>+G856-R856</f>
        <v>16833.8</v>
      </c>
      <c r="U856" t="b">
        <f>+V856=C856</f>
        <v>1</v>
      </c>
      <c r="V856" s="13" t="s">
        <v>962</v>
      </c>
      <c r="W856" s="13" t="s">
        <v>166</v>
      </c>
      <c r="X856" s="13" t="s">
        <v>29</v>
      </c>
      <c r="Y856" s="13" t="s">
        <v>30</v>
      </c>
      <c r="Z856" s="14">
        <v>22000</v>
      </c>
      <c r="AA856" s="14">
        <v>0</v>
      </c>
      <c r="AB856" s="14">
        <v>0</v>
      </c>
      <c r="AC856" s="14">
        <f>+Z856*2.87%</f>
        <v>631.4</v>
      </c>
      <c r="AD856" s="14">
        <f>Z856*7.1%</f>
        <v>1561.9999999999998</v>
      </c>
      <c r="AE856" s="14">
        <f>Z856*1.15%</f>
        <v>253</v>
      </c>
      <c r="AF856" s="14">
        <f>Z856*3.04%</f>
        <v>668.8</v>
      </c>
      <c r="AG856" s="14">
        <f>Z856*7.09%</f>
        <v>1559.8000000000002</v>
      </c>
      <c r="AH856" s="14">
        <v>0</v>
      </c>
      <c r="AI856" s="14">
        <f>AC856+AD856+AE856+AF856+AG856</f>
        <v>4675</v>
      </c>
      <c r="AJ856" s="15">
        <v>3866</v>
      </c>
      <c r="AK856" s="14">
        <f>+AC856+AF856+AH856+AJ856+AA856+AB856</f>
        <v>5166.2</v>
      </c>
      <c r="AL856" s="14">
        <f>+AG856+AE856+AD856</f>
        <v>3374.8</v>
      </c>
      <c r="AM856" s="14">
        <f>+Z856-AK856</f>
        <v>16833.8</v>
      </c>
    </row>
    <row r="857" spans="1:39" s="7" customFormat="1" ht="15.95" customHeight="1" x14ac:dyDescent="0.25">
      <c r="A857" s="11">
        <f t="shared" si="17"/>
        <v>835</v>
      </c>
      <c r="B857" s="12" t="s">
        <v>213</v>
      </c>
      <c r="C857" s="13" t="s">
        <v>963</v>
      </c>
      <c r="D857" s="13" t="s">
        <v>37</v>
      </c>
      <c r="E857" s="13" t="s">
        <v>29</v>
      </c>
      <c r="F857" s="13" t="s">
        <v>35</v>
      </c>
      <c r="G857" s="14">
        <v>34000</v>
      </c>
      <c r="H857" s="14">
        <v>0</v>
      </c>
      <c r="I857" s="14">
        <v>0</v>
      </c>
      <c r="J857" s="14">
        <f>+G857*2.87%</f>
        <v>975.8</v>
      </c>
      <c r="K857" s="14">
        <f>G857*7.1%</f>
        <v>2414</v>
      </c>
      <c r="L857" s="14">
        <f>G857*1.15%</f>
        <v>391</v>
      </c>
      <c r="M857" s="14">
        <f>G857*3.04%</f>
        <v>1033.5999999999999</v>
      </c>
      <c r="N857" s="14">
        <f>G857*7.09%</f>
        <v>2410.6000000000004</v>
      </c>
      <c r="O857" s="14">
        <v>0</v>
      </c>
      <c r="P857" s="14">
        <f>J857+K857+L857+M857+N857</f>
        <v>7225</v>
      </c>
      <c r="Q857" s="15">
        <v>3106</v>
      </c>
      <c r="R857" s="14">
        <f>+J857+M857+O857+Q857+H857+I857</f>
        <v>5115.3999999999996</v>
      </c>
      <c r="S857" s="14">
        <f>+N857+L857+K857</f>
        <v>5215.6000000000004</v>
      </c>
      <c r="T857" s="14">
        <f>+G857-R857</f>
        <v>28884.6</v>
      </c>
      <c r="U857" t="b">
        <f>+V857=C857</f>
        <v>1</v>
      </c>
      <c r="V857" s="13" t="s">
        <v>963</v>
      </c>
      <c r="W857" s="13" t="s">
        <v>37</v>
      </c>
      <c r="X857" s="13" t="s">
        <v>29</v>
      </c>
      <c r="Y857" s="13" t="s">
        <v>35</v>
      </c>
      <c r="Z857" s="14">
        <v>34000</v>
      </c>
      <c r="AA857" s="14">
        <v>0</v>
      </c>
      <c r="AB857" s="14">
        <v>0</v>
      </c>
      <c r="AC857" s="14">
        <f>+Z857*2.87%</f>
        <v>975.8</v>
      </c>
      <c r="AD857" s="14">
        <f>Z857*7.1%</f>
        <v>2414</v>
      </c>
      <c r="AE857" s="14">
        <f>Z857*1.15%</f>
        <v>391</v>
      </c>
      <c r="AF857" s="14">
        <f>Z857*3.04%</f>
        <v>1033.5999999999999</v>
      </c>
      <c r="AG857" s="14">
        <f>Z857*7.09%</f>
        <v>2410.6000000000004</v>
      </c>
      <c r="AH857" s="14">
        <v>0</v>
      </c>
      <c r="AI857" s="14">
        <f>AC857+AD857+AE857+AF857+AG857</f>
        <v>7225</v>
      </c>
      <c r="AJ857" s="15">
        <v>3106</v>
      </c>
      <c r="AK857" s="14">
        <f>+AC857+AF857+AH857+AJ857+AA857+AB857</f>
        <v>5115.3999999999996</v>
      </c>
      <c r="AL857" s="14">
        <f>+AG857+AE857+AD857</f>
        <v>5215.6000000000004</v>
      </c>
      <c r="AM857" s="14">
        <f>+Z857-AK857</f>
        <v>28884.6</v>
      </c>
    </row>
    <row r="858" spans="1:39" s="7" customFormat="1" ht="15.95" customHeight="1" x14ac:dyDescent="0.25">
      <c r="A858" s="11">
        <f t="shared" si="17"/>
        <v>836</v>
      </c>
      <c r="B858" s="12" t="s">
        <v>213</v>
      </c>
      <c r="C858" s="13" t="s">
        <v>964</v>
      </c>
      <c r="D858" s="13" t="s">
        <v>37</v>
      </c>
      <c r="E858" s="13" t="s">
        <v>29</v>
      </c>
      <c r="F858" s="13" t="s">
        <v>35</v>
      </c>
      <c r="G858" s="14">
        <v>40000</v>
      </c>
      <c r="H858" s="14">
        <v>442.65</v>
      </c>
      <c r="I858" s="14">
        <v>0</v>
      </c>
      <c r="J858" s="14">
        <f>+G858*2.87%</f>
        <v>1148</v>
      </c>
      <c r="K858" s="14">
        <f>G858*7.1%</f>
        <v>2839.9999999999995</v>
      </c>
      <c r="L858" s="14">
        <f>G858*1.15%</f>
        <v>460</v>
      </c>
      <c r="M858" s="14">
        <f>G858*3.04%</f>
        <v>1216</v>
      </c>
      <c r="N858" s="14">
        <f>G858*7.09%</f>
        <v>2836</v>
      </c>
      <c r="O858" s="14">
        <v>0</v>
      </c>
      <c r="P858" s="14">
        <f>J858+K858+L858+M858+N858</f>
        <v>8500</v>
      </c>
      <c r="Q858" s="15">
        <v>24329.02</v>
      </c>
      <c r="R858" s="14">
        <f>+J858+M858+O858+Q858+H858+I858</f>
        <v>27135.670000000002</v>
      </c>
      <c r="S858" s="14">
        <f>+N858+L858+K858</f>
        <v>6136</v>
      </c>
      <c r="T858" s="14">
        <f>+G858-R858</f>
        <v>12864.329999999998</v>
      </c>
      <c r="U858" t="b">
        <f>+V858=C858</f>
        <v>1</v>
      </c>
      <c r="V858" s="13" t="s">
        <v>964</v>
      </c>
      <c r="W858" s="13" t="s">
        <v>37</v>
      </c>
      <c r="X858" s="13" t="s">
        <v>29</v>
      </c>
      <c r="Y858" s="13" t="s">
        <v>35</v>
      </c>
      <c r="Z858" s="14">
        <v>40000</v>
      </c>
      <c r="AA858" s="14">
        <v>442.65</v>
      </c>
      <c r="AB858" s="14">
        <v>0</v>
      </c>
      <c r="AC858" s="14">
        <f>+Z858*2.87%</f>
        <v>1148</v>
      </c>
      <c r="AD858" s="14">
        <f>Z858*7.1%</f>
        <v>2839.9999999999995</v>
      </c>
      <c r="AE858" s="14">
        <f>Z858*1.15%</f>
        <v>460</v>
      </c>
      <c r="AF858" s="14">
        <f>Z858*3.04%</f>
        <v>1216</v>
      </c>
      <c r="AG858" s="14">
        <f>Z858*7.09%</f>
        <v>2836</v>
      </c>
      <c r="AH858" s="14">
        <v>0</v>
      </c>
      <c r="AI858" s="14">
        <f>AC858+AD858+AE858+AF858+AG858</f>
        <v>8500</v>
      </c>
      <c r="AJ858" s="15">
        <v>24329.02</v>
      </c>
      <c r="AK858" s="14">
        <f>+AC858+AF858+AH858+AJ858+AA858+AB858</f>
        <v>27135.670000000002</v>
      </c>
      <c r="AL858" s="14">
        <f>+AG858+AE858+AD858</f>
        <v>6136</v>
      </c>
      <c r="AM858" s="14">
        <f>+Z858-AK858</f>
        <v>12864.329999999998</v>
      </c>
    </row>
    <row r="859" spans="1:39" s="7" customFormat="1" ht="15.95" customHeight="1" x14ac:dyDescent="0.25">
      <c r="A859" s="11">
        <f t="shared" si="17"/>
        <v>837</v>
      </c>
      <c r="B859" s="12" t="s">
        <v>213</v>
      </c>
      <c r="C859" s="13" t="s">
        <v>965</v>
      </c>
      <c r="D859" s="13" t="s">
        <v>159</v>
      </c>
      <c r="E859" s="13" t="s">
        <v>29</v>
      </c>
      <c r="F859" s="13" t="s">
        <v>35</v>
      </c>
      <c r="G859" s="14">
        <v>22000</v>
      </c>
      <c r="H859" s="14">
        <v>0</v>
      </c>
      <c r="I859" s="14">
        <v>0</v>
      </c>
      <c r="J859" s="14">
        <f>+G859*2.87%</f>
        <v>631.4</v>
      </c>
      <c r="K859" s="14">
        <f>G859*7.1%</f>
        <v>1561.9999999999998</v>
      </c>
      <c r="L859" s="14">
        <f>G859*1.15%</f>
        <v>253</v>
      </c>
      <c r="M859" s="14">
        <f>G859*3.04%</f>
        <v>668.8</v>
      </c>
      <c r="N859" s="14">
        <f>G859*7.09%</f>
        <v>1559.8000000000002</v>
      </c>
      <c r="O859" s="14">
        <v>0</v>
      </c>
      <c r="P859" s="14">
        <f>J859+K859+L859+M859+N859</f>
        <v>4675</v>
      </c>
      <c r="Q859" s="15">
        <v>0</v>
      </c>
      <c r="R859" s="14">
        <f>+J859+M859+O859+Q859+H859+I859</f>
        <v>1300.1999999999998</v>
      </c>
      <c r="S859" s="14">
        <f>+N859+L859+K859</f>
        <v>3374.8</v>
      </c>
      <c r="T859" s="14">
        <f>+G859-R859</f>
        <v>20699.8</v>
      </c>
      <c r="U859" t="b">
        <f>+V859=C859</f>
        <v>1</v>
      </c>
      <c r="V859" s="13" t="s">
        <v>965</v>
      </c>
      <c r="W859" s="13" t="s">
        <v>159</v>
      </c>
      <c r="X859" s="13" t="s">
        <v>29</v>
      </c>
      <c r="Y859" s="13" t="s">
        <v>35</v>
      </c>
      <c r="Z859" s="14">
        <v>22000</v>
      </c>
      <c r="AA859" s="14">
        <v>0</v>
      </c>
      <c r="AB859" s="14">
        <v>0</v>
      </c>
      <c r="AC859" s="14">
        <f>+Z859*2.87%</f>
        <v>631.4</v>
      </c>
      <c r="AD859" s="14">
        <f>Z859*7.1%</f>
        <v>1561.9999999999998</v>
      </c>
      <c r="AE859" s="14">
        <f>Z859*1.15%</f>
        <v>253</v>
      </c>
      <c r="AF859" s="14">
        <f>Z859*3.04%</f>
        <v>668.8</v>
      </c>
      <c r="AG859" s="14">
        <f>Z859*7.09%</f>
        <v>1559.8000000000002</v>
      </c>
      <c r="AH859" s="14">
        <v>0</v>
      </c>
      <c r="AI859" s="14">
        <f>AC859+AD859+AE859+AF859+AG859</f>
        <v>4675</v>
      </c>
      <c r="AJ859" s="15">
        <v>0</v>
      </c>
      <c r="AK859" s="14">
        <f>+AC859+AF859+AH859+AJ859+AA859+AB859</f>
        <v>1300.1999999999998</v>
      </c>
      <c r="AL859" s="14">
        <f>+AG859+AE859+AD859</f>
        <v>3374.8</v>
      </c>
      <c r="AM859" s="14">
        <f>+Z859-AK859</f>
        <v>20699.8</v>
      </c>
    </row>
    <row r="860" spans="1:39" s="7" customFormat="1" ht="15.95" customHeight="1" x14ac:dyDescent="0.25">
      <c r="A860" s="11">
        <f t="shared" si="17"/>
        <v>838</v>
      </c>
      <c r="B860" s="12" t="s">
        <v>213</v>
      </c>
      <c r="C860" s="13" t="s">
        <v>966</v>
      </c>
      <c r="D860" s="13" t="s">
        <v>372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G860*7.1%</f>
        <v>1561.9999999999998</v>
      </c>
      <c r="L860" s="14">
        <f>G860*1.15%</f>
        <v>253</v>
      </c>
      <c r="M860" s="14">
        <f>G860*3.04%</f>
        <v>668.8</v>
      </c>
      <c r="N860" s="14">
        <f>G860*7.09%</f>
        <v>1559.8000000000002</v>
      </c>
      <c r="O860" s="14">
        <v>0</v>
      </c>
      <c r="P860" s="14">
        <f>J860+K860+L860+M860+N860</f>
        <v>4675</v>
      </c>
      <c r="Q860" s="15">
        <v>3568.17</v>
      </c>
      <c r="R860" s="14">
        <f>+J860+M860+O860+Q860+H860+I860</f>
        <v>4868.37</v>
      </c>
      <c r="S860" s="14">
        <f>+N860+L860+K860</f>
        <v>3374.8</v>
      </c>
      <c r="T860" s="14">
        <f>+G860-R860</f>
        <v>17131.63</v>
      </c>
      <c r="U860" t="b">
        <f>+V860=C860</f>
        <v>1</v>
      </c>
      <c r="V860" s="13" t="s">
        <v>966</v>
      </c>
      <c r="W860" s="13" t="s">
        <v>372</v>
      </c>
      <c r="X860" s="13" t="s">
        <v>29</v>
      </c>
      <c r="Y860" s="13" t="s">
        <v>30</v>
      </c>
      <c r="Z860" s="14">
        <v>22000</v>
      </c>
      <c r="AA860" s="14">
        <v>0</v>
      </c>
      <c r="AB860" s="14">
        <v>0</v>
      </c>
      <c r="AC860" s="14">
        <f>+Z860*2.87%</f>
        <v>631.4</v>
      </c>
      <c r="AD860" s="14">
        <f>Z860*7.1%</f>
        <v>1561.9999999999998</v>
      </c>
      <c r="AE860" s="14">
        <f>Z860*1.15%</f>
        <v>253</v>
      </c>
      <c r="AF860" s="14">
        <f>Z860*3.04%</f>
        <v>668.8</v>
      </c>
      <c r="AG860" s="14">
        <f>Z860*7.09%</f>
        <v>1559.8000000000002</v>
      </c>
      <c r="AH860" s="14">
        <v>0</v>
      </c>
      <c r="AI860" s="14">
        <f>AC860+AD860+AE860+AF860+AG860</f>
        <v>4675</v>
      </c>
      <c r="AJ860" s="15">
        <v>1546</v>
      </c>
      <c r="AK860" s="14">
        <f>+AC860+AF860+AH860+AJ860+AA860+AB860</f>
        <v>2846.2</v>
      </c>
      <c r="AL860" s="14">
        <f>+AG860+AE860+AD860</f>
        <v>3374.8</v>
      </c>
      <c r="AM860" s="14">
        <f>+Z860-AK860</f>
        <v>19153.8</v>
      </c>
    </row>
    <row r="861" spans="1:39" s="7" customFormat="1" ht="15.95" customHeight="1" x14ac:dyDescent="0.25">
      <c r="A861" s="11">
        <f t="shared" si="17"/>
        <v>839</v>
      </c>
      <c r="B861" s="12" t="s">
        <v>213</v>
      </c>
      <c r="C861" s="13" t="s">
        <v>967</v>
      </c>
      <c r="D861" s="13" t="s">
        <v>509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G861*7.1%</f>
        <v>1561.9999999999998</v>
      </c>
      <c r="L861" s="14">
        <f>G861*1.15%</f>
        <v>253</v>
      </c>
      <c r="M861" s="14">
        <f>G861*3.04%</f>
        <v>668.8</v>
      </c>
      <c r="N861" s="14">
        <f>G861*7.09%</f>
        <v>1559.8000000000002</v>
      </c>
      <c r="O861" s="14">
        <v>0</v>
      </c>
      <c r="P861" s="14">
        <f>J861+K861+L861+M861+N861</f>
        <v>4675</v>
      </c>
      <c r="Q861" s="15">
        <v>14709.91</v>
      </c>
      <c r="R861" s="14">
        <f>+J861+M861+O861+Q861+H861+I861</f>
        <v>16010.11</v>
      </c>
      <c r="S861" s="14">
        <f>+N861+L861+K861</f>
        <v>3374.8</v>
      </c>
      <c r="T861" s="14">
        <f>+G861-R861</f>
        <v>5989.8899999999994</v>
      </c>
      <c r="U861" t="b">
        <f>+V861=C861</f>
        <v>1</v>
      </c>
      <c r="V861" s="13" t="s">
        <v>967</v>
      </c>
      <c r="W861" s="13" t="s">
        <v>509</v>
      </c>
      <c r="X861" s="13" t="s">
        <v>29</v>
      </c>
      <c r="Y861" s="13" t="s">
        <v>35</v>
      </c>
      <c r="Z861" s="14">
        <v>22000</v>
      </c>
      <c r="AA861" s="14">
        <v>0</v>
      </c>
      <c r="AB861" s="14">
        <v>0</v>
      </c>
      <c r="AC861" s="14">
        <f>+Z861*2.87%</f>
        <v>631.4</v>
      </c>
      <c r="AD861" s="14">
        <f>Z861*7.1%</f>
        <v>1561.9999999999998</v>
      </c>
      <c r="AE861" s="14">
        <f>Z861*1.15%</f>
        <v>253</v>
      </c>
      <c r="AF861" s="14">
        <f>Z861*3.04%</f>
        <v>668.8</v>
      </c>
      <c r="AG861" s="14">
        <f>Z861*7.09%</f>
        <v>1559.8000000000002</v>
      </c>
      <c r="AH861" s="14">
        <v>0</v>
      </c>
      <c r="AI861" s="14">
        <f>AC861+AD861+AE861+AF861+AG861</f>
        <v>4675</v>
      </c>
      <c r="AJ861" s="15">
        <v>14709.91</v>
      </c>
      <c r="AK861" s="14">
        <f>+AC861+AF861+AH861+AJ861+AA861+AB861</f>
        <v>16010.11</v>
      </c>
      <c r="AL861" s="14">
        <f>+AG861+AE861+AD861</f>
        <v>3374.8</v>
      </c>
      <c r="AM861" s="14">
        <f>+Z861-AK861</f>
        <v>5989.8899999999994</v>
      </c>
    </row>
    <row r="862" spans="1:39" s="7" customFormat="1" ht="15.95" customHeight="1" x14ac:dyDescent="0.25">
      <c r="A862" s="11">
        <f t="shared" si="17"/>
        <v>840</v>
      </c>
      <c r="B862" s="12" t="s">
        <v>213</v>
      </c>
      <c r="C862" s="13" t="s">
        <v>968</v>
      </c>
      <c r="D862" s="13" t="s">
        <v>579</v>
      </c>
      <c r="E862" s="13" t="s">
        <v>29</v>
      </c>
      <c r="F862" s="13" t="s">
        <v>35</v>
      </c>
      <c r="G862" s="14">
        <v>28600</v>
      </c>
      <c r="H862" s="14">
        <v>0</v>
      </c>
      <c r="I862" s="14">
        <v>0</v>
      </c>
      <c r="J862" s="14">
        <f>+G862*2.87%</f>
        <v>820.82</v>
      </c>
      <c r="K862" s="14">
        <f>G862*7.1%</f>
        <v>2030.6</v>
      </c>
      <c r="L862" s="14">
        <f>G862*1.15%</f>
        <v>328.9</v>
      </c>
      <c r="M862" s="14">
        <f>G862*3.04%</f>
        <v>869.44</v>
      </c>
      <c r="N862" s="14">
        <f>G862*7.09%</f>
        <v>2027.7400000000002</v>
      </c>
      <c r="O862" s="14">
        <v>0</v>
      </c>
      <c r="P862" s="14">
        <f>J862+K862+L862+M862+N862</f>
        <v>6077.5</v>
      </c>
      <c r="Q862" s="15">
        <v>12448.7</v>
      </c>
      <c r="R862" s="14">
        <f>+J862+M862+O862+Q862+H862+I862</f>
        <v>14138.960000000001</v>
      </c>
      <c r="S862" s="14">
        <f>+N862+L862+K862</f>
        <v>4387.24</v>
      </c>
      <c r="T862" s="14">
        <f>+G862-R862</f>
        <v>14461.039999999999</v>
      </c>
      <c r="U862" t="b">
        <f>+V862=C862</f>
        <v>1</v>
      </c>
      <c r="V862" s="13" t="s">
        <v>968</v>
      </c>
      <c r="W862" s="13" t="s">
        <v>579</v>
      </c>
      <c r="X862" s="13" t="s">
        <v>29</v>
      </c>
      <c r="Y862" s="13" t="s">
        <v>35</v>
      </c>
      <c r="Z862" s="14">
        <v>28600</v>
      </c>
      <c r="AA862" s="14">
        <v>0</v>
      </c>
      <c r="AB862" s="14">
        <v>0</v>
      </c>
      <c r="AC862" s="14">
        <f>+Z862*2.87%</f>
        <v>820.82</v>
      </c>
      <c r="AD862" s="14">
        <f>Z862*7.1%</f>
        <v>2030.6</v>
      </c>
      <c r="AE862" s="14">
        <f>Z862*1.15%</f>
        <v>328.9</v>
      </c>
      <c r="AF862" s="14">
        <f>Z862*3.04%</f>
        <v>869.44</v>
      </c>
      <c r="AG862" s="14">
        <f>Z862*7.09%</f>
        <v>2027.7400000000002</v>
      </c>
      <c r="AH862" s="14">
        <v>0</v>
      </c>
      <c r="AI862" s="14">
        <f>AC862+AD862+AE862+AF862+AG862</f>
        <v>6077.5</v>
      </c>
      <c r="AJ862" s="15">
        <v>12448.7</v>
      </c>
      <c r="AK862" s="14">
        <f>+AC862+AF862+AH862+AJ862+AA862+AB862</f>
        <v>14138.960000000001</v>
      </c>
      <c r="AL862" s="14">
        <f>+AG862+AE862+AD862</f>
        <v>4387.24</v>
      </c>
      <c r="AM862" s="14">
        <f>+Z862-AK862</f>
        <v>14461.039999999999</v>
      </c>
    </row>
    <row r="863" spans="1:39" s="7" customFormat="1" ht="15.95" customHeight="1" x14ac:dyDescent="0.25">
      <c r="A863" s="11">
        <f t="shared" si="17"/>
        <v>841</v>
      </c>
      <c r="B863" s="12" t="s">
        <v>213</v>
      </c>
      <c r="C863" s="13" t="s">
        <v>969</v>
      </c>
      <c r="D863" s="13" t="s">
        <v>166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>+G863*2.87%</f>
        <v>631.4</v>
      </c>
      <c r="K863" s="14">
        <f>G863*7.1%</f>
        <v>1561.9999999999998</v>
      </c>
      <c r="L863" s="14">
        <f>G863*1.15%</f>
        <v>253</v>
      </c>
      <c r="M863" s="14">
        <f>G863*3.04%</f>
        <v>668.8</v>
      </c>
      <c r="N863" s="14">
        <f>G863*7.09%</f>
        <v>1559.8000000000002</v>
      </c>
      <c r="O863" s="14">
        <v>0</v>
      </c>
      <c r="P863" s="14">
        <f>J863+K863+L863+M863+N863</f>
        <v>4675</v>
      </c>
      <c r="Q863" s="15">
        <v>10175.06</v>
      </c>
      <c r="R863" s="14">
        <f>+J863+M863+O863+Q863+H863+I863</f>
        <v>11475.259999999998</v>
      </c>
      <c r="S863" s="14">
        <f>+N863+L863+K863</f>
        <v>3374.8</v>
      </c>
      <c r="T863" s="14">
        <f>+G863-R863</f>
        <v>10524.740000000002</v>
      </c>
      <c r="U863" t="b">
        <f>+V863=C863</f>
        <v>1</v>
      </c>
      <c r="V863" s="24" t="s">
        <v>969</v>
      </c>
      <c r="W863" s="13" t="s">
        <v>166</v>
      </c>
      <c r="X863" s="13" t="s">
        <v>29</v>
      </c>
      <c r="Y863" s="24" t="s">
        <v>30</v>
      </c>
      <c r="Z863" s="14">
        <v>22000</v>
      </c>
      <c r="AA863" s="14">
        <v>0</v>
      </c>
      <c r="AB863" s="25">
        <v>0</v>
      </c>
      <c r="AC863" s="14">
        <f>+Z863*2.87%</f>
        <v>631.4</v>
      </c>
      <c r="AD863" s="14">
        <f>Z863*7.1%</f>
        <v>1561.9999999999998</v>
      </c>
      <c r="AE863" s="14">
        <f>Z863*1.15%</f>
        <v>253</v>
      </c>
      <c r="AF863" s="14">
        <f>Z863*3.04%</f>
        <v>668.8</v>
      </c>
      <c r="AG863" s="14">
        <f>Z863*7.09%</f>
        <v>1559.8000000000002</v>
      </c>
      <c r="AH863" s="14">
        <v>0</v>
      </c>
      <c r="AI863" s="14">
        <f>AC863+AD863+AE863+AF863+AG863</f>
        <v>4675</v>
      </c>
      <c r="AJ863" s="15">
        <v>10175.06</v>
      </c>
      <c r="AK863" s="14">
        <f>+AC863+AF863+AH863+AJ863+AA863+AB863</f>
        <v>11475.259999999998</v>
      </c>
      <c r="AL863" s="14">
        <f>+AG863+AE863+AD863</f>
        <v>3374.8</v>
      </c>
      <c r="AM863" s="14">
        <f>+Z863-AK863</f>
        <v>10524.740000000002</v>
      </c>
    </row>
    <row r="864" spans="1:39" s="7" customFormat="1" ht="15.95" customHeight="1" x14ac:dyDescent="0.25">
      <c r="A864" s="11">
        <f t="shared" si="17"/>
        <v>842</v>
      </c>
      <c r="B864" s="12" t="s">
        <v>213</v>
      </c>
      <c r="C864" s="13" t="s">
        <v>970</v>
      </c>
      <c r="D864" s="13" t="s">
        <v>164</v>
      </c>
      <c r="E864" s="13" t="s">
        <v>29</v>
      </c>
      <c r="F864" s="13" t="s">
        <v>35</v>
      </c>
      <c r="G864" s="14">
        <v>28000</v>
      </c>
      <c r="H864" s="14">
        <v>0</v>
      </c>
      <c r="I864" s="14">
        <v>0</v>
      </c>
      <c r="J864" s="14">
        <f>+G864*2.87%</f>
        <v>803.6</v>
      </c>
      <c r="K864" s="14">
        <f>G864*7.1%</f>
        <v>1987.9999999999998</v>
      </c>
      <c r="L864" s="14">
        <f>G864*1.15%</f>
        <v>322</v>
      </c>
      <c r="M864" s="14">
        <f>G864*3.04%</f>
        <v>851.2</v>
      </c>
      <c r="N864" s="14">
        <f>G864*7.09%</f>
        <v>1985.2</v>
      </c>
      <c r="O864" s="14">
        <v>0</v>
      </c>
      <c r="P864" s="14">
        <f>J864+K864+L864+M864+N864</f>
        <v>5950</v>
      </c>
      <c r="Q864" s="15">
        <v>0</v>
      </c>
      <c r="R864" s="14">
        <f>+J864+M864+O864+Q864+H864+I864</f>
        <v>1654.8000000000002</v>
      </c>
      <c r="S864" s="14">
        <f>+N864+L864+K864</f>
        <v>4295.2</v>
      </c>
      <c r="T864" s="14">
        <f>+G864-R864</f>
        <v>26345.200000000001</v>
      </c>
      <c r="U864" t="b">
        <f>+V864=C864</f>
        <v>1</v>
      </c>
      <c r="V864" s="13" t="s">
        <v>970</v>
      </c>
      <c r="W864" s="13" t="s">
        <v>164</v>
      </c>
      <c r="X864" s="13" t="s">
        <v>29</v>
      </c>
      <c r="Y864" s="13" t="s">
        <v>35</v>
      </c>
      <c r="Z864" s="14">
        <v>28000</v>
      </c>
      <c r="AA864" s="14">
        <v>0</v>
      </c>
      <c r="AB864" s="14">
        <v>0</v>
      </c>
      <c r="AC864" s="14">
        <f>+Z864*2.87%</f>
        <v>803.6</v>
      </c>
      <c r="AD864" s="14">
        <f>Z864*7.1%</f>
        <v>1987.9999999999998</v>
      </c>
      <c r="AE864" s="14">
        <f>Z864*1.15%</f>
        <v>322</v>
      </c>
      <c r="AF864" s="14">
        <f>Z864*3.04%</f>
        <v>851.2</v>
      </c>
      <c r="AG864" s="14">
        <f>Z864*7.09%</f>
        <v>1985.2</v>
      </c>
      <c r="AH864" s="14">
        <v>0</v>
      </c>
      <c r="AI864" s="14">
        <f>AC864+AD864+AE864+AF864+AG864</f>
        <v>5950</v>
      </c>
      <c r="AJ864" s="15">
        <v>8046</v>
      </c>
      <c r="AK864" s="14">
        <f>+AC864+AF864+AH864+AJ864+AA864+AB864</f>
        <v>9700.7999999999993</v>
      </c>
      <c r="AL864" s="14">
        <f>+AG864+AE864+AD864</f>
        <v>4295.2</v>
      </c>
      <c r="AM864" s="14">
        <f>+Z864-AK864</f>
        <v>18299.2</v>
      </c>
    </row>
    <row r="865" spans="1:39" s="7" customFormat="1" ht="15.95" customHeight="1" x14ac:dyDescent="0.25">
      <c r="A865" s="11">
        <f t="shared" si="17"/>
        <v>843</v>
      </c>
      <c r="B865" s="12" t="s">
        <v>213</v>
      </c>
      <c r="C865" s="13" t="s">
        <v>971</v>
      </c>
      <c r="D865" s="13" t="s">
        <v>366</v>
      </c>
      <c r="E865" s="13" t="s">
        <v>29</v>
      </c>
      <c r="F865" s="13" t="s">
        <v>35</v>
      </c>
      <c r="G865" s="14">
        <v>28000</v>
      </c>
      <c r="H865" s="14">
        <v>0</v>
      </c>
      <c r="I865" s="14">
        <v>0</v>
      </c>
      <c r="J865" s="14">
        <f>+G865*2.87%</f>
        <v>803.6</v>
      </c>
      <c r="K865" s="14">
        <f>G865*7.1%</f>
        <v>1987.9999999999998</v>
      </c>
      <c r="L865" s="14">
        <f>G865*1.15%</f>
        <v>322</v>
      </c>
      <c r="M865" s="14">
        <f>G865*3.04%</f>
        <v>851.2</v>
      </c>
      <c r="N865" s="14">
        <f>G865*7.09%</f>
        <v>1985.2</v>
      </c>
      <c r="O865" s="14">
        <v>0</v>
      </c>
      <c r="P865" s="14">
        <f>J865+K865+L865+M865+N865</f>
        <v>5950</v>
      </c>
      <c r="Q865" s="15">
        <v>0</v>
      </c>
      <c r="R865" s="14">
        <f>+J865+M865+O865+Q865+H865+I865</f>
        <v>1654.8000000000002</v>
      </c>
      <c r="S865" s="14">
        <f>+N865+L865+K865</f>
        <v>4295.2</v>
      </c>
      <c r="T865" s="14">
        <f>+G865-R865</f>
        <v>26345.200000000001</v>
      </c>
      <c r="U865" t="b">
        <f>+V865=C865</f>
        <v>1</v>
      </c>
      <c r="V865" s="13" t="s">
        <v>971</v>
      </c>
      <c r="W865" s="13" t="s">
        <v>366</v>
      </c>
      <c r="X865" s="13" t="s">
        <v>29</v>
      </c>
      <c r="Y865" s="13" t="s">
        <v>35</v>
      </c>
      <c r="Z865" s="14">
        <v>28000</v>
      </c>
      <c r="AA865" s="14">
        <v>0</v>
      </c>
      <c r="AB865" s="14">
        <v>0</v>
      </c>
      <c r="AC865" s="14">
        <f>+Z865*2.87%</f>
        <v>803.6</v>
      </c>
      <c r="AD865" s="14">
        <f>Z865*7.1%</f>
        <v>1987.9999999999998</v>
      </c>
      <c r="AE865" s="14">
        <f>Z865*1.15%</f>
        <v>322</v>
      </c>
      <c r="AF865" s="14">
        <f>Z865*3.04%</f>
        <v>851.2</v>
      </c>
      <c r="AG865" s="14">
        <f>Z865*7.09%</f>
        <v>1985.2</v>
      </c>
      <c r="AH865" s="14">
        <v>0</v>
      </c>
      <c r="AI865" s="14">
        <f>AC865+AD865+AE865+AF865+AG865</f>
        <v>5950</v>
      </c>
      <c r="AJ865" s="15">
        <v>0</v>
      </c>
      <c r="AK865" s="14">
        <f>+AC865+AF865+AH865+AJ865+AA865+AB865</f>
        <v>1654.8000000000002</v>
      </c>
      <c r="AL865" s="14">
        <f>+AG865+AE865+AD865</f>
        <v>4295.2</v>
      </c>
      <c r="AM865" s="14">
        <f>+Z865-AK865</f>
        <v>26345.200000000001</v>
      </c>
    </row>
    <row r="866" spans="1:39" s="7" customFormat="1" ht="15.95" customHeight="1" x14ac:dyDescent="0.25">
      <c r="A866" s="11">
        <f t="shared" si="17"/>
        <v>844</v>
      </c>
      <c r="B866" s="12" t="s">
        <v>213</v>
      </c>
      <c r="C866" s="13" t="s">
        <v>972</v>
      </c>
      <c r="D866" s="13" t="s">
        <v>579</v>
      </c>
      <c r="E866" s="13" t="s">
        <v>29</v>
      </c>
      <c r="F866" s="13" t="s">
        <v>30</v>
      </c>
      <c r="G866" s="14">
        <v>28600</v>
      </c>
      <c r="H866" s="14">
        <v>0</v>
      </c>
      <c r="I866" s="14">
        <v>0</v>
      </c>
      <c r="J866" s="14">
        <f>+G866*2.87%</f>
        <v>820.82</v>
      </c>
      <c r="K866" s="14">
        <f>G866*7.1%</f>
        <v>2030.6</v>
      </c>
      <c r="L866" s="14">
        <f>G866*1.15%</f>
        <v>328.9</v>
      </c>
      <c r="M866" s="14">
        <f>G866*3.04%</f>
        <v>869.44</v>
      </c>
      <c r="N866" s="14">
        <f>G866*7.09%</f>
        <v>2027.7400000000002</v>
      </c>
      <c r="O866" s="14">
        <v>0</v>
      </c>
      <c r="P866" s="14">
        <f>J866+K866+L866+M866+N866</f>
        <v>6077.5</v>
      </c>
      <c r="Q866" s="15">
        <v>6177.76</v>
      </c>
      <c r="R866" s="14">
        <f>+J866+M866+O866+Q866+H866+I866</f>
        <v>7868.02</v>
      </c>
      <c r="S866" s="14">
        <f>+N866+L866+K866</f>
        <v>4387.24</v>
      </c>
      <c r="T866" s="14">
        <f>+G866-R866</f>
        <v>20731.98</v>
      </c>
      <c r="U866" t="e" cm="1">
        <f t="array" ref="U866">+V866=C866+U:AGU:AD</f>
        <v>#VALUE!</v>
      </c>
      <c r="V866" s="13" t="s">
        <v>972</v>
      </c>
      <c r="W866" s="13" t="s">
        <v>579</v>
      </c>
      <c r="X866" s="13" t="s">
        <v>29</v>
      </c>
      <c r="Y866" s="13" t="s">
        <v>30</v>
      </c>
      <c r="Z866" s="14">
        <v>28600</v>
      </c>
      <c r="AA866" s="14">
        <v>0</v>
      </c>
      <c r="AB866" s="14">
        <v>0</v>
      </c>
      <c r="AC866" s="14">
        <f>+Z866*2.87%</f>
        <v>820.82</v>
      </c>
      <c r="AD866" s="14">
        <f>Z866*7.1%</f>
        <v>2030.6</v>
      </c>
      <c r="AE866" s="14">
        <f>Z866*1.15%</f>
        <v>328.9</v>
      </c>
      <c r="AF866" s="14">
        <f>Z866*3.04%</f>
        <v>869.44</v>
      </c>
      <c r="AG866" s="14">
        <f>Z866*7.09%</f>
        <v>2027.7400000000002</v>
      </c>
      <c r="AH866" s="14">
        <v>0</v>
      </c>
      <c r="AI866" s="14">
        <f>AC866+AD866+AE866+AF866+AG866</f>
        <v>6077.5</v>
      </c>
      <c r="AJ866" s="15">
        <v>6177.76</v>
      </c>
      <c r="AK866" s="14">
        <f>+AC866+AF866+AH866+AJ866+AA866+AB866</f>
        <v>7868.02</v>
      </c>
      <c r="AL866" s="14">
        <f>+AG866+AE866+AD866</f>
        <v>4387.24</v>
      </c>
      <c r="AM866" s="14">
        <f>+Z866-AK866</f>
        <v>20731.98</v>
      </c>
    </row>
    <row r="867" spans="1:39" s="7" customFormat="1" ht="15.95" customHeight="1" x14ac:dyDescent="0.25">
      <c r="A867" s="11">
        <f t="shared" si="17"/>
        <v>845</v>
      </c>
      <c r="B867" s="12" t="s">
        <v>213</v>
      </c>
      <c r="C867" s="13" t="s">
        <v>973</v>
      </c>
      <c r="D867" s="13" t="s">
        <v>372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G867*7.1%</f>
        <v>1561.9999999999998</v>
      </c>
      <c r="L867" s="14">
        <f>G867*1.15%</f>
        <v>253</v>
      </c>
      <c r="M867" s="14">
        <f>G867*3.04%</f>
        <v>668.8</v>
      </c>
      <c r="N867" s="14">
        <f>G867*7.09%</f>
        <v>1559.8000000000002</v>
      </c>
      <c r="O867" s="14">
        <v>0</v>
      </c>
      <c r="P867" s="14">
        <f>J867+K867+L867+M867+N867</f>
        <v>4675</v>
      </c>
      <c r="Q867" s="15">
        <v>16275.27</v>
      </c>
      <c r="R867" s="14">
        <f>+J867+M867+O867+Q867+H867+I867</f>
        <v>17575.47</v>
      </c>
      <c r="S867" s="14">
        <f>+N867+L867+K867</f>
        <v>3374.8</v>
      </c>
      <c r="T867" s="14">
        <f>+G867-R867</f>
        <v>4424.5299999999988</v>
      </c>
      <c r="U867" t="b">
        <f>+V867=C867</f>
        <v>1</v>
      </c>
      <c r="V867" s="13" t="s">
        <v>973</v>
      </c>
      <c r="W867" s="13" t="s">
        <v>372</v>
      </c>
      <c r="X867" s="13" t="s">
        <v>29</v>
      </c>
      <c r="Y867" s="13" t="s">
        <v>30</v>
      </c>
      <c r="Z867" s="14">
        <v>22000</v>
      </c>
      <c r="AA867" s="14">
        <v>0</v>
      </c>
      <c r="AB867" s="14">
        <v>0</v>
      </c>
      <c r="AC867" s="14">
        <f>+Z867*2.87%</f>
        <v>631.4</v>
      </c>
      <c r="AD867" s="14">
        <f>Z867*7.1%</f>
        <v>1561.9999999999998</v>
      </c>
      <c r="AE867" s="14">
        <f>Z867*1.15%</f>
        <v>253</v>
      </c>
      <c r="AF867" s="14">
        <f>Z867*3.04%</f>
        <v>668.8</v>
      </c>
      <c r="AG867" s="14">
        <f>Z867*7.09%</f>
        <v>1559.8000000000002</v>
      </c>
      <c r="AH867" s="14">
        <v>0</v>
      </c>
      <c r="AI867" s="14">
        <f>AC867+AD867+AE867+AF867+AG867</f>
        <v>4675</v>
      </c>
      <c r="AJ867" s="15">
        <v>16275.27</v>
      </c>
      <c r="AK867" s="14">
        <f>+AC867+AF867+AH867+AJ867+AA867+AB867</f>
        <v>17575.47</v>
      </c>
      <c r="AL867" s="14">
        <f>+AG867+AE867+AD867</f>
        <v>3374.8</v>
      </c>
      <c r="AM867" s="14">
        <f>+Z867-AK867</f>
        <v>4424.5299999999988</v>
      </c>
    </row>
    <row r="868" spans="1:39" s="7" customFormat="1" ht="15.95" customHeight="1" x14ac:dyDescent="0.25">
      <c r="A868" s="11">
        <f t="shared" si="17"/>
        <v>846</v>
      </c>
      <c r="B868" s="12" t="s">
        <v>213</v>
      </c>
      <c r="C868" s="13" t="s">
        <v>974</v>
      </c>
      <c r="D868" s="13" t="s">
        <v>166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>+G868*2.87%</f>
        <v>631.4</v>
      </c>
      <c r="K868" s="14">
        <f>G868*7.1%</f>
        <v>1561.9999999999998</v>
      </c>
      <c r="L868" s="14">
        <f>G868*1.15%</f>
        <v>253</v>
      </c>
      <c r="M868" s="14">
        <f>G868*3.04%</f>
        <v>668.8</v>
      </c>
      <c r="N868" s="14">
        <f>G868*7.09%</f>
        <v>1559.8000000000002</v>
      </c>
      <c r="O868" s="14">
        <v>0</v>
      </c>
      <c r="P868" s="14">
        <f>J868+K868+L868+M868+N868</f>
        <v>4675</v>
      </c>
      <c r="Q868" s="15">
        <v>906</v>
      </c>
      <c r="R868" s="14">
        <f>+J868+M868+O868+Q868+H868+I868</f>
        <v>2206.1999999999998</v>
      </c>
      <c r="S868" s="14">
        <f>+N868+L868+K868</f>
        <v>3374.8</v>
      </c>
      <c r="T868" s="14">
        <f>+G868-R868</f>
        <v>19793.8</v>
      </c>
      <c r="U868" t="b">
        <f>+V868=C868</f>
        <v>1</v>
      </c>
      <c r="V868" s="13" t="s">
        <v>974</v>
      </c>
      <c r="W868" s="13" t="s">
        <v>166</v>
      </c>
      <c r="X868" s="13" t="s">
        <v>29</v>
      </c>
      <c r="Y868" s="13" t="s">
        <v>30</v>
      </c>
      <c r="Z868" s="14">
        <v>22000</v>
      </c>
      <c r="AA868" s="14">
        <v>0</v>
      </c>
      <c r="AB868" s="14">
        <v>0</v>
      </c>
      <c r="AC868" s="14">
        <f>+Z868*2.87%</f>
        <v>631.4</v>
      </c>
      <c r="AD868" s="14">
        <f>Z868*7.1%</f>
        <v>1561.9999999999998</v>
      </c>
      <c r="AE868" s="14">
        <f>Z868*1.15%</f>
        <v>253</v>
      </c>
      <c r="AF868" s="14">
        <f>Z868*3.04%</f>
        <v>668.8</v>
      </c>
      <c r="AG868" s="14">
        <f>Z868*7.09%</f>
        <v>1559.8000000000002</v>
      </c>
      <c r="AH868" s="14">
        <v>0</v>
      </c>
      <c r="AI868" s="14">
        <f>AC868+AD868+AE868+AF868+AG868</f>
        <v>4675</v>
      </c>
      <c r="AJ868" s="15">
        <v>906</v>
      </c>
      <c r="AK868" s="14">
        <f>+AC868+AF868+AH868+AJ868+AA868+AB868</f>
        <v>2206.1999999999998</v>
      </c>
      <c r="AL868" s="14">
        <f>+AG868+AE868+AD868</f>
        <v>3374.8</v>
      </c>
      <c r="AM868" s="14">
        <f>+Z868-AK868</f>
        <v>19793.8</v>
      </c>
    </row>
    <row r="869" spans="1:39" s="7" customFormat="1" ht="15.95" customHeight="1" x14ac:dyDescent="0.25">
      <c r="A869" s="11">
        <f t="shared" si="17"/>
        <v>847</v>
      </c>
      <c r="B869" s="12" t="s">
        <v>213</v>
      </c>
      <c r="C869" s="13" t="s">
        <v>1014</v>
      </c>
      <c r="D869" s="13" t="s">
        <v>166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>+G869*2.87%</f>
        <v>631.4</v>
      </c>
      <c r="K869" s="14">
        <f>G869*7.1%</f>
        <v>1561.9999999999998</v>
      </c>
      <c r="L869" s="14">
        <f>G869*1.15%</f>
        <v>253</v>
      </c>
      <c r="M869" s="14">
        <f>G869*3.04%</f>
        <v>668.8</v>
      </c>
      <c r="N869" s="14">
        <f>G869*7.09%</f>
        <v>1559.8000000000002</v>
      </c>
      <c r="O869" s="14">
        <v>0</v>
      </c>
      <c r="P869" s="14">
        <f>J869+K869+L869+M869+N869</f>
        <v>4675</v>
      </c>
      <c r="Q869" s="15">
        <v>0</v>
      </c>
      <c r="R869" s="14">
        <f>+J869+M869+O869+Q869+H869+I869</f>
        <v>1300.1999999999998</v>
      </c>
      <c r="S869" s="14">
        <f>+N869+L869+K869</f>
        <v>3374.8</v>
      </c>
      <c r="T869" s="14">
        <f>+G869-R869</f>
        <v>20699.8</v>
      </c>
      <c r="U869" t="b">
        <f>+V869=C869</f>
        <v>1</v>
      </c>
      <c r="V869" s="13" t="s">
        <v>1014</v>
      </c>
      <c r="W869" s="13" t="s">
        <v>166</v>
      </c>
      <c r="X869" s="13" t="s">
        <v>29</v>
      </c>
      <c r="Y869" s="13" t="s">
        <v>30</v>
      </c>
      <c r="Z869" s="14">
        <v>22000</v>
      </c>
      <c r="AA869" s="14">
        <v>0</v>
      </c>
      <c r="AB869" s="14">
        <v>0</v>
      </c>
      <c r="AC869" s="14">
        <f>+Z869*2.87%</f>
        <v>631.4</v>
      </c>
      <c r="AD869" s="14">
        <f>Z869*7.1%</f>
        <v>1561.9999999999998</v>
      </c>
      <c r="AE869" s="14">
        <f>Z869*1.15%</f>
        <v>253</v>
      </c>
      <c r="AF869" s="14">
        <f>Z869*3.04%</f>
        <v>668.8</v>
      </c>
      <c r="AG869" s="14">
        <f>Z869*7.09%</f>
        <v>1559.8000000000002</v>
      </c>
      <c r="AH869" s="14">
        <v>0</v>
      </c>
      <c r="AI869" s="14">
        <f>AC869+AD869+AE869+AF869+AG869</f>
        <v>4675</v>
      </c>
      <c r="AJ869" s="15">
        <v>0</v>
      </c>
      <c r="AK869" s="14">
        <f>+AC869+AF869+AH869+AJ869+AA869+AB869</f>
        <v>1300.1999999999998</v>
      </c>
      <c r="AL869" s="14">
        <f>+AG869+AE869+AD869</f>
        <v>3374.8</v>
      </c>
      <c r="AM869" s="14">
        <f>+Z869-AK869</f>
        <v>20699.8</v>
      </c>
    </row>
    <row r="870" spans="1:39" s="7" customFormat="1" ht="15.95" customHeight="1" x14ac:dyDescent="0.25">
      <c r="A870" s="11">
        <f t="shared" si="17"/>
        <v>848</v>
      </c>
      <c r="B870" s="12" t="s">
        <v>213</v>
      </c>
      <c r="C870" s="13" t="s">
        <v>1013</v>
      </c>
      <c r="D870" s="13" t="s">
        <v>166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>+G870*2.87%</f>
        <v>631.4</v>
      </c>
      <c r="K870" s="14">
        <f>G870*7.1%</f>
        <v>1561.9999999999998</v>
      </c>
      <c r="L870" s="14">
        <f>G870*1.15%</f>
        <v>253</v>
      </c>
      <c r="M870" s="14">
        <f>G870*3.04%</f>
        <v>668.8</v>
      </c>
      <c r="N870" s="14">
        <f>G870*7.09%</f>
        <v>1559.8000000000002</v>
      </c>
      <c r="O870" s="14">
        <v>0</v>
      </c>
      <c r="P870" s="14">
        <f>J870+K870+L870+M870+N870</f>
        <v>4675</v>
      </c>
      <c r="Q870" s="15">
        <v>0</v>
      </c>
      <c r="R870" s="14">
        <f>+J870+M870+O870+Q870+H870+I870</f>
        <v>1300.1999999999998</v>
      </c>
      <c r="S870" s="14">
        <f>+N870+L870+K870</f>
        <v>3374.8</v>
      </c>
      <c r="T870" s="14">
        <f>+G870-R870</f>
        <v>20699.8</v>
      </c>
      <c r="U870" t="b">
        <f>+V870=C870</f>
        <v>1</v>
      </c>
      <c r="V870" s="13" t="s">
        <v>1013</v>
      </c>
      <c r="W870" s="13" t="s">
        <v>166</v>
      </c>
      <c r="X870" s="13" t="s">
        <v>29</v>
      </c>
      <c r="Y870" s="13" t="s">
        <v>30</v>
      </c>
      <c r="Z870" s="14">
        <v>22000</v>
      </c>
      <c r="AA870" s="14">
        <v>0</v>
      </c>
      <c r="AB870" s="14">
        <v>0</v>
      </c>
      <c r="AC870" s="14">
        <f>+Z870*2.87%</f>
        <v>631.4</v>
      </c>
      <c r="AD870" s="14">
        <f>Z870*7.1%</f>
        <v>1561.9999999999998</v>
      </c>
      <c r="AE870" s="14">
        <f>Z870*1.15%</f>
        <v>253</v>
      </c>
      <c r="AF870" s="14">
        <f>Z870*3.04%</f>
        <v>668.8</v>
      </c>
      <c r="AG870" s="14">
        <f>Z870*7.09%</f>
        <v>1559.8000000000002</v>
      </c>
      <c r="AH870" s="14">
        <v>0</v>
      </c>
      <c r="AI870" s="14">
        <f>AC870+AD870+AE870+AF870+AG870</f>
        <v>4675</v>
      </c>
      <c r="AJ870" s="15">
        <v>0</v>
      </c>
      <c r="AK870" s="14">
        <f>+AC870+AF870+AH870+AJ870+AA870+AB870</f>
        <v>1300.1999999999998</v>
      </c>
      <c r="AL870" s="14">
        <f>+AG870+AE870+AD870</f>
        <v>3374.8</v>
      </c>
      <c r="AM870" s="14">
        <f>+Z870-AK870</f>
        <v>20699.8</v>
      </c>
    </row>
    <row r="871" spans="1:39" s="7" customFormat="1" ht="15.95" customHeight="1" x14ac:dyDescent="0.25">
      <c r="A871" s="11">
        <f t="shared" si="17"/>
        <v>849</v>
      </c>
      <c r="B871" s="12" t="s">
        <v>213</v>
      </c>
      <c r="C871" s="13" t="s">
        <v>1022</v>
      </c>
      <c r="D871" s="13" t="s">
        <v>509</v>
      </c>
      <c r="E871" s="13" t="s">
        <v>29</v>
      </c>
      <c r="F871" s="13" t="s">
        <v>35</v>
      </c>
      <c r="G871" s="14">
        <v>22000</v>
      </c>
      <c r="H871" s="14">
        <v>0</v>
      </c>
      <c r="I871" s="14">
        <v>0</v>
      </c>
      <c r="J871" s="14">
        <f>+G871*2.87%</f>
        <v>631.4</v>
      </c>
      <c r="K871" s="14">
        <f>G871*7.1%</f>
        <v>1561.9999999999998</v>
      </c>
      <c r="L871" s="14">
        <f>G871*1.15%</f>
        <v>253</v>
      </c>
      <c r="M871" s="14">
        <f>G871*3.04%</f>
        <v>668.8</v>
      </c>
      <c r="N871" s="14">
        <f>G871*7.09%</f>
        <v>1559.8000000000002</v>
      </c>
      <c r="O871" s="14">
        <v>0</v>
      </c>
      <c r="P871" s="14">
        <f>J871+K871+L871+M871+N871</f>
        <v>4675</v>
      </c>
      <c r="Q871" s="15">
        <v>0</v>
      </c>
      <c r="R871" s="14">
        <f>+J871+M871+O871+Q871+H871+I871</f>
        <v>1300.1999999999998</v>
      </c>
      <c r="S871" s="14">
        <f>+N871+L871+K871</f>
        <v>3374.8</v>
      </c>
      <c r="T871" s="14">
        <f>+G871-R871</f>
        <v>20699.8</v>
      </c>
      <c r="U871" t="b">
        <f>+V871=C871</f>
        <v>1</v>
      </c>
      <c r="V871" s="13" t="s">
        <v>1022</v>
      </c>
      <c r="W871" s="13" t="s">
        <v>509</v>
      </c>
      <c r="X871" s="13" t="s">
        <v>29</v>
      </c>
      <c r="Y871" s="13" t="s">
        <v>35</v>
      </c>
      <c r="Z871" s="14">
        <v>22000</v>
      </c>
      <c r="AA871" s="14">
        <v>0</v>
      </c>
      <c r="AB871" s="14">
        <v>0</v>
      </c>
      <c r="AC871" s="14">
        <f>+Z871*2.87%</f>
        <v>631.4</v>
      </c>
      <c r="AD871" s="14">
        <f>Z871*7.1%</f>
        <v>1561.9999999999998</v>
      </c>
      <c r="AE871" s="14">
        <f>Z871*1.15%</f>
        <v>253</v>
      </c>
      <c r="AF871" s="14">
        <f>Z871*3.04%</f>
        <v>668.8</v>
      </c>
      <c r="AG871" s="14">
        <f>Z871*7.09%</f>
        <v>1559.8000000000002</v>
      </c>
      <c r="AH871" s="14">
        <v>0</v>
      </c>
      <c r="AI871" s="14">
        <f>AC871+AD871+AE871+AF871+AG871</f>
        <v>4675</v>
      </c>
      <c r="AJ871" s="15">
        <v>0</v>
      </c>
      <c r="AK871" s="14">
        <f>+AC871+AF871+AH871+AJ871+AA871+AB871</f>
        <v>1300.1999999999998</v>
      </c>
      <c r="AL871" s="14">
        <f>+AG871+AE871+AD871</f>
        <v>3374.8</v>
      </c>
      <c r="AM871" s="14">
        <f>+Z871-AK871</f>
        <v>20699.8</v>
      </c>
    </row>
    <row r="872" spans="1:39" s="7" customFormat="1" ht="15.95" customHeight="1" x14ac:dyDescent="0.25">
      <c r="A872" s="11">
        <f t="shared" si="17"/>
        <v>850</v>
      </c>
      <c r="B872" s="12" t="s">
        <v>213</v>
      </c>
      <c r="C872" s="13" t="s">
        <v>1026</v>
      </c>
      <c r="D872" s="13" t="s">
        <v>509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>+G872*2.87%</f>
        <v>631.4</v>
      </c>
      <c r="K872" s="14">
        <f>G872*7.1%</f>
        <v>1561.9999999999998</v>
      </c>
      <c r="L872" s="14">
        <f>G872*1.15%</f>
        <v>253</v>
      </c>
      <c r="M872" s="14">
        <f>G872*3.04%</f>
        <v>668.8</v>
      </c>
      <c r="N872" s="14">
        <f>G872*7.09%</f>
        <v>1559.8000000000002</v>
      </c>
      <c r="O872" s="14">
        <v>0</v>
      </c>
      <c r="P872" s="14">
        <f>J872+K872+L872+M872+N872</f>
        <v>4675</v>
      </c>
      <c r="Q872" s="15">
        <v>0</v>
      </c>
      <c r="R872" s="14">
        <f>+J872+M872+O872+Q872+H872+I872</f>
        <v>1300.1999999999998</v>
      </c>
      <c r="S872" s="14">
        <f>+N872+L872+K872</f>
        <v>3374.8</v>
      </c>
      <c r="T872" s="14">
        <f>+G872-R872</f>
        <v>20699.8</v>
      </c>
      <c r="U872" t="b">
        <f>+V872=C872</f>
        <v>1</v>
      </c>
      <c r="V872" s="13" t="s">
        <v>1026</v>
      </c>
      <c r="W872" s="13" t="s">
        <v>509</v>
      </c>
      <c r="X872" s="13" t="s">
        <v>29</v>
      </c>
      <c r="Y872" s="13" t="s">
        <v>35</v>
      </c>
      <c r="Z872" s="14">
        <v>22000</v>
      </c>
      <c r="AA872" s="14">
        <v>0</v>
      </c>
      <c r="AB872" s="14">
        <v>0</v>
      </c>
      <c r="AC872" s="14">
        <f>+Z872*2.87%</f>
        <v>631.4</v>
      </c>
      <c r="AD872" s="14">
        <f>Z872*7.1%</f>
        <v>1561.9999999999998</v>
      </c>
      <c r="AE872" s="14">
        <f>Z872*1.15%</f>
        <v>253</v>
      </c>
      <c r="AF872" s="14">
        <f>Z872*3.04%</f>
        <v>668.8</v>
      </c>
      <c r="AG872" s="14">
        <f>Z872*7.09%</f>
        <v>1559.8000000000002</v>
      </c>
      <c r="AH872" s="14">
        <v>0</v>
      </c>
      <c r="AI872" s="14">
        <f>AC872+AD872+AE872+AF872+AG872</f>
        <v>4675</v>
      </c>
      <c r="AJ872" s="15">
        <v>0</v>
      </c>
      <c r="AK872" s="14">
        <f>+AC872+AF872+AH872+AJ872+AA872+AB872</f>
        <v>1300.1999999999998</v>
      </c>
      <c r="AL872" s="14">
        <f>+AG872+AE872+AD872</f>
        <v>3374.8</v>
      </c>
      <c r="AM872" s="14">
        <f>+Z872-AK872</f>
        <v>20699.8</v>
      </c>
    </row>
    <row r="873" spans="1:39" s="7" customFormat="1" ht="15.95" customHeight="1" x14ac:dyDescent="0.25">
      <c r="A873" s="11">
        <f t="shared" si="17"/>
        <v>851</v>
      </c>
      <c r="B873" s="12" t="s">
        <v>213</v>
      </c>
      <c r="C873" s="13" t="s">
        <v>1030</v>
      </c>
      <c r="D873" s="13" t="s">
        <v>509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>+G873*2.87%</f>
        <v>631.4</v>
      </c>
      <c r="K873" s="14">
        <f>G873*7.1%</f>
        <v>1561.9999999999998</v>
      </c>
      <c r="L873" s="14">
        <f>G873*1.15%</f>
        <v>253</v>
      </c>
      <c r="M873" s="14">
        <f>G873*3.04%</f>
        <v>668.8</v>
      </c>
      <c r="N873" s="14">
        <f>G873*7.09%</f>
        <v>1559.8000000000002</v>
      </c>
      <c r="O873" s="14">
        <v>0</v>
      </c>
      <c r="P873" s="14">
        <f>J873+K873+L873+M873+N873</f>
        <v>4675</v>
      </c>
      <c r="Q873" s="15">
        <v>0</v>
      </c>
      <c r="R873" s="14">
        <f>+J873+M873+O873+Q873+H873+I873</f>
        <v>1300.1999999999998</v>
      </c>
      <c r="S873" s="14">
        <f>+N873+L873+K873</f>
        <v>3374.8</v>
      </c>
      <c r="T873" s="14">
        <f>+G873-R873</f>
        <v>20699.8</v>
      </c>
      <c r="U873" t="b">
        <f>+V873=C873</f>
        <v>1</v>
      </c>
      <c r="V873" s="13" t="s">
        <v>1030</v>
      </c>
      <c r="W873" s="13" t="s">
        <v>509</v>
      </c>
      <c r="X873" s="13" t="s">
        <v>29</v>
      </c>
      <c r="Y873" s="13" t="s">
        <v>35</v>
      </c>
      <c r="Z873" s="14">
        <v>22000</v>
      </c>
      <c r="AA873" s="14">
        <v>0</v>
      </c>
      <c r="AB873" s="14">
        <v>0</v>
      </c>
      <c r="AC873" s="14">
        <f>+Z873*2.87%</f>
        <v>631.4</v>
      </c>
      <c r="AD873" s="14">
        <f>Z873*7.1%</f>
        <v>1561.9999999999998</v>
      </c>
      <c r="AE873" s="14">
        <f>Z873*1.15%</f>
        <v>253</v>
      </c>
      <c r="AF873" s="14">
        <f>Z873*3.04%</f>
        <v>668.8</v>
      </c>
      <c r="AG873" s="14">
        <f>Z873*7.09%</f>
        <v>1559.8000000000002</v>
      </c>
      <c r="AH873" s="14">
        <v>0</v>
      </c>
      <c r="AI873" s="14">
        <f>AC873+AD873+AE873+AF873+AG873</f>
        <v>4675</v>
      </c>
      <c r="AJ873" s="15">
        <v>0</v>
      </c>
      <c r="AK873" s="14">
        <f>+AC873+AF873+AH873+AJ873+AA873+AB873</f>
        <v>1300.1999999999998</v>
      </c>
      <c r="AL873" s="14">
        <f>+AG873+AE873+AD873</f>
        <v>3374.8</v>
      </c>
      <c r="AM873" s="14">
        <f>+Z873-AK873</f>
        <v>20699.8</v>
      </c>
    </row>
    <row r="874" spans="1:39" s="7" customFormat="1" ht="15.95" customHeight="1" x14ac:dyDescent="0.25">
      <c r="A874" s="11">
        <f t="shared" si="17"/>
        <v>852</v>
      </c>
      <c r="B874" s="12" t="s">
        <v>213</v>
      </c>
      <c r="C874" s="13" t="s">
        <v>1046</v>
      </c>
      <c r="D874" s="13" t="s">
        <v>366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>+G874*2.87%</f>
        <v>631.4</v>
      </c>
      <c r="K874" s="14">
        <f>G874*7.1%</f>
        <v>1561.9999999999998</v>
      </c>
      <c r="L874" s="14">
        <f>G874*1.15%</f>
        <v>253</v>
      </c>
      <c r="M874" s="14">
        <f>G874*3.04%</f>
        <v>668.8</v>
      </c>
      <c r="N874" s="14">
        <f>G874*7.09%</f>
        <v>1559.8000000000002</v>
      </c>
      <c r="O874" s="14">
        <v>0</v>
      </c>
      <c r="P874" s="14">
        <f>J874+K874+L874+M874+N874</f>
        <v>4675</v>
      </c>
      <c r="Q874" s="15">
        <v>0</v>
      </c>
      <c r="R874" s="14">
        <f>+J874+M874+O874+Q874+H874+I874</f>
        <v>1300.1999999999998</v>
      </c>
      <c r="S874" s="14">
        <f>+N874+L874+K874</f>
        <v>3374.8</v>
      </c>
      <c r="T874" s="14">
        <f>+G874-R874</f>
        <v>20699.8</v>
      </c>
      <c r="U874" t="b">
        <f>+V874=C874</f>
        <v>1</v>
      </c>
      <c r="V874" s="13" t="s">
        <v>1046</v>
      </c>
      <c r="W874" s="13" t="s">
        <v>366</v>
      </c>
      <c r="X874" s="13" t="s">
        <v>29</v>
      </c>
      <c r="Y874" s="13" t="s">
        <v>30</v>
      </c>
      <c r="Z874" s="14">
        <v>22000</v>
      </c>
      <c r="AA874" s="14">
        <v>0</v>
      </c>
      <c r="AB874" s="14">
        <v>0</v>
      </c>
      <c r="AC874" s="14">
        <f>+Z874*2.87%</f>
        <v>631.4</v>
      </c>
      <c r="AD874" s="14">
        <f>Z874*7.1%</f>
        <v>1561.9999999999998</v>
      </c>
      <c r="AE874" s="14">
        <f>Z874*1.15%</f>
        <v>253</v>
      </c>
      <c r="AF874" s="14">
        <f>Z874*3.04%</f>
        <v>668.8</v>
      </c>
      <c r="AG874" s="14">
        <f>Z874*7.09%</f>
        <v>1559.8000000000002</v>
      </c>
      <c r="AH874" s="14">
        <v>0</v>
      </c>
      <c r="AI874" s="14">
        <f>AC874+AD874+AE874+AF874+AG874</f>
        <v>4675</v>
      </c>
      <c r="AJ874" s="15">
        <v>0</v>
      </c>
      <c r="AK874" s="14">
        <f>+AC874+AF874+AH874+AJ874+AA874+AB874</f>
        <v>1300.1999999999998</v>
      </c>
      <c r="AL874" s="14">
        <f>+AG874+AE874+AD874</f>
        <v>3374.8</v>
      </c>
      <c r="AM874" s="14">
        <f>+Z874-AK874</f>
        <v>20699.8</v>
      </c>
    </row>
    <row r="875" spans="1:39" s="7" customFormat="1" ht="15.95" customHeight="1" x14ac:dyDescent="0.25">
      <c r="A875" s="11">
        <f t="shared" si="17"/>
        <v>853</v>
      </c>
      <c r="B875" s="12" t="s">
        <v>213</v>
      </c>
      <c r="C875" s="13" t="s">
        <v>1055</v>
      </c>
      <c r="D875" s="13" t="s">
        <v>37</v>
      </c>
      <c r="E875" s="13" t="s">
        <v>29</v>
      </c>
      <c r="F875" s="13" t="s">
        <v>35</v>
      </c>
      <c r="G875" s="14">
        <v>34000</v>
      </c>
      <c r="H875" s="14">
        <v>0</v>
      </c>
      <c r="I875" s="14">
        <v>0</v>
      </c>
      <c r="J875" s="14">
        <f>+G875*2.87%</f>
        <v>975.8</v>
      </c>
      <c r="K875" s="14">
        <f>G875*7.1%</f>
        <v>2414</v>
      </c>
      <c r="L875" s="14">
        <f>G875*1.15%</f>
        <v>391</v>
      </c>
      <c r="M875" s="14">
        <f>G875*3.04%</f>
        <v>1033.5999999999999</v>
      </c>
      <c r="N875" s="14">
        <f>G875*7.09%</f>
        <v>2410.6000000000004</v>
      </c>
      <c r="O875" s="14">
        <v>0</v>
      </c>
      <c r="P875" s="14">
        <f>J875+K875+L875+M875+N875</f>
        <v>7225</v>
      </c>
      <c r="Q875" s="14">
        <v>0</v>
      </c>
      <c r="R875" s="14">
        <f>+J875+M875+O875+Q875+H875+I875</f>
        <v>2009.3999999999999</v>
      </c>
      <c r="S875" s="14">
        <f>+N875+L875+K875</f>
        <v>5215.6000000000004</v>
      </c>
      <c r="T875" s="14">
        <f>+G875-R875</f>
        <v>31990.6</v>
      </c>
      <c r="U875" t="b">
        <f>+V875=C875</f>
        <v>1</v>
      </c>
      <c r="V875" s="13" t="s">
        <v>1055</v>
      </c>
      <c r="W875" s="13" t="s">
        <v>37</v>
      </c>
      <c r="X875" s="13" t="s">
        <v>29</v>
      </c>
      <c r="Y875" s="13" t="s">
        <v>35</v>
      </c>
      <c r="Z875" s="14">
        <v>34000</v>
      </c>
      <c r="AA875" s="14">
        <v>0</v>
      </c>
      <c r="AB875" s="14">
        <v>0</v>
      </c>
      <c r="AC875" s="14">
        <f>+Z875*2.87%</f>
        <v>975.8</v>
      </c>
      <c r="AD875" s="14">
        <f>Z875*7.1%</f>
        <v>2414</v>
      </c>
      <c r="AE875" s="14">
        <f>Z875*1.15%</f>
        <v>391</v>
      </c>
      <c r="AF875" s="14">
        <f>Z875*3.04%</f>
        <v>1033.5999999999999</v>
      </c>
      <c r="AG875" s="14">
        <f>Z875*7.09%</f>
        <v>2410.6000000000004</v>
      </c>
      <c r="AH875" s="14">
        <v>0</v>
      </c>
      <c r="AI875" s="14">
        <f>AC875+AD875+AE875+AF875+AG875</f>
        <v>7225</v>
      </c>
      <c r="AJ875" s="14">
        <v>0</v>
      </c>
      <c r="AK875" s="14">
        <f>+AC875+AF875+AH875+AJ875+AA875+AB875</f>
        <v>2009.3999999999999</v>
      </c>
      <c r="AL875" s="14">
        <f>+AG875+AE875+AD875</f>
        <v>5215.6000000000004</v>
      </c>
      <c r="AM875" s="14">
        <f>+Z875-AK875</f>
        <v>31990.6</v>
      </c>
    </row>
    <row r="876" spans="1:39" s="7" customFormat="1" ht="15.95" customHeight="1" x14ac:dyDescent="0.25">
      <c r="A876" s="11">
        <f t="shared" si="17"/>
        <v>854</v>
      </c>
      <c r="B876" s="12" t="s">
        <v>406</v>
      </c>
      <c r="C876" s="13" t="s">
        <v>975</v>
      </c>
      <c r="D876" s="13" t="s">
        <v>744</v>
      </c>
      <c r="E876" s="13" t="s">
        <v>29</v>
      </c>
      <c r="F876" s="13" t="s">
        <v>30</v>
      </c>
      <c r="G876" s="14">
        <v>45000</v>
      </c>
      <c r="H876" s="14">
        <v>1148.33</v>
      </c>
      <c r="I876" s="14">
        <v>0</v>
      </c>
      <c r="J876" s="14">
        <f>+G876*2.87%</f>
        <v>1291.5</v>
      </c>
      <c r="K876" s="14">
        <f>G876*7.1%</f>
        <v>3194.9999999999995</v>
      </c>
      <c r="L876" s="14">
        <f>G876*1.15%</f>
        <v>517.5</v>
      </c>
      <c r="M876" s="14">
        <f>G876*3.04%</f>
        <v>1368</v>
      </c>
      <c r="N876" s="14">
        <f>G876*7.09%</f>
        <v>3190.5</v>
      </c>
      <c r="O876" s="14">
        <v>0</v>
      </c>
      <c r="P876" s="14">
        <f>J876+K876+L876+M876+N876</f>
        <v>9562.5</v>
      </c>
      <c r="Q876" s="15">
        <v>0</v>
      </c>
      <c r="R876" s="14">
        <f>+J876+M876+O876+Q876+H876+I876</f>
        <v>3807.83</v>
      </c>
      <c r="S876" s="14">
        <f>+N876+L876+K876</f>
        <v>6903</v>
      </c>
      <c r="T876" s="14">
        <f>+G876-R876</f>
        <v>41192.17</v>
      </c>
      <c r="U876" t="b">
        <f>+V876=C876</f>
        <v>1</v>
      </c>
      <c r="V876" s="13" t="s">
        <v>975</v>
      </c>
      <c r="W876" s="13" t="s">
        <v>744</v>
      </c>
      <c r="X876" s="13" t="s">
        <v>29</v>
      </c>
      <c r="Y876" s="13" t="s">
        <v>30</v>
      </c>
      <c r="Z876" s="14">
        <v>45000</v>
      </c>
      <c r="AA876" s="14">
        <v>1148.33</v>
      </c>
      <c r="AB876" s="14">
        <v>0</v>
      </c>
      <c r="AC876" s="14">
        <f>+Z876*2.87%</f>
        <v>1291.5</v>
      </c>
      <c r="AD876" s="14">
        <f>Z876*7.1%</f>
        <v>3194.9999999999995</v>
      </c>
      <c r="AE876" s="14">
        <f>Z876*1.15%</f>
        <v>517.5</v>
      </c>
      <c r="AF876" s="14">
        <f>Z876*3.04%</f>
        <v>1368</v>
      </c>
      <c r="AG876" s="14">
        <f>Z876*7.09%</f>
        <v>3190.5</v>
      </c>
      <c r="AH876" s="14">
        <v>0</v>
      </c>
      <c r="AI876" s="14">
        <f>AC876+AD876+AE876+AF876+AG876</f>
        <v>9562.5</v>
      </c>
      <c r="AJ876" s="15">
        <v>0</v>
      </c>
      <c r="AK876" s="14">
        <f>+AC876+AF876+AH876+AJ876+AA876+AB876</f>
        <v>3807.83</v>
      </c>
      <c r="AL876" s="14">
        <f>+AG876+AE876+AD876</f>
        <v>6903</v>
      </c>
      <c r="AM876" s="14">
        <f>+Z876-AK876</f>
        <v>41192.17</v>
      </c>
    </row>
    <row r="877" spans="1:39" s="7" customFormat="1" ht="15.95" customHeight="1" x14ac:dyDescent="0.25">
      <c r="A877" s="11">
        <f t="shared" si="17"/>
        <v>855</v>
      </c>
      <c r="B877" s="12" t="s">
        <v>406</v>
      </c>
      <c r="C877" s="13" t="s">
        <v>976</v>
      </c>
      <c r="D877" s="13" t="s">
        <v>744</v>
      </c>
      <c r="E877" s="13" t="s">
        <v>29</v>
      </c>
      <c r="F877" s="13" t="s">
        <v>30</v>
      </c>
      <c r="G877" s="14">
        <v>45000</v>
      </c>
      <c r="H877" s="14">
        <v>1148.33</v>
      </c>
      <c r="I877" s="14">
        <v>0</v>
      </c>
      <c r="J877" s="14">
        <f>+G877*2.87%</f>
        <v>1291.5</v>
      </c>
      <c r="K877" s="14">
        <f>G877*7.1%</f>
        <v>3194.9999999999995</v>
      </c>
      <c r="L877" s="14">
        <f>G877*1.15%</f>
        <v>517.5</v>
      </c>
      <c r="M877" s="14">
        <f>G877*3.04%</f>
        <v>1368</v>
      </c>
      <c r="N877" s="14">
        <f>G877*7.09%</f>
        <v>3190.5</v>
      </c>
      <c r="O877" s="14">
        <v>0</v>
      </c>
      <c r="P877" s="14">
        <f>J877+K877+L877+M877+N877</f>
        <v>9562.5</v>
      </c>
      <c r="Q877" s="15">
        <v>0</v>
      </c>
      <c r="R877" s="14">
        <f>+J877+M877+O877+Q877+H877+I877</f>
        <v>3807.83</v>
      </c>
      <c r="S877" s="14">
        <f>+N877+L877+K877</f>
        <v>6903</v>
      </c>
      <c r="T877" s="14">
        <f>+G877-R877</f>
        <v>41192.17</v>
      </c>
      <c r="U877" t="b">
        <f>+V877=C877</f>
        <v>1</v>
      </c>
      <c r="V877" s="13" t="s">
        <v>976</v>
      </c>
      <c r="W877" s="13" t="s">
        <v>744</v>
      </c>
      <c r="X877" s="13" t="s">
        <v>29</v>
      </c>
      <c r="Y877" s="13" t="s">
        <v>30</v>
      </c>
      <c r="Z877" s="14">
        <v>45000</v>
      </c>
      <c r="AA877" s="14">
        <v>1148.33</v>
      </c>
      <c r="AB877" s="14">
        <v>0</v>
      </c>
      <c r="AC877" s="14">
        <f>+Z877*2.87%</f>
        <v>1291.5</v>
      </c>
      <c r="AD877" s="14">
        <f>Z877*7.1%</f>
        <v>3194.9999999999995</v>
      </c>
      <c r="AE877" s="14">
        <f>Z877*1.15%</f>
        <v>517.5</v>
      </c>
      <c r="AF877" s="14">
        <f>Z877*3.04%</f>
        <v>1368</v>
      </c>
      <c r="AG877" s="14">
        <f>Z877*7.09%</f>
        <v>3190.5</v>
      </c>
      <c r="AH877" s="14">
        <v>0</v>
      </c>
      <c r="AI877" s="14">
        <f>AC877+AD877+AE877+AF877+AG877</f>
        <v>9562.5</v>
      </c>
      <c r="AJ877" s="15">
        <v>0</v>
      </c>
      <c r="AK877" s="14">
        <f>+AC877+AF877+AH877+AJ877+AA877+AB877</f>
        <v>3807.83</v>
      </c>
      <c r="AL877" s="14">
        <f>+AG877+AE877+AD877</f>
        <v>6903</v>
      </c>
      <c r="AM877" s="14">
        <f>+Z877-AK877</f>
        <v>41192.17</v>
      </c>
    </row>
    <row r="878" spans="1:39" s="7" customFormat="1" ht="15.95" customHeight="1" x14ac:dyDescent="0.25">
      <c r="A878" s="11">
        <f t="shared" si="17"/>
        <v>856</v>
      </c>
      <c r="B878" s="12" t="s">
        <v>406</v>
      </c>
      <c r="C878" s="13" t="s">
        <v>977</v>
      </c>
      <c r="D878" s="13" t="s">
        <v>744</v>
      </c>
      <c r="E878" s="13" t="s">
        <v>29</v>
      </c>
      <c r="F878" s="13" t="s">
        <v>35</v>
      </c>
      <c r="G878" s="14">
        <v>45000</v>
      </c>
      <c r="H878" s="14">
        <v>1148.33</v>
      </c>
      <c r="I878" s="14">
        <v>0</v>
      </c>
      <c r="J878" s="14">
        <f>+G878*2.87%</f>
        <v>1291.5</v>
      </c>
      <c r="K878" s="14">
        <f>G878*7.1%</f>
        <v>3194.9999999999995</v>
      </c>
      <c r="L878" s="14">
        <f>G878*1.15%</f>
        <v>517.5</v>
      </c>
      <c r="M878" s="14">
        <f>G878*3.04%</f>
        <v>1368</v>
      </c>
      <c r="N878" s="14">
        <f>G878*7.09%</f>
        <v>3190.5</v>
      </c>
      <c r="O878" s="14">
        <v>0</v>
      </c>
      <c r="P878" s="14">
        <f>J878+K878+L878+M878+N878</f>
        <v>9562.5</v>
      </c>
      <c r="Q878" s="15">
        <v>12076.16</v>
      </c>
      <c r="R878" s="14">
        <f>+J878+M878+O878+Q878+H878+I878</f>
        <v>15883.99</v>
      </c>
      <c r="S878" s="14">
        <f>+N878+L878+K878</f>
        <v>6903</v>
      </c>
      <c r="T878" s="14">
        <f>+G878-R878</f>
        <v>29116.010000000002</v>
      </c>
      <c r="U878" t="b">
        <f>+V878=C878</f>
        <v>1</v>
      </c>
      <c r="V878" s="13" t="s">
        <v>977</v>
      </c>
      <c r="W878" s="13" t="s">
        <v>744</v>
      </c>
      <c r="X878" s="13" t="s">
        <v>29</v>
      </c>
      <c r="Y878" s="13" t="s">
        <v>35</v>
      </c>
      <c r="Z878" s="14">
        <v>45000</v>
      </c>
      <c r="AA878" s="14">
        <v>1148.33</v>
      </c>
      <c r="AB878" s="14">
        <v>0</v>
      </c>
      <c r="AC878" s="14">
        <f>+Z878*2.87%</f>
        <v>1291.5</v>
      </c>
      <c r="AD878" s="14">
        <f>Z878*7.1%</f>
        <v>3194.9999999999995</v>
      </c>
      <c r="AE878" s="14">
        <f>Z878*1.15%</f>
        <v>517.5</v>
      </c>
      <c r="AF878" s="14">
        <f>Z878*3.04%</f>
        <v>1368</v>
      </c>
      <c r="AG878" s="14">
        <f>Z878*7.09%</f>
        <v>3190.5</v>
      </c>
      <c r="AH878" s="14">
        <v>0</v>
      </c>
      <c r="AI878" s="14">
        <f>AC878+AD878+AE878+AF878+AG878</f>
        <v>9562.5</v>
      </c>
      <c r="AJ878" s="15">
        <v>12076.16</v>
      </c>
      <c r="AK878" s="14">
        <f>+AC878+AF878+AH878+AJ878+AA878+AB878</f>
        <v>15883.99</v>
      </c>
      <c r="AL878" s="14">
        <f>+AG878+AE878+AD878</f>
        <v>6903</v>
      </c>
      <c r="AM878" s="14">
        <f>+Z878-AK878</f>
        <v>29116.010000000002</v>
      </c>
    </row>
    <row r="879" spans="1:39" ht="15" x14ac:dyDescent="0.25">
      <c r="A879" s="11">
        <f t="shared" si="17"/>
        <v>857</v>
      </c>
      <c r="B879" s="12" t="s">
        <v>406</v>
      </c>
      <c r="C879" s="13" t="s">
        <v>978</v>
      </c>
      <c r="D879" s="13" t="s">
        <v>1081</v>
      </c>
      <c r="E879" s="13" t="s">
        <v>29</v>
      </c>
      <c r="F879" s="13" t="s">
        <v>30</v>
      </c>
      <c r="G879" s="14">
        <v>90000</v>
      </c>
      <c r="H879" s="14">
        <v>17938.95</v>
      </c>
      <c r="I879" s="14">
        <v>0</v>
      </c>
      <c r="J879" s="14">
        <f>+G879*2.87%</f>
        <v>2583</v>
      </c>
      <c r="K879" s="14">
        <f>G879*7.1%</f>
        <v>6389.9999999999991</v>
      </c>
      <c r="L879" s="14">
        <f>G879*1.15%</f>
        <v>1035</v>
      </c>
      <c r="M879" s="14">
        <f>G879*3.04%</f>
        <v>2736</v>
      </c>
      <c r="N879" s="14">
        <f>G879*7.09%</f>
        <v>6381</v>
      </c>
      <c r="O879" s="14">
        <v>0</v>
      </c>
      <c r="P879" s="14">
        <f>J879+K879+L879+M879+N879</f>
        <v>19125</v>
      </c>
      <c r="Q879" s="15">
        <v>1380.01</v>
      </c>
      <c r="R879" s="14">
        <f>+J879+M879+O879+Q879+H879+I879</f>
        <v>24637.96</v>
      </c>
      <c r="S879" s="14">
        <f>+N879+L879+K879</f>
        <v>13806</v>
      </c>
      <c r="T879" s="14">
        <f>+G879-R879</f>
        <v>65362.04</v>
      </c>
      <c r="U879" t="b">
        <f>+V879=C879</f>
        <v>1</v>
      </c>
      <c r="V879" s="13" t="s">
        <v>978</v>
      </c>
      <c r="W879" s="13" t="s">
        <v>1081</v>
      </c>
      <c r="X879" s="13" t="s">
        <v>29</v>
      </c>
      <c r="Y879" s="13" t="s">
        <v>30</v>
      </c>
      <c r="Z879" s="14">
        <v>90000</v>
      </c>
      <c r="AA879" s="14">
        <v>17938.95</v>
      </c>
      <c r="AB879" s="14">
        <v>0</v>
      </c>
      <c r="AC879" s="14">
        <f>+Z879*2.87%</f>
        <v>2583</v>
      </c>
      <c r="AD879" s="14">
        <f>Z879*7.1%</f>
        <v>6389.9999999999991</v>
      </c>
      <c r="AE879" s="14">
        <f>Z879*1.15%</f>
        <v>1035</v>
      </c>
      <c r="AF879" s="14">
        <f>Z879*3.04%</f>
        <v>2736</v>
      </c>
      <c r="AG879" s="14">
        <f>Z879*7.09%</f>
        <v>6381</v>
      </c>
      <c r="AH879" s="14">
        <v>0</v>
      </c>
      <c r="AI879" s="14">
        <f>AC879+AD879+AE879+AF879+AG879</f>
        <v>19125</v>
      </c>
      <c r="AJ879" s="15">
        <v>1380.01</v>
      </c>
      <c r="AK879" s="14">
        <f>+AC879+AF879+AH879+AJ879+AA879+AB879</f>
        <v>24637.96</v>
      </c>
      <c r="AL879" s="14">
        <f>+AG879+AE879+AD879</f>
        <v>13806</v>
      </c>
      <c r="AM879" s="14">
        <f>+Z879-AK879</f>
        <v>65362.04</v>
      </c>
    </row>
    <row r="880" spans="1:39" ht="12.75" customHeight="1" x14ac:dyDescent="0.25">
      <c r="A880" s="11">
        <f t="shared" si="17"/>
        <v>858</v>
      </c>
      <c r="B880" s="12" t="s">
        <v>406</v>
      </c>
      <c r="C880" s="58" t="s">
        <v>979</v>
      </c>
      <c r="D880" s="13" t="s">
        <v>1081</v>
      </c>
      <c r="E880" s="58" t="s">
        <v>29</v>
      </c>
      <c r="F880" s="58" t="s">
        <v>30</v>
      </c>
      <c r="G880" s="14">
        <v>90000</v>
      </c>
      <c r="H880" s="14">
        <v>17938.95</v>
      </c>
      <c r="I880" s="14">
        <v>0</v>
      </c>
      <c r="J880" s="14">
        <f>+G880*2.87%</f>
        <v>2583</v>
      </c>
      <c r="K880" s="14">
        <f>G880*7.1%</f>
        <v>6389.9999999999991</v>
      </c>
      <c r="L880" s="14">
        <f>G880*1.15%</f>
        <v>1035</v>
      </c>
      <c r="M880" s="14">
        <f>G880*3.04%</f>
        <v>2736</v>
      </c>
      <c r="N880" s="14">
        <f>G880*7.09%</f>
        <v>6381</v>
      </c>
      <c r="O880" s="14">
        <v>0</v>
      </c>
      <c r="P880" s="14">
        <f>J880+K880+L880+M880+N880</f>
        <v>19125</v>
      </c>
      <c r="Q880" s="15">
        <v>7852.01</v>
      </c>
      <c r="R880" s="14">
        <f>+J880+M880+O880+Q880+H880+I880</f>
        <v>31109.96</v>
      </c>
      <c r="S880" s="14">
        <f>+N880+L880+K880</f>
        <v>13806</v>
      </c>
      <c r="T880" s="14">
        <f>+G880-R880</f>
        <v>58890.04</v>
      </c>
      <c r="U880" t="b">
        <f>+V880=C880</f>
        <v>1</v>
      </c>
      <c r="V880" s="13" t="s">
        <v>979</v>
      </c>
      <c r="W880" s="13" t="s">
        <v>1081</v>
      </c>
      <c r="X880" s="13" t="s">
        <v>29</v>
      </c>
      <c r="Y880" s="13" t="s">
        <v>30</v>
      </c>
      <c r="Z880" s="14">
        <v>90000</v>
      </c>
      <c r="AA880" s="14">
        <v>17938.95</v>
      </c>
      <c r="AB880" s="14">
        <v>0</v>
      </c>
      <c r="AC880" s="14">
        <f>+Z880*2.87%</f>
        <v>2583</v>
      </c>
      <c r="AD880" s="14">
        <f>Z880*7.1%</f>
        <v>6389.9999999999991</v>
      </c>
      <c r="AE880" s="14">
        <f>Z880*1.15%</f>
        <v>1035</v>
      </c>
      <c r="AF880" s="14">
        <f>Z880*3.04%</f>
        <v>2736</v>
      </c>
      <c r="AG880" s="14">
        <f>Z880*7.09%</f>
        <v>6381</v>
      </c>
      <c r="AH880" s="14">
        <v>0</v>
      </c>
      <c r="AI880" s="14">
        <f>AC880+AD880+AE880+AF880+AG880</f>
        <v>19125</v>
      </c>
      <c r="AJ880" s="15">
        <v>7852.01</v>
      </c>
      <c r="AK880" s="14">
        <f>+AC880+AF880+AH880+AJ880+AA880+AB880</f>
        <v>31109.96</v>
      </c>
      <c r="AL880" s="14">
        <f>+AG880+AE880+AD880</f>
        <v>13806</v>
      </c>
      <c r="AM880" s="14">
        <f>+Z880-AK880</f>
        <v>58890.04</v>
      </c>
    </row>
    <row r="881" spans="1:39" ht="12.75" customHeight="1" x14ac:dyDescent="0.25">
      <c r="A881" s="11">
        <f t="shared" si="17"/>
        <v>859</v>
      </c>
      <c r="B881" s="12" t="s">
        <v>408</v>
      </c>
      <c r="C881" s="13" t="s">
        <v>980</v>
      </c>
      <c r="D881" s="13" t="s">
        <v>1081</v>
      </c>
      <c r="E881" s="13" t="s">
        <v>29</v>
      </c>
      <c r="F881" s="13" t="s">
        <v>35</v>
      </c>
      <c r="G881" s="14">
        <v>90000</v>
      </c>
      <c r="H881" s="14">
        <v>14664.62</v>
      </c>
      <c r="I881" s="14">
        <v>0</v>
      </c>
      <c r="J881" s="14">
        <f>+G881*2.87%</f>
        <v>2583</v>
      </c>
      <c r="K881" s="14">
        <f>G881*7.1%</f>
        <v>6389.9999999999991</v>
      </c>
      <c r="L881" s="14">
        <f>G881*1.15%</f>
        <v>1035</v>
      </c>
      <c r="M881" s="14">
        <f>G881*3.04%</f>
        <v>2736</v>
      </c>
      <c r="N881" s="14">
        <f>G881*7.09%</f>
        <v>6381</v>
      </c>
      <c r="O881" s="14">
        <v>0</v>
      </c>
      <c r="P881" s="14">
        <f>J881+K881+L881+M881+N881</f>
        <v>19125</v>
      </c>
      <c r="Q881" s="15">
        <v>53933.46</v>
      </c>
      <c r="R881" s="14">
        <f>+J881+M881+O881+Q881+H881+I881</f>
        <v>73917.08</v>
      </c>
      <c r="S881" s="14">
        <f>+N881+L881+K881</f>
        <v>13806</v>
      </c>
      <c r="T881" s="14">
        <f>+G881-R881</f>
        <v>16082.919999999998</v>
      </c>
      <c r="U881" t="b">
        <f>+V881=C881</f>
        <v>1</v>
      </c>
      <c r="V881" s="13" t="s">
        <v>980</v>
      </c>
      <c r="W881" s="13" t="s">
        <v>1081</v>
      </c>
      <c r="X881" s="13" t="s">
        <v>29</v>
      </c>
      <c r="Y881" s="13" t="s">
        <v>35</v>
      </c>
      <c r="Z881" s="14">
        <v>90000</v>
      </c>
      <c r="AA881" s="14">
        <v>14664.62</v>
      </c>
      <c r="AB881" s="14">
        <v>0</v>
      </c>
      <c r="AC881" s="14">
        <f>+Z881*2.87%</f>
        <v>2583</v>
      </c>
      <c r="AD881" s="14">
        <f>Z881*7.1%</f>
        <v>6389.9999999999991</v>
      </c>
      <c r="AE881" s="14">
        <f>Z881*1.15%</f>
        <v>1035</v>
      </c>
      <c r="AF881" s="14">
        <f>Z881*3.04%</f>
        <v>2736</v>
      </c>
      <c r="AG881" s="14">
        <f>Z881*7.09%</f>
        <v>6381</v>
      </c>
      <c r="AH881" s="14">
        <v>0</v>
      </c>
      <c r="AI881" s="14">
        <f>AC881+AD881+AE881+AF881+AG881</f>
        <v>19125</v>
      </c>
      <c r="AJ881" s="15">
        <v>53933.46</v>
      </c>
      <c r="AK881" s="14">
        <f>+AC881+AF881+AH881+AJ881+AA881+AB881</f>
        <v>73917.08</v>
      </c>
      <c r="AL881" s="14">
        <f>+AG881+AE881+AD881</f>
        <v>13806</v>
      </c>
      <c r="AM881" s="14">
        <f>+Z881-AK881</f>
        <v>16082.919999999998</v>
      </c>
    </row>
    <row r="882" spans="1:39" ht="12.75" customHeight="1" x14ac:dyDescent="0.25">
      <c r="A882" s="11">
        <f t="shared" si="17"/>
        <v>860</v>
      </c>
      <c r="B882" s="12" t="s">
        <v>408</v>
      </c>
      <c r="C882" s="13" t="s">
        <v>981</v>
      </c>
      <c r="D882" s="13" t="s">
        <v>104</v>
      </c>
      <c r="E882" s="13" t="s">
        <v>29</v>
      </c>
      <c r="F882" s="13" t="s">
        <v>35</v>
      </c>
      <c r="G882" s="14">
        <v>30000</v>
      </c>
      <c r="H882" s="14">
        <v>0</v>
      </c>
      <c r="I882" s="14">
        <v>0</v>
      </c>
      <c r="J882" s="14">
        <f>+G882*2.87%</f>
        <v>861</v>
      </c>
      <c r="K882" s="14">
        <f>G882*7.1%</f>
        <v>2130</v>
      </c>
      <c r="L882" s="14">
        <f>G882*1.15%</f>
        <v>345</v>
      </c>
      <c r="M882" s="14">
        <f>G882*3.04%</f>
        <v>912</v>
      </c>
      <c r="N882" s="14">
        <f>G882*7.09%</f>
        <v>2127</v>
      </c>
      <c r="O882" s="14">
        <v>0</v>
      </c>
      <c r="P882" s="14">
        <f>J882+K882+L882+M882+N882</f>
        <v>6375</v>
      </c>
      <c r="Q882" s="15">
        <v>7996</v>
      </c>
      <c r="R882" s="14">
        <f>+J882+M882+O882+Q882+H882+I882</f>
        <v>9769</v>
      </c>
      <c r="S882" s="14">
        <f>+N882+L882+K882</f>
        <v>4602</v>
      </c>
      <c r="T882" s="14">
        <f>+G882-R882</f>
        <v>20231</v>
      </c>
      <c r="U882" t="b">
        <f>+V882=C882</f>
        <v>1</v>
      </c>
      <c r="V882" s="13" t="s">
        <v>981</v>
      </c>
      <c r="W882" s="13" t="s">
        <v>104</v>
      </c>
      <c r="X882" s="13" t="s">
        <v>29</v>
      </c>
      <c r="Y882" s="13" t="s">
        <v>35</v>
      </c>
      <c r="Z882" s="14">
        <v>30000</v>
      </c>
      <c r="AA882" s="14">
        <v>0</v>
      </c>
      <c r="AB882" s="14">
        <v>0</v>
      </c>
      <c r="AC882" s="14">
        <f>+Z882*2.87%</f>
        <v>861</v>
      </c>
      <c r="AD882" s="14">
        <f>Z882*7.1%</f>
        <v>2130</v>
      </c>
      <c r="AE882" s="14">
        <f>Z882*1.15%</f>
        <v>345</v>
      </c>
      <c r="AF882" s="14">
        <f>Z882*3.04%</f>
        <v>912</v>
      </c>
      <c r="AG882" s="14">
        <f>Z882*7.09%</f>
        <v>2127</v>
      </c>
      <c r="AH882" s="14">
        <v>0</v>
      </c>
      <c r="AI882" s="14">
        <f>AC882+AD882+AE882+AF882+AG882</f>
        <v>6375</v>
      </c>
      <c r="AJ882" s="15">
        <v>7996</v>
      </c>
      <c r="AK882" s="14">
        <f>+AC882+AF882+AH882+AJ882+AA882+AB882</f>
        <v>9769</v>
      </c>
      <c r="AL882" s="14">
        <f>+AG882+AE882+AD882</f>
        <v>4602</v>
      </c>
      <c r="AM882" s="14">
        <f>+Z882-AK882</f>
        <v>20231</v>
      </c>
    </row>
    <row r="883" spans="1:39" ht="15" x14ac:dyDescent="0.25">
      <c r="A883" s="11">
        <f t="shared" si="17"/>
        <v>861</v>
      </c>
      <c r="B883" s="12" t="s">
        <v>408</v>
      </c>
      <c r="C883" s="13" t="s">
        <v>982</v>
      </c>
      <c r="D883" s="13" t="s">
        <v>321</v>
      </c>
      <c r="E883" s="13" t="s">
        <v>29</v>
      </c>
      <c r="F883" s="13" t="s">
        <v>35</v>
      </c>
      <c r="G883" s="14">
        <v>140403.47</v>
      </c>
      <c r="H883" s="14">
        <v>29006.38</v>
      </c>
      <c r="I883" s="14">
        <v>0</v>
      </c>
      <c r="J883" s="14">
        <f>+G883*2.87%</f>
        <v>4029.5795889999999</v>
      </c>
      <c r="K883" s="14">
        <f>G883*7.1%</f>
        <v>9968.6463699999986</v>
      </c>
      <c r="L883" s="14">
        <f>G883*1.15%</f>
        <v>1614.639905</v>
      </c>
      <c r="M883" s="14">
        <f>G883*3.04%</f>
        <v>4268.265488</v>
      </c>
      <c r="N883" s="14">
        <f>G883*7.09%</f>
        <v>9954.6060230000003</v>
      </c>
      <c r="O883" s="14">
        <v>3154.9</v>
      </c>
      <c r="P883" s="14">
        <f>J883+K883+L883+M883+N883</f>
        <v>29835.737375000001</v>
      </c>
      <c r="Q883" s="15">
        <v>53576.159999999996</v>
      </c>
      <c r="R883" s="14">
        <f>+J883+M883+O883+Q883+H883+I883</f>
        <v>94035.285076999993</v>
      </c>
      <c r="S883" s="14">
        <f>+N883+L883+K883</f>
        <v>21537.892297999999</v>
      </c>
      <c r="T883" s="14">
        <f>+G883-R883</f>
        <v>46368.184923000008</v>
      </c>
      <c r="U883" t="b">
        <f>+V883=C883</f>
        <v>1</v>
      </c>
      <c r="V883" s="13" t="s">
        <v>982</v>
      </c>
      <c r="W883" s="13" t="s">
        <v>321</v>
      </c>
      <c r="X883" s="13" t="s">
        <v>29</v>
      </c>
      <c r="Y883" s="13" t="s">
        <v>35</v>
      </c>
      <c r="Z883" s="14">
        <v>140403.47</v>
      </c>
      <c r="AA883" s="14">
        <v>29006.38</v>
      </c>
      <c r="AB883" s="14">
        <v>0</v>
      </c>
      <c r="AC883" s="14">
        <f>+Z883*2.87%</f>
        <v>4029.5795889999999</v>
      </c>
      <c r="AD883" s="14">
        <f>Z883*7.1%</f>
        <v>9968.6463699999986</v>
      </c>
      <c r="AE883" s="14">
        <f>Z883*1.15%</f>
        <v>1614.639905</v>
      </c>
      <c r="AF883" s="14">
        <f>Z883*3.04%</f>
        <v>4268.265488</v>
      </c>
      <c r="AG883" s="14">
        <f>Z883*7.09%</f>
        <v>9954.6060230000003</v>
      </c>
      <c r="AH883" s="14">
        <v>3154.9</v>
      </c>
      <c r="AI883" s="14">
        <f>AC883+AD883+AE883+AF883+AG883</f>
        <v>29835.737375000001</v>
      </c>
      <c r="AJ883" s="15">
        <v>53576.159999999996</v>
      </c>
      <c r="AK883" s="14">
        <f>+AC883+AF883+AH883+AJ883+AA883+AB883</f>
        <v>94035.285076999993</v>
      </c>
      <c r="AL883" s="14">
        <f>+AG883+AE883+AD883</f>
        <v>21537.892297999999</v>
      </c>
      <c r="AM883" s="14">
        <f>+Z883-AK883</f>
        <v>46368.184923000008</v>
      </c>
    </row>
    <row r="884" spans="1:39" ht="12.75" customHeight="1" x14ac:dyDescent="0.25">
      <c r="A884" s="11">
        <f t="shared" si="17"/>
        <v>862</v>
      </c>
      <c r="B884" s="12" t="s">
        <v>408</v>
      </c>
      <c r="C884" s="13" t="s">
        <v>983</v>
      </c>
      <c r="D884" s="13" t="s">
        <v>270</v>
      </c>
      <c r="E884" s="13" t="s">
        <v>29</v>
      </c>
      <c r="F884" s="13" t="s">
        <v>35</v>
      </c>
      <c r="G884" s="14">
        <v>30990.04</v>
      </c>
      <c r="H884" s="14">
        <v>0</v>
      </c>
      <c r="I884" s="14">
        <v>0</v>
      </c>
      <c r="J884" s="14">
        <f>+G884*2.87%</f>
        <v>889.41414800000007</v>
      </c>
      <c r="K884" s="14">
        <f>G884*7.1%</f>
        <v>2200.2928400000001</v>
      </c>
      <c r="L884" s="14">
        <f>G884*1.15%</f>
        <v>356.38546000000002</v>
      </c>
      <c r="M884" s="14">
        <f>G884*3.04%</f>
        <v>942.097216</v>
      </c>
      <c r="N884" s="14">
        <f>G884*7.09%</f>
        <v>2197.1938360000004</v>
      </c>
      <c r="O884" s="14">
        <v>0</v>
      </c>
      <c r="P884" s="14">
        <f>J884+K884+L884+M884+N884</f>
        <v>6585.3834999999999</v>
      </c>
      <c r="Q884" s="15">
        <v>0</v>
      </c>
      <c r="R884" s="14">
        <f>+J884+M884+O884+Q884+H884+I884</f>
        <v>1831.511364</v>
      </c>
      <c r="S884" s="14">
        <f>+N884+L884+K884</f>
        <v>4753.872136</v>
      </c>
      <c r="T884" s="14">
        <f>+G884-R884</f>
        <v>29158.528636000003</v>
      </c>
      <c r="U884" t="b">
        <f>+V884=C884</f>
        <v>1</v>
      </c>
      <c r="V884" s="13" t="s">
        <v>983</v>
      </c>
      <c r="W884" s="13" t="s">
        <v>270</v>
      </c>
      <c r="X884" s="13" t="s">
        <v>29</v>
      </c>
      <c r="Y884" s="13" t="s">
        <v>35</v>
      </c>
      <c r="Z884" s="14">
        <v>30990.04</v>
      </c>
      <c r="AA884" s="14">
        <v>0</v>
      </c>
      <c r="AB884" s="14">
        <v>0</v>
      </c>
      <c r="AC884" s="14">
        <f>+Z884*2.87%</f>
        <v>889.41414800000007</v>
      </c>
      <c r="AD884" s="14">
        <f>Z884*7.1%</f>
        <v>2200.2928400000001</v>
      </c>
      <c r="AE884" s="14">
        <f>Z884*1.15%</f>
        <v>356.38546000000002</v>
      </c>
      <c r="AF884" s="14">
        <f>Z884*3.04%</f>
        <v>942.097216</v>
      </c>
      <c r="AG884" s="14">
        <f>Z884*7.09%</f>
        <v>2197.1938360000004</v>
      </c>
      <c r="AH884" s="14">
        <v>0</v>
      </c>
      <c r="AI884" s="14">
        <f>AC884+AD884+AE884+AF884+AG884</f>
        <v>6585.3834999999999</v>
      </c>
      <c r="AJ884" s="15">
        <v>0</v>
      </c>
      <c r="AK884" s="14">
        <f>+AC884+AF884+AH884+AJ884+AA884+AB884</f>
        <v>1831.511364</v>
      </c>
      <c r="AL884" s="14">
        <f>+AG884+AE884+AD884</f>
        <v>4753.872136</v>
      </c>
      <c r="AM884" s="14">
        <f>+Z884-AK884</f>
        <v>29158.528636000003</v>
      </c>
    </row>
    <row r="885" spans="1:39" s="7" customFormat="1" ht="15.95" customHeight="1" x14ac:dyDescent="0.25">
      <c r="A885" s="11">
        <f t="shared" si="17"/>
        <v>863</v>
      </c>
      <c r="B885" s="12" t="s">
        <v>408</v>
      </c>
      <c r="C885" s="13" t="s">
        <v>984</v>
      </c>
      <c r="D885" s="13" t="s">
        <v>1081</v>
      </c>
      <c r="E885" s="13" t="s">
        <v>29</v>
      </c>
      <c r="F885" s="13" t="s">
        <v>35</v>
      </c>
      <c r="G885" s="14">
        <v>90000</v>
      </c>
      <c r="H885" s="14">
        <v>17544.59</v>
      </c>
      <c r="I885" s="14">
        <v>0</v>
      </c>
      <c r="J885" s="14">
        <f>+G885*2.87%</f>
        <v>2583</v>
      </c>
      <c r="K885" s="14">
        <f>G885*7.1%</f>
        <v>6389.9999999999991</v>
      </c>
      <c r="L885" s="14">
        <f>G885*1.15%</f>
        <v>1035</v>
      </c>
      <c r="M885" s="14">
        <f>G885*3.04%</f>
        <v>2736</v>
      </c>
      <c r="N885" s="14">
        <f>G885*7.09%</f>
        <v>6381</v>
      </c>
      <c r="O885" s="14">
        <v>1577.4509</v>
      </c>
      <c r="P885" s="14">
        <f>J885+K885+L885+M885+N885</f>
        <v>19125</v>
      </c>
      <c r="Q885" s="15">
        <v>1405.01</v>
      </c>
      <c r="R885" s="14">
        <f>+J885+M885+O885+Q885+H885+I885</f>
        <v>25846.050900000002</v>
      </c>
      <c r="S885" s="14">
        <f>+N885+L885+K885</f>
        <v>13806</v>
      </c>
      <c r="T885" s="14">
        <f>+G885-R885</f>
        <v>64153.949099999998</v>
      </c>
      <c r="U885" t="b">
        <f>+V885=C885</f>
        <v>1</v>
      </c>
      <c r="V885" s="13" t="s">
        <v>984</v>
      </c>
      <c r="W885" s="13" t="s">
        <v>1081</v>
      </c>
      <c r="X885" s="13" t="s">
        <v>29</v>
      </c>
      <c r="Y885" s="13" t="s">
        <v>35</v>
      </c>
      <c r="Z885" s="14">
        <v>90000</v>
      </c>
      <c r="AA885" s="14">
        <v>17544.59</v>
      </c>
      <c r="AB885" s="14">
        <v>0</v>
      </c>
      <c r="AC885" s="14">
        <f>+Z885*2.87%</f>
        <v>2583</v>
      </c>
      <c r="AD885" s="14">
        <f>Z885*7.1%</f>
        <v>6389.9999999999991</v>
      </c>
      <c r="AE885" s="14">
        <f>Z885*1.15%</f>
        <v>1035</v>
      </c>
      <c r="AF885" s="14">
        <f>Z885*3.04%</f>
        <v>2736</v>
      </c>
      <c r="AG885" s="14">
        <f>Z885*7.09%</f>
        <v>6381</v>
      </c>
      <c r="AH885" s="14">
        <v>1577.4509</v>
      </c>
      <c r="AI885" s="14">
        <f>AC885+AD885+AE885+AF885+AG885</f>
        <v>19125</v>
      </c>
      <c r="AJ885" s="15">
        <v>1405.01</v>
      </c>
      <c r="AK885" s="14">
        <f>+AC885+AF885+AH885+AJ885+AA885+AB885</f>
        <v>25846.050900000002</v>
      </c>
      <c r="AL885" s="14">
        <f>+AG885+AE885+AD885</f>
        <v>13806</v>
      </c>
      <c r="AM885" s="14">
        <f>+Z885-AK885</f>
        <v>64153.949099999998</v>
      </c>
    </row>
    <row r="886" spans="1:39" s="7" customFormat="1" ht="15.95" customHeight="1" x14ac:dyDescent="0.25">
      <c r="A886" s="11">
        <f t="shared" si="17"/>
        <v>864</v>
      </c>
      <c r="B886" s="12" t="s">
        <v>408</v>
      </c>
      <c r="C886" s="13" t="s">
        <v>985</v>
      </c>
      <c r="D886" s="13" t="s">
        <v>303</v>
      </c>
      <c r="E886" s="13" t="s">
        <v>29</v>
      </c>
      <c r="F886" s="13" t="s">
        <v>35</v>
      </c>
      <c r="G886" s="14">
        <v>34500</v>
      </c>
      <c r="H886" s="14">
        <v>0</v>
      </c>
      <c r="I886" s="14">
        <v>0</v>
      </c>
      <c r="J886" s="14">
        <f>+G886*2.87%</f>
        <v>990.15</v>
      </c>
      <c r="K886" s="14">
        <f>G886*7.1%</f>
        <v>2449.5</v>
      </c>
      <c r="L886" s="14">
        <f>G886*1.15%</f>
        <v>396.75</v>
      </c>
      <c r="M886" s="14">
        <f>G886*3.04%</f>
        <v>1048.8</v>
      </c>
      <c r="N886" s="14">
        <f>G886*7.09%</f>
        <v>2446.0500000000002</v>
      </c>
      <c r="O886" s="14">
        <v>0</v>
      </c>
      <c r="P886" s="14">
        <f>J886+K886+L886+M886+N886</f>
        <v>7331.25</v>
      </c>
      <c r="Q886" s="15">
        <v>17242.8</v>
      </c>
      <c r="R886" s="14">
        <f>+J886+M886+O886+Q886+H886+I886</f>
        <v>19281.75</v>
      </c>
      <c r="S886" s="14">
        <f>+N886+L886+K886</f>
        <v>5292.3</v>
      </c>
      <c r="T886" s="14">
        <f>+G886-R886</f>
        <v>15218.25</v>
      </c>
      <c r="U886" t="b">
        <f>+V886=C886</f>
        <v>1</v>
      </c>
      <c r="V886" s="13" t="s">
        <v>985</v>
      </c>
      <c r="W886" s="13" t="s">
        <v>303</v>
      </c>
      <c r="X886" s="13" t="s">
        <v>29</v>
      </c>
      <c r="Y886" s="13" t="s">
        <v>35</v>
      </c>
      <c r="Z886" s="14">
        <v>34500</v>
      </c>
      <c r="AA886" s="14">
        <v>0</v>
      </c>
      <c r="AB886" s="14">
        <v>0</v>
      </c>
      <c r="AC886" s="14">
        <f>+Z886*2.87%</f>
        <v>990.15</v>
      </c>
      <c r="AD886" s="14">
        <f>Z886*7.1%</f>
        <v>2449.5</v>
      </c>
      <c r="AE886" s="14">
        <f>Z886*1.15%</f>
        <v>396.75</v>
      </c>
      <c r="AF886" s="14">
        <f>Z886*3.04%</f>
        <v>1048.8</v>
      </c>
      <c r="AG886" s="14">
        <f>Z886*7.09%</f>
        <v>2446.0500000000002</v>
      </c>
      <c r="AH886" s="14">
        <v>0</v>
      </c>
      <c r="AI886" s="14">
        <f>AC886+AD886+AE886+AF886+AG886</f>
        <v>7331.25</v>
      </c>
      <c r="AJ886" s="15">
        <v>17242.8</v>
      </c>
      <c r="AK886" s="14">
        <f>+AC886+AF886+AH886+AJ886+AA886+AB886</f>
        <v>19281.75</v>
      </c>
      <c r="AL886" s="14">
        <f>+AG886+AE886+AD886</f>
        <v>5292.3</v>
      </c>
      <c r="AM886" s="14">
        <f>+Z886-AK886</f>
        <v>15218.25</v>
      </c>
    </row>
    <row r="887" spans="1:39" s="7" customFormat="1" ht="15.95" customHeight="1" x14ac:dyDescent="0.25">
      <c r="A887" s="11">
        <f t="shared" si="17"/>
        <v>865</v>
      </c>
      <c r="B887" s="12" t="s">
        <v>408</v>
      </c>
      <c r="C887" s="13" t="s">
        <v>986</v>
      </c>
      <c r="D887" s="13" t="s">
        <v>270</v>
      </c>
      <c r="E887" s="13" t="s">
        <v>44</v>
      </c>
      <c r="F887" s="13" t="s">
        <v>30</v>
      </c>
      <c r="G887" s="14">
        <v>34500</v>
      </c>
      <c r="H887" s="14">
        <v>0</v>
      </c>
      <c r="I887" s="14">
        <v>0</v>
      </c>
      <c r="J887" s="14">
        <f>+G887*2.87%</f>
        <v>990.15</v>
      </c>
      <c r="K887" s="14">
        <f>G887*7.1%</f>
        <v>2449.5</v>
      </c>
      <c r="L887" s="14">
        <f>G887*1.15%</f>
        <v>396.75</v>
      </c>
      <c r="M887" s="14">
        <f>G887*3.04%</f>
        <v>1048.8</v>
      </c>
      <c r="N887" s="14">
        <f>G887*7.09%</f>
        <v>2446.0500000000002</v>
      </c>
      <c r="O887" s="14">
        <v>1577.4509</v>
      </c>
      <c r="P887" s="14">
        <f>J887+K887+L887+M887+N887</f>
        <v>7331.25</v>
      </c>
      <c r="Q887" s="15">
        <v>14146.7991</v>
      </c>
      <c r="R887" s="14">
        <f>+J887+M887+O887+Q887+H887+I887</f>
        <v>17763.2</v>
      </c>
      <c r="S887" s="14">
        <f>+N887+L887+K887</f>
        <v>5292.3</v>
      </c>
      <c r="T887" s="14">
        <f>+G887-R887</f>
        <v>16736.8</v>
      </c>
      <c r="U887" t="b">
        <f>+V887=C887</f>
        <v>1</v>
      </c>
      <c r="V887" s="58" t="s">
        <v>986</v>
      </c>
      <c r="W887" s="13" t="s">
        <v>270</v>
      </c>
      <c r="X887" s="58" t="s">
        <v>44</v>
      </c>
      <c r="Y887" s="58" t="s">
        <v>30</v>
      </c>
      <c r="Z887" s="14">
        <v>34500</v>
      </c>
      <c r="AA887" s="14">
        <v>0</v>
      </c>
      <c r="AB887" s="14">
        <v>0</v>
      </c>
      <c r="AC887" s="14">
        <f>+Z887*2.87%</f>
        <v>990.15</v>
      </c>
      <c r="AD887" s="14">
        <f>Z887*7.1%</f>
        <v>2449.5</v>
      </c>
      <c r="AE887" s="14">
        <f>Z887*1.15%</f>
        <v>396.75</v>
      </c>
      <c r="AF887" s="14">
        <f>Z887*3.04%</f>
        <v>1048.8</v>
      </c>
      <c r="AG887" s="14">
        <f>Z887*7.09%</f>
        <v>2446.0500000000002</v>
      </c>
      <c r="AH887" s="14">
        <v>1577.4509</v>
      </c>
      <c r="AI887" s="14">
        <f>AC887+AD887+AE887+AF887+AG887</f>
        <v>7331.25</v>
      </c>
      <c r="AJ887" s="15">
        <v>14146.7991</v>
      </c>
      <c r="AK887" s="14">
        <f>+AC887+AF887+AH887+AJ887+AA887+AB887</f>
        <v>17763.2</v>
      </c>
      <c r="AL887" s="14">
        <f>+AG887+AE887+AD887</f>
        <v>5292.3</v>
      </c>
      <c r="AM887" s="14">
        <f>+Z887-AK887</f>
        <v>16736.8</v>
      </c>
    </row>
    <row r="888" spans="1:39" s="7" customFormat="1" ht="15.95" customHeight="1" x14ac:dyDescent="0.25">
      <c r="A888" s="11">
        <f t="shared" si="17"/>
        <v>866</v>
      </c>
      <c r="B888" s="12" t="s">
        <v>408</v>
      </c>
      <c r="C888" s="13" t="s">
        <v>987</v>
      </c>
      <c r="D888" s="13" t="s">
        <v>54</v>
      </c>
      <c r="E888" s="13" t="s">
        <v>29</v>
      </c>
      <c r="F888" s="13" t="s">
        <v>30</v>
      </c>
      <c r="G888" s="14">
        <v>45000</v>
      </c>
      <c r="H888" s="14">
        <v>1148.33</v>
      </c>
      <c r="I888" s="14">
        <v>0</v>
      </c>
      <c r="J888" s="14">
        <f>+G888*2.87%</f>
        <v>1291.5</v>
      </c>
      <c r="K888" s="14">
        <f>G888*7.1%</f>
        <v>3194.9999999999995</v>
      </c>
      <c r="L888" s="14">
        <f>G888*1.15%</f>
        <v>517.5</v>
      </c>
      <c r="M888" s="14">
        <f>G888*3.04%</f>
        <v>1368</v>
      </c>
      <c r="N888" s="14">
        <f>G888*7.09%</f>
        <v>3190.5</v>
      </c>
      <c r="O888" s="14">
        <v>0</v>
      </c>
      <c r="P888" s="14">
        <f>J888+K888+L888+M888+N888</f>
        <v>9562.5</v>
      </c>
      <c r="Q888" s="15">
        <v>31564.75</v>
      </c>
      <c r="R888" s="14">
        <f>+J888+M888+O888+Q888+H888+I888</f>
        <v>35372.58</v>
      </c>
      <c r="S888" s="14">
        <f>+N888+L888+K888</f>
        <v>6903</v>
      </c>
      <c r="T888" s="14">
        <f>+G888-R888</f>
        <v>9627.4199999999983</v>
      </c>
      <c r="U888" t="b">
        <f>+V888=C888</f>
        <v>1</v>
      </c>
      <c r="V888" s="13" t="s">
        <v>987</v>
      </c>
      <c r="W888" s="13" t="s">
        <v>54</v>
      </c>
      <c r="X888" s="13" t="s">
        <v>29</v>
      </c>
      <c r="Y888" s="13" t="s">
        <v>30</v>
      </c>
      <c r="Z888" s="14">
        <v>45000</v>
      </c>
      <c r="AA888" s="14">
        <v>1148.33</v>
      </c>
      <c r="AB888" s="14">
        <v>0</v>
      </c>
      <c r="AC888" s="14">
        <f>+Z888*2.87%</f>
        <v>1291.5</v>
      </c>
      <c r="AD888" s="14">
        <f>Z888*7.1%</f>
        <v>3194.9999999999995</v>
      </c>
      <c r="AE888" s="14">
        <f>Z888*1.15%</f>
        <v>517.5</v>
      </c>
      <c r="AF888" s="14">
        <f>Z888*3.04%</f>
        <v>1368</v>
      </c>
      <c r="AG888" s="14">
        <f>Z888*7.09%</f>
        <v>3190.5</v>
      </c>
      <c r="AH888" s="14">
        <v>0</v>
      </c>
      <c r="AI888" s="14">
        <f>AC888+AD888+AE888+AF888+AG888</f>
        <v>9562.5</v>
      </c>
      <c r="AJ888" s="15">
        <v>29314.75</v>
      </c>
      <c r="AK888" s="14">
        <f>+AC888+AF888+AH888+AJ888+AA888+AB888</f>
        <v>33122.58</v>
      </c>
      <c r="AL888" s="14">
        <f>+AG888+AE888+AD888</f>
        <v>6903</v>
      </c>
      <c r="AM888" s="14">
        <f>+Z888-AK888</f>
        <v>11877.419999999998</v>
      </c>
    </row>
    <row r="889" spans="1:39" s="7" customFormat="1" ht="15.95" customHeight="1" x14ac:dyDescent="0.25">
      <c r="A889" s="11">
        <f t="shared" si="17"/>
        <v>867</v>
      </c>
      <c r="B889" s="12" t="s">
        <v>408</v>
      </c>
      <c r="C889" s="13" t="s">
        <v>988</v>
      </c>
      <c r="D889" s="13" t="s">
        <v>303</v>
      </c>
      <c r="E889" s="13" t="s">
        <v>29</v>
      </c>
      <c r="F889" s="13" t="s">
        <v>30</v>
      </c>
      <c r="G889" s="14">
        <v>34500</v>
      </c>
      <c r="H889" s="14">
        <v>0</v>
      </c>
      <c r="I889" s="14">
        <v>0</v>
      </c>
      <c r="J889" s="14">
        <f>+G889*2.87%</f>
        <v>990.15</v>
      </c>
      <c r="K889" s="14">
        <f>G889*7.1%</f>
        <v>2449.5</v>
      </c>
      <c r="L889" s="14">
        <f>G889*1.15%</f>
        <v>396.75</v>
      </c>
      <c r="M889" s="14">
        <f>G889*3.04%</f>
        <v>1048.8</v>
      </c>
      <c r="N889" s="14">
        <f>G889*7.09%</f>
        <v>2446.0500000000002</v>
      </c>
      <c r="O889" s="14">
        <v>0</v>
      </c>
      <c r="P889" s="14">
        <f>J889+K889+L889+M889+N889</f>
        <v>7331.25</v>
      </c>
      <c r="Q889" s="15">
        <v>11749.96</v>
      </c>
      <c r="R889" s="14">
        <f>+J889+M889+O889+Q889+H889+I889</f>
        <v>13788.91</v>
      </c>
      <c r="S889" s="14">
        <f>+N889+L889+K889</f>
        <v>5292.3</v>
      </c>
      <c r="T889" s="14">
        <f>+G889-R889</f>
        <v>20711.09</v>
      </c>
      <c r="U889" t="b">
        <f>+V889=C889</f>
        <v>1</v>
      </c>
      <c r="V889" s="13" t="s">
        <v>988</v>
      </c>
      <c r="W889" s="13" t="s">
        <v>303</v>
      </c>
      <c r="X889" s="13" t="s">
        <v>29</v>
      </c>
      <c r="Y889" s="13" t="s">
        <v>30</v>
      </c>
      <c r="Z889" s="14">
        <v>34500</v>
      </c>
      <c r="AA889" s="14">
        <v>0</v>
      </c>
      <c r="AB889" s="14">
        <v>0</v>
      </c>
      <c r="AC889" s="14">
        <f>+Z889*2.87%</f>
        <v>990.15</v>
      </c>
      <c r="AD889" s="14">
        <f>Z889*7.1%</f>
        <v>2449.5</v>
      </c>
      <c r="AE889" s="14">
        <f>Z889*1.15%</f>
        <v>396.75</v>
      </c>
      <c r="AF889" s="14">
        <f>Z889*3.04%</f>
        <v>1048.8</v>
      </c>
      <c r="AG889" s="14">
        <f>Z889*7.09%</f>
        <v>2446.0500000000002</v>
      </c>
      <c r="AH889" s="14">
        <v>0</v>
      </c>
      <c r="AI889" s="14">
        <f>AC889+AD889+AE889+AF889+AG889</f>
        <v>7331.25</v>
      </c>
      <c r="AJ889" s="15">
        <v>11749.96</v>
      </c>
      <c r="AK889" s="14">
        <f>+AC889+AF889+AH889+AJ889+AA889+AB889</f>
        <v>13788.91</v>
      </c>
      <c r="AL889" s="14">
        <f>+AG889+AE889+AD889</f>
        <v>5292.3</v>
      </c>
      <c r="AM889" s="14">
        <f>+Z889-AK889</f>
        <v>20711.09</v>
      </c>
    </row>
    <row r="890" spans="1:39" s="7" customFormat="1" ht="15.95" customHeight="1" x14ac:dyDescent="0.25">
      <c r="A890" s="11">
        <f t="shared" si="17"/>
        <v>868</v>
      </c>
      <c r="B890" s="12" t="s">
        <v>408</v>
      </c>
      <c r="C890" s="13" t="s">
        <v>989</v>
      </c>
      <c r="D890" s="13" t="s">
        <v>1081</v>
      </c>
      <c r="E890" s="13" t="s">
        <v>29</v>
      </c>
      <c r="F890" s="13" t="s">
        <v>35</v>
      </c>
      <c r="G890" s="14">
        <v>90000</v>
      </c>
      <c r="H890" s="14">
        <v>15361.7</v>
      </c>
      <c r="I890" s="14">
        <v>0</v>
      </c>
      <c r="J890" s="14">
        <f>+G890*2.87%</f>
        <v>2583</v>
      </c>
      <c r="K890" s="14">
        <f>G890*7.1%</f>
        <v>6389.9999999999991</v>
      </c>
      <c r="L890" s="14">
        <f>G890*1.15%</f>
        <v>1035</v>
      </c>
      <c r="M890" s="14">
        <f>G890*3.04%</f>
        <v>2736</v>
      </c>
      <c r="N890" s="14">
        <f>G890*7.09%</f>
        <v>6381</v>
      </c>
      <c r="O890" s="14">
        <v>1577.4509</v>
      </c>
      <c r="P890" s="14">
        <f>J890+K890+L890+M890+N890</f>
        <v>19125</v>
      </c>
      <c r="Q890" s="15">
        <v>15885.15</v>
      </c>
      <c r="R890" s="14">
        <f>+J890+M890+O890+Q890+H890+I890</f>
        <v>38143.300900000002</v>
      </c>
      <c r="S890" s="14">
        <f>+N890+L890+K890</f>
        <v>13806</v>
      </c>
      <c r="T890" s="14">
        <f>+G890-R890</f>
        <v>51856.699099999998</v>
      </c>
      <c r="U890" t="b">
        <f>+V890=C890</f>
        <v>1</v>
      </c>
      <c r="V890" s="13" t="s">
        <v>989</v>
      </c>
      <c r="W890" s="13" t="s">
        <v>1081</v>
      </c>
      <c r="X890" s="13" t="s">
        <v>29</v>
      </c>
      <c r="Y890" s="13" t="s">
        <v>35</v>
      </c>
      <c r="Z890" s="14">
        <v>90000</v>
      </c>
      <c r="AA890" s="14">
        <v>15361.7</v>
      </c>
      <c r="AB890" s="14">
        <v>0</v>
      </c>
      <c r="AC890" s="14">
        <f>+Z890*2.87%</f>
        <v>2583</v>
      </c>
      <c r="AD890" s="14">
        <f>Z890*7.1%</f>
        <v>6389.9999999999991</v>
      </c>
      <c r="AE890" s="14">
        <f>Z890*1.15%</f>
        <v>1035</v>
      </c>
      <c r="AF890" s="14">
        <f>Z890*3.04%</f>
        <v>2736</v>
      </c>
      <c r="AG890" s="14">
        <f>Z890*7.09%</f>
        <v>6381</v>
      </c>
      <c r="AH890" s="14">
        <v>1577.4509</v>
      </c>
      <c r="AI890" s="14">
        <f>AC890+AD890+AE890+AF890+AG890</f>
        <v>19125</v>
      </c>
      <c r="AJ890" s="15">
        <v>31805.1891</v>
      </c>
      <c r="AK890" s="14">
        <f>+AC890+AF890+AH890+AJ890+AA890+AB890</f>
        <v>54063.34</v>
      </c>
      <c r="AL890" s="14">
        <f>+AG890+AE890+AD890</f>
        <v>13806</v>
      </c>
      <c r="AM890" s="14">
        <f>+Z890-AK890</f>
        <v>35936.660000000003</v>
      </c>
    </row>
    <row r="891" spans="1:39" s="7" customFormat="1" ht="15.95" customHeight="1" x14ac:dyDescent="0.25">
      <c r="A891" s="11">
        <f t="shared" si="17"/>
        <v>869</v>
      </c>
      <c r="B891" s="12" t="s">
        <v>408</v>
      </c>
      <c r="C891" s="13" t="s">
        <v>990</v>
      </c>
      <c r="D891" s="13" t="s">
        <v>270</v>
      </c>
      <c r="E891" s="13" t="s">
        <v>44</v>
      </c>
      <c r="F891" s="13" t="s">
        <v>30</v>
      </c>
      <c r="G891" s="14">
        <v>34500</v>
      </c>
      <c r="H891" s="14">
        <v>0</v>
      </c>
      <c r="I891" s="14">
        <v>0</v>
      </c>
      <c r="J891" s="14">
        <f>+G891*2.87%</f>
        <v>990.15</v>
      </c>
      <c r="K891" s="14">
        <f>G891*7.1%</f>
        <v>2449.5</v>
      </c>
      <c r="L891" s="14">
        <f>G891*1.15%</f>
        <v>396.75</v>
      </c>
      <c r="M891" s="14">
        <f>G891*3.04%</f>
        <v>1048.8</v>
      </c>
      <c r="N891" s="14">
        <f>G891*7.09%</f>
        <v>2446.0500000000002</v>
      </c>
      <c r="O891" s="14">
        <v>0</v>
      </c>
      <c r="P891" s="14">
        <f>J891+K891+L891+M891+N891</f>
        <v>7331.25</v>
      </c>
      <c r="Q891" s="15">
        <v>8866.0400000000009</v>
      </c>
      <c r="R891" s="14">
        <f>+J891+M891+O891+Q891+H891+I891</f>
        <v>10904.990000000002</v>
      </c>
      <c r="S891" s="14">
        <f>+N891+L891+K891</f>
        <v>5292.3</v>
      </c>
      <c r="T891" s="14">
        <f>+G891-R891</f>
        <v>23595.01</v>
      </c>
      <c r="U891" t="b">
        <f>+V891=C891</f>
        <v>1</v>
      </c>
      <c r="V891" s="13" t="s">
        <v>990</v>
      </c>
      <c r="W891" s="13" t="s">
        <v>270</v>
      </c>
      <c r="X891" s="13" t="s">
        <v>44</v>
      </c>
      <c r="Y891" s="13" t="s">
        <v>30</v>
      </c>
      <c r="Z891" s="14">
        <v>34500</v>
      </c>
      <c r="AA891" s="14">
        <v>0</v>
      </c>
      <c r="AB891" s="14">
        <v>0</v>
      </c>
      <c r="AC891" s="14">
        <f>+Z891*2.87%</f>
        <v>990.15</v>
      </c>
      <c r="AD891" s="14">
        <f>Z891*7.1%</f>
        <v>2449.5</v>
      </c>
      <c r="AE891" s="14">
        <f>Z891*1.15%</f>
        <v>396.75</v>
      </c>
      <c r="AF891" s="14">
        <f>Z891*3.04%</f>
        <v>1048.8</v>
      </c>
      <c r="AG891" s="14">
        <f>Z891*7.09%</f>
        <v>2446.0500000000002</v>
      </c>
      <c r="AH891" s="14">
        <v>0</v>
      </c>
      <c r="AI891" s="14">
        <f>AC891+AD891+AE891+AF891+AG891</f>
        <v>7331.25</v>
      </c>
      <c r="AJ891" s="15">
        <v>8866.0400000000009</v>
      </c>
      <c r="AK891" s="14">
        <f>+AC891+AF891+AH891+AJ891+AA891+AB891</f>
        <v>10904.990000000002</v>
      </c>
      <c r="AL891" s="14">
        <f>+AG891+AE891+AD891</f>
        <v>5292.3</v>
      </c>
      <c r="AM891" s="14">
        <f>+Z891-AK891</f>
        <v>23595.01</v>
      </c>
    </row>
    <row r="892" spans="1:39" s="7" customFormat="1" ht="15.95" customHeight="1" x14ac:dyDescent="0.25">
      <c r="A892" s="11">
        <f t="shared" si="17"/>
        <v>870</v>
      </c>
      <c r="B892" s="12" t="s">
        <v>408</v>
      </c>
      <c r="C892" s="13" t="s">
        <v>991</v>
      </c>
      <c r="D892" s="13" t="s">
        <v>333</v>
      </c>
      <c r="E892" s="13" t="s">
        <v>29</v>
      </c>
      <c r="F892" s="13" t="s">
        <v>35</v>
      </c>
      <c r="G892" s="14">
        <v>45000</v>
      </c>
      <c r="H892" s="14">
        <v>4879.21</v>
      </c>
      <c r="I892" s="14">
        <v>0</v>
      </c>
      <c r="J892" s="14">
        <f>+G892*2.87%</f>
        <v>1291.5</v>
      </c>
      <c r="K892" s="14">
        <f>G892*7.1%</f>
        <v>3194.9999999999995</v>
      </c>
      <c r="L892" s="14">
        <f>G892*1.15%</f>
        <v>517.5</v>
      </c>
      <c r="M892" s="14">
        <f>G892*3.04%</f>
        <v>1368</v>
      </c>
      <c r="N892" s="14">
        <f>G892*7.09%</f>
        <v>3190.5</v>
      </c>
      <c r="O892" s="14">
        <v>0</v>
      </c>
      <c r="P892" s="14">
        <f>J892+K892+L892+M892+N892</f>
        <v>9562.5</v>
      </c>
      <c r="Q892" s="15">
        <v>0</v>
      </c>
      <c r="R892" s="14">
        <f>+J892+M892+O892+Q892+H892+I892</f>
        <v>7538.71</v>
      </c>
      <c r="S892" s="14">
        <f>+N892+L892+K892</f>
        <v>6903</v>
      </c>
      <c r="T892" s="14">
        <f>+G892-R892</f>
        <v>37461.29</v>
      </c>
      <c r="U892" t="b">
        <f>+V892=C892</f>
        <v>1</v>
      </c>
      <c r="V892" s="13" t="s">
        <v>991</v>
      </c>
      <c r="W892" s="13" t="s">
        <v>333</v>
      </c>
      <c r="X892" s="13" t="s">
        <v>29</v>
      </c>
      <c r="Y892" s="13" t="s">
        <v>35</v>
      </c>
      <c r="Z892" s="14">
        <v>45000</v>
      </c>
      <c r="AA892" s="14">
        <v>4879.21</v>
      </c>
      <c r="AB892" s="14">
        <v>0</v>
      </c>
      <c r="AC892" s="14">
        <f>+Z892*2.87%</f>
        <v>1291.5</v>
      </c>
      <c r="AD892" s="14">
        <f>Z892*7.1%</f>
        <v>3194.9999999999995</v>
      </c>
      <c r="AE892" s="14">
        <f>Z892*1.15%</f>
        <v>517.5</v>
      </c>
      <c r="AF892" s="14">
        <f>Z892*3.04%</f>
        <v>1368</v>
      </c>
      <c r="AG892" s="14">
        <f>Z892*7.09%</f>
        <v>3190.5</v>
      </c>
      <c r="AH892" s="14">
        <v>0</v>
      </c>
      <c r="AI892" s="14">
        <f>AC892+AD892+AE892+AF892+AG892</f>
        <v>9562.5</v>
      </c>
      <c r="AJ892" s="15">
        <v>0</v>
      </c>
      <c r="AK892" s="14">
        <f>+AC892+AF892+AH892+AJ892+AA892+AB892</f>
        <v>7538.71</v>
      </c>
      <c r="AL892" s="14">
        <f>+AG892+AE892+AD892</f>
        <v>6903</v>
      </c>
      <c r="AM892" s="14">
        <f>+Z892-AK892</f>
        <v>37461.29</v>
      </c>
    </row>
    <row r="893" spans="1:39" s="7" customFormat="1" ht="15.95" customHeight="1" x14ac:dyDescent="0.25">
      <c r="A893" s="11">
        <f t="shared" si="17"/>
        <v>871</v>
      </c>
      <c r="B893" s="12" t="s">
        <v>436</v>
      </c>
      <c r="C893" s="13" t="s">
        <v>992</v>
      </c>
      <c r="D893" s="13" t="s">
        <v>104</v>
      </c>
      <c r="E893" s="13" t="s">
        <v>29</v>
      </c>
      <c r="F893" s="13" t="s">
        <v>35</v>
      </c>
      <c r="G893" s="14">
        <v>30000</v>
      </c>
      <c r="H893" s="14">
        <v>0</v>
      </c>
      <c r="I893" s="14">
        <v>0</v>
      </c>
      <c r="J893" s="14">
        <f>+G893*2.87%</f>
        <v>861</v>
      </c>
      <c r="K893" s="14">
        <f>G893*7.1%</f>
        <v>2130</v>
      </c>
      <c r="L893" s="14">
        <f>G893*1.15%</f>
        <v>345</v>
      </c>
      <c r="M893" s="14">
        <f>G893*3.04%</f>
        <v>912</v>
      </c>
      <c r="N893" s="14">
        <f>G893*7.09%</f>
        <v>2127</v>
      </c>
      <c r="O893" s="14">
        <v>0</v>
      </c>
      <c r="P893" s="14">
        <f>J893+K893+L893+M893+N893</f>
        <v>6375</v>
      </c>
      <c r="Q893" s="15">
        <v>2846</v>
      </c>
      <c r="R893" s="14">
        <f>+J893+M893+O893+Q893+H893+I893</f>
        <v>4619</v>
      </c>
      <c r="S893" s="14">
        <f>+N893+L893+K893</f>
        <v>4602</v>
      </c>
      <c r="T893" s="14">
        <f>+G893-R893</f>
        <v>25381</v>
      </c>
      <c r="U893" t="b">
        <f>+V893=C893</f>
        <v>1</v>
      </c>
      <c r="V893" s="13" t="s">
        <v>992</v>
      </c>
      <c r="W893" s="13" t="s">
        <v>104</v>
      </c>
      <c r="X893" s="13" t="s">
        <v>29</v>
      </c>
      <c r="Y893" s="13" t="s">
        <v>35</v>
      </c>
      <c r="Z893" s="14">
        <v>30000</v>
      </c>
      <c r="AA893" s="14">
        <v>0</v>
      </c>
      <c r="AB893" s="14">
        <v>0</v>
      </c>
      <c r="AC893" s="14">
        <f>+Z893*2.87%</f>
        <v>861</v>
      </c>
      <c r="AD893" s="14">
        <f>Z893*7.1%</f>
        <v>2130</v>
      </c>
      <c r="AE893" s="14">
        <f>Z893*1.15%</f>
        <v>345</v>
      </c>
      <c r="AF893" s="14">
        <f>Z893*3.04%</f>
        <v>912</v>
      </c>
      <c r="AG893" s="14">
        <f>Z893*7.09%</f>
        <v>2127</v>
      </c>
      <c r="AH893" s="14">
        <v>0</v>
      </c>
      <c r="AI893" s="14">
        <f>AC893+AD893+AE893+AF893+AG893</f>
        <v>6375</v>
      </c>
      <c r="AJ893" s="15">
        <v>2846</v>
      </c>
      <c r="AK893" s="14">
        <f>+AC893+AF893+AH893+AJ893+AA893+AB893</f>
        <v>4619</v>
      </c>
      <c r="AL893" s="14">
        <f>+AG893+AE893+AD893</f>
        <v>4602</v>
      </c>
      <c r="AM893" s="14">
        <f>+Z893-AK893</f>
        <v>25381</v>
      </c>
    </row>
    <row r="894" spans="1:39" s="7" customFormat="1" ht="15.95" customHeight="1" x14ac:dyDescent="0.25">
      <c r="A894" s="11">
        <f t="shared" si="17"/>
        <v>872</v>
      </c>
      <c r="B894" s="12" t="s">
        <v>425</v>
      </c>
      <c r="C894" s="58" t="s">
        <v>993</v>
      </c>
      <c r="D894" s="13" t="s">
        <v>1081</v>
      </c>
      <c r="E894" s="13" t="s">
        <v>29</v>
      </c>
      <c r="F894" s="13" t="s">
        <v>30</v>
      </c>
      <c r="G894" s="16">
        <v>90000</v>
      </c>
      <c r="H894" s="14">
        <v>16301.78</v>
      </c>
      <c r="I894" s="16">
        <v>0</v>
      </c>
      <c r="J894" s="14">
        <f>+G894*2.87%</f>
        <v>2583</v>
      </c>
      <c r="K894" s="14">
        <f>G894*7.1%</f>
        <v>6389.9999999999991</v>
      </c>
      <c r="L894" s="14">
        <f>G894*1.15%</f>
        <v>1035</v>
      </c>
      <c r="M894" s="14">
        <f>G894*3.04%</f>
        <v>2736</v>
      </c>
      <c r="N894" s="14">
        <f>G894*7.09%</f>
        <v>6381</v>
      </c>
      <c r="O894" s="16">
        <v>0</v>
      </c>
      <c r="P894" s="14">
        <f>J894+K894+L894+M894+N894</f>
        <v>19125</v>
      </c>
      <c r="Q894" s="15">
        <v>18554.810000000001</v>
      </c>
      <c r="R894" s="14">
        <f>+J894+M894+O894+Q894+H894+I894</f>
        <v>40175.590000000004</v>
      </c>
      <c r="S894" s="14">
        <f>+N894+L894+K894</f>
        <v>13806</v>
      </c>
      <c r="T894" s="14">
        <f>+G894-R894</f>
        <v>49824.409999999996</v>
      </c>
      <c r="U894" t="b">
        <f>+V894=C894</f>
        <v>1</v>
      </c>
      <c r="V894" s="13" t="s">
        <v>993</v>
      </c>
      <c r="W894" s="13" t="s">
        <v>1081</v>
      </c>
      <c r="X894" s="13" t="s">
        <v>29</v>
      </c>
      <c r="Y894" s="13" t="s">
        <v>30</v>
      </c>
      <c r="Z894" s="14">
        <v>90000</v>
      </c>
      <c r="AA894" s="14">
        <v>16301.78</v>
      </c>
      <c r="AB894" s="14">
        <v>0</v>
      </c>
      <c r="AC894" s="14">
        <f>+Z894*2.87%</f>
        <v>2583</v>
      </c>
      <c r="AD894" s="14">
        <f>Z894*7.1%</f>
        <v>6389.9999999999991</v>
      </c>
      <c r="AE894" s="14">
        <f>Z894*1.15%</f>
        <v>1035</v>
      </c>
      <c r="AF894" s="14">
        <f>Z894*3.04%</f>
        <v>2736</v>
      </c>
      <c r="AG894" s="14">
        <f>Z894*7.09%</f>
        <v>6381</v>
      </c>
      <c r="AH894" s="14">
        <v>0</v>
      </c>
      <c r="AI894" s="14">
        <f>AC894+AD894+AE894+AF894+AG894</f>
        <v>19125</v>
      </c>
      <c r="AJ894" s="15">
        <v>18554.810000000001</v>
      </c>
      <c r="AK894" s="14">
        <f>+AC894+AF894+AH894+AJ894+AA894+AB894</f>
        <v>40175.590000000004</v>
      </c>
      <c r="AL894" s="14">
        <f>+AG894+AE894+AD894</f>
        <v>13806</v>
      </c>
      <c r="AM894" s="14">
        <f>+Z894-AK894</f>
        <v>49824.409999999996</v>
      </c>
    </row>
    <row r="895" spans="1:39" ht="12.75" customHeight="1" x14ac:dyDescent="0.25">
      <c r="A895" s="11">
        <f t="shared" si="17"/>
        <v>873</v>
      </c>
      <c r="B895" s="12" t="s">
        <v>425</v>
      </c>
      <c r="C895" s="13" t="s">
        <v>994</v>
      </c>
      <c r="D895" s="13" t="s">
        <v>297</v>
      </c>
      <c r="E895" s="13" t="s">
        <v>44</v>
      </c>
      <c r="F895" s="13" t="s">
        <v>30</v>
      </c>
      <c r="G895" s="14">
        <v>45000</v>
      </c>
      <c r="H895" s="14">
        <v>1148.33</v>
      </c>
      <c r="I895" s="14">
        <v>0</v>
      </c>
      <c r="J895" s="14">
        <f>+G895*2.87%</f>
        <v>1291.5</v>
      </c>
      <c r="K895" s="14">
        <f>G895*7.1%</f>
        <v>3194.9999999999995</v>
      </c>
      <c r="L895" s="14">
        <f>G895*1.15%</f>
        <v>517.5</v>
      </c>
      <c r="M895" s="14">
        <f>G895*3.04%</f>
        <v>1368</v>
      </c>
      <c r="N895" s="14">
        <f>G895*7.09%</f>
        <v>3190.5</v>
      </c>
      <c r="O895" s="14">
        <v>0</v>
      </c>
      <c r="P895" s="14">
        <f>J895+K895+L895+M895+N895</f>
        <v>9562.5</v>
      </c>
      <c r="Q895" s="15">
        <v>0</v>
      </c>
      <c r="R895" s="14">
        <f>+J895+M895+O895+Q895+H895+I895</f>
        <v>3807.83</v>
      </c>
      <c r="S895" s="14">
        <f>+N895+L895+K895</f>
        <v>6903</v>
      </c>
      <c r="T895" s="14">
        <f>+G895-R895</f>
        <v>41192.17</v>
      </c>
      <c r="U895" t="b">
        <f>+V895=C895</f>
        <v>1</v>
      </c>
      <c r="V895" s="13" t="s">
        <v>994</v>
      </c>
      <c r="W895" s="13" t="s">
        <v>297</v>
      </c>
      <c r="X895" s="13" t="s">
        <v>44</v>
      </c>
      <c r="Y895" s="13" t="s">
        <v>30</v>
      </c>
      <c r="Z895" s="14">
        <v>45000</v>
      </c>
      <c r="AA895" s="14">
        <v>1148.33</v>
      </c>
      <c r="AB895" s="14">
        <v>0</v>
      </c>
      <c r="AC895" s="14">
        <f>+Z895*2.87%</f>
        <v>1291.5</v>
      </c>
      <c r="AD895" s="14">
        <f>Z895*7.1%</f>
        <v>3194.9999999999995</v>
      </c>
      <c r="AE895" s="14">
        <f>Z895*1.15%</f>
        <v>517.5</v>
      </c>
      <c r="AF895" s="14">
        <f>Z895*3.04%</f>
        <v>1368</v>
      </c>
      <c r="AG895" s="14">
        <f>Z895*7.09%</f>
        <v>3190.5</v>
      </c>
      <c r="AH895" s="14">
        <v>0</v>
      </c>
      <c r="AI895" s="14">
        <f>AC895+AD895+AE895+AF895+AG895</f>
        <v>9562.5</v>
      </c>
      <c r="AJ895" s="15">
        <v>0</v>
      </c>
      <c r="AK895" s="14">
        <f>+AC895+AF895+AH895+AJ895+AA895+AB895</f>
        <v>3807.83</v>
      </c>
      <c r="AL895" s="14">
        <f>+AG895+AE895+AD895</f>
        <v>6903</v>
      </c>
      <c r="AM895" s="14">
        <f>+Z895-AK895</f>
        <v>41192.17</v>
      </c>
    </row>
    <row r="896" spans="1:39" s="7" customFormat="1" ht="15.95" customHeight="1" x14ac:dyDescent="0.25">
      <c r="A896" s="11">
        <f t="shared" si="17"/>
        <v>874</v>
      </c>
      <c r="B896" s="12" t="s">
        <v>430</v>
      </c>
      <c r="C896" s="13" t="s">
        <v>995</v>
      </c>
      <c r="D896" s="13" t="s">
        <v>224</v>
      </c>
      <c r="E896" s="13" t="s">
        <v>29</v>
      </c>
      <c r="F896" s="13" t="s">
        <v>30</v>
      </c>
      <c r="G896" s="14">
        <v>89100</v>
      </c>
      <c r="H896" s="14">
        <v>9541.42</v>
      </c>
      <c r="I896" s="14">
        <v>0</v>
      </c>
      <c r="J896" s="14">
        <f>+G896*2.87%</f>
        <v>2557.17</v>
      </c>
      <c r="K896" s="14">
        <f>G896*7.1%</f>
        <v>6326.0999999999995</v>
      </c>
      <c r="L896" s="14">
        <f>G896*1.15%</f>
        <v>1024.6500000000001</v>
      </c>
      <c r="M896" s="14">
        <f>G896*3.04%</f>
        <v>2708.64</v>
      </c>
      <c r="N896" s="14">
        <f>G896*7.09%</f>
        <v>6317.1900000000005</v>
      </c>
      <c r="O896" s="14">
        <v>0</v>
      </c>
      <c r="P896" s="14">
        <f>J896+K896+L896+M896+N896</f>
        <v>18933.75</v>
      </c>
      <c r="Q896" s="14">
        <v>4585.51</v>
      </c>
      <c r="R896" s="14">
        <f>+J896+M896+O896+Q896+H896+I896</f>
        <v>19392.739999999998</v>
      </c>
      <c r="S896" s="14">
        <f>+N896+L896+K896</f>
        <v>13667.939999999999</v>
      </c>
      <c r="T896" s="14">
        <f>+G896-R896</f>
        <v>69707.260000000009</v>
      </c>
      <c r="U896" t="b">
        <f>+V896=C896</f>
        <v>1</v>
      </c>
      <c r="V896" s="13" t="s">
        <v>995</v>
      </c>
      <c r="W896" s="13" t="s">
        <v>224</v>
      </c>
      <c r="X896" s="13" t="s">
        <v>29</v>
      </c>
      <c r="Y896" s="13" t="s">
        <v>30</v>
      </c>
      <c r="Z896" s="14">
        <v>89100</v>
      </c>
      <c r="AA896" s="14">
        <v>9541.42</v>
      </c>
      <c r="AB896" s="14">
        <v>0</v>
      </c>
      <c r="AC896" s="14">
        <f>+Z896*2.87%</f>
        <v>2557.17</v>
      </c>
      <c r="AD896" s="14">
        <f>Z896*7.1%</f>
        <v>6326.0999999999995</v>
      </c>
      <c r="AE896" s="14">
        <f>Z896*1.15%</f>
        <v>1024.6500000000001</v>
      </c>
      <c r="AF896" s="14">
        <f>Z896*3.04%</f>
        <v>2708.64</v>
      </c>
      <c r="AG896" s="14">
        <f>Z896*7.09%</f>
        <v>6317.1900000000005</v>
      </c>
      <c r="AH896" s="14">
        <v>0</v>
      </c>
      <c r="AI896" s="14">
        <f>AC896+AD896+AE896+AF896+AG896</f>
        <v>18933.75</v>
      </c>
      <c r="AJ896" s="14">
        <v>4585.51</v>
      </c>
      <c r="AK896" s="14">
        <f>+AC896+AF896+AH896+AJ896+AA896+AB896</f>
        <v>19392.739999999998</v>
      </c>
      <c r="AL896" s="14">
        <f>+AG896+AE896+AD896</f>
        <v>13667.939999999999</v>
      </c>
      <c r="AM896" s="14">
        <f>+Z896-AK896</f>
        <v>69707.260000000009</v>
      </c>
    </row>
    <row r="897" spans="1:39" s="7" customFormat="1" ht="15.95" customHeight="1" x14ac:dyDescent="0.25">
      <c r="A897" s="11">
        <f t="shared" si="17"/>
        <v>875</v>
      </c>
      <c r="B897" s="12" t="s">
        <v>430</v>
      </c>
      <c r="C897" s="13" t="s">
        <v>996</v>
      </c>
      <c r="D897" s="13" t="s">
        <v>295</v>
      </c>
      <c r="E897" s="13" t="s">
        <v>29</v>
      </c>
      <c r="F897" s="13" t="s">
        <v>35</v>
      </c>
      <c r="G897" s="14">
        <v>45000</v>
      </c>
      <c r="H897" s="14">
        <v>1148.33</v>
      </c>
      <c r="I897" s="14">
        <v>0</v>
      </c>
      <c r="J897" s="14">
        <f>+G897*2.87%</f>
        <v>1291.5</v>
      </c>
      <c r="K897" s="14">
        <f>G897*7.1%</f>
        <v>3194.9999999999995</v>
      </c>
      <c r="L897" s="14">
        <f>G897*1.15%</f>
        <v>517.5</v>
      </c>
      <c r="M897" s="14">
        <f>G897*3.04%</f>
        <v>1368</v>
      </c>
      <c r="N897" s="14">
        <f>G897*7.09%</f>
        <v>3190.5</v>
      </c>
      <c r="O897" s="14">
        <v>0</v>
      </c>
      <c r="P897" s="14">
        <f>J897+K897+L897+M897+N897</f>
        <v>9562.5</v>
      </c>
      <c r="Q897" s="14">
        <v>0</v>
      </c>
      <c r="R897" s="14">
        <f>+J897+M897+O897+Q897+H897+I897</f>
        <v>3807.83</v>
      </c>
      <c r="S897" s="14">
        <f>+N897+L897+K897</f>
        <v>6903</v>
      </c>
      <c r="T897" s="14">
        <f>+G897-R897</f>
        <v>41192.17</v>
      </c>
      <c r="U897" t="b">
        <f>+V897=C897</f>
        <v>1</v>
      </c>
      <c r="V897" s="13" t="s">
        <v>996</v>
      </c>
      <c r="W897" s="13" t="s">
        <v>295</v>
      </c>
      <c r="X897" s="13" t="s">
        <v>29</v>
      </c>
      <c r="Y897" s="13" t="s">
        <v>35</v>
      </c>
      <c r="Z897" s="14">
        <v>45000</v>
      </c>
      <c r="AA897" s="14">
        <v>1148.33</v>
      </c>
      <c r="AB897" s="14">
        <v>0</v>
      </c>
      <c r="AC897" s="14">
        <f>+Z897*2.87%</f>
        <v>1291.5</v>
      </c>
      <c r="AD897" s="14">
        <f>Z897*7.1%</f>
        <v>3194.9999999999995</v>
      </c>
      <c r="AE897" s="14">
        <f>Z897*1.15%</f>
        <v>517.5</v>
      </c>
      <c r="AF897" s="14">
        <f>Z897*3.04%</f>
        <v>1368</v>
      </c>
      <c r="AG897" s="14">
        <f>Z897*7.09%</f>
        <v>3190.5</v>
      </c>
      <c r="AH897" s="14">
        <v>0</v>
      </c>
      <c r="AI897" s="14">
        <f>AC897+AD897+AE897+AF897+AG897</f>
        <v>9562.5</v>
      </c>
      <c r="AJ897" s="14">
        <v>0</v>
      </c>
      <c r="AK897" s="14">
        <f>+AC897+AF897+AH897+AJ897+AA897+AB897</f>
        <v>3807.83</v>
      </c>
      <c r="AL897" s="14">
        <f>+AG897+AE897+AD897</f>
        <v>6903</v>
      </c>
      <c r="AM897" s="14">
        <f>+Z897-AK897</f>
        <v>41192.17</v>
      </c>
    </row>
    <row r="898" spans="1:39" s="7" customFormat="1" ht="15.95" customHeight="1" x14ac:dyDescent="0.25">
      <c r="A898" s="11">
        <f t="shared" si="17"/>
        <v>876</v>
      </c>
      <c r="B898" s="12" t="s">
        <v>430</v>
      </c>
      <c r="C898" s="13" t="s">
        <v>997</v>
      </c>
      <c r="D898" s="13" t="s">
        <v>303</v>
      </c>
      <c r="E898" s="13" t="s">
        <v>29</v>
      </c>
      <c r="F898" s="13" t="s">
        <v>30</v>
      </c>
      <c r="G898" s="14">
        <v>30000</v>
      </c>
      <c r="H898" s="14">
        <v>0</v>
      </c>
      <c r="I898" s="14">
        <v>0</v>
      </c>
      <c r="J898" s="14">
        <f>+G898*2.87%</f>
        <v>861</v>
      </c>
      <c r="K898" s="14">
        <f>G898*7.1%</f>
        <v>2130</v>
      </c>
      <c r="L898" s="14">
        <f>G898*1.15%</f>
        <v>345</v>
      </c>
      <c r="M898" s="14">
        <f>G898*3.04%</f>
        <v>912</v>
      </c>
      <c r="N898" s="14">
        <f>G898*7.09%</f>
        <v>2127</v>
      </c>
      <c r="O898" s="14">
        <v>0</v>
      </c>
      <c r="P898" s="14">
        <f>J898+K898+L898+M898+N898</f>
        <v>6375</v>
      </c>
      <c r="Q898" s="14">
        <v>0</v>
      </c>
      <c r="R898" s="14">
        <f>+J898+M898+O898+Q898+H898+I898</f>
        <v>1773</v>
      </c>
      <c r="S898" s="14">
        <f>+N898+L898+K898</f>
        <v>4602</v>
      </c>
      <c r="T898" s="14">
        <f>+G898-R898</f>
        <v>28227</v>
      </c>
      <c r="U898" t="b">
        <f>+V898=C898</f>
        <v>1</v>
      </c>
      <c r="V898" s="13" t="s">
        <v>997</v>
      </c>
      <c r="W898" s="13" t="s">
        <v>303</v>
      </c>
      <c r="X898" s="13" t="s">
        <v>29</v>
      </c>
      <c r="Y898" s="13" t="s">
        <v>30</v>
      </c>
      <c r="Z898" s="14">
        <v>30000</v>
      </c>
      <c r="AA898" s="14">
        <v>0</v>
      </c>
      <c r="AB898" s="14">
        <v>0</v>
      </c>
      <c r="AC898" s="14">
        <f>+Z898*2.87%</f>
        <v>861</v>
      </c>
      <c r="AD898" s="14">
        <f>Z898*7.1%</f>
        <v>2130</v>
      </c>
      <c r="AE898" s="14">
        <f>Z898*1.15%</f>
        <v>345</v>
      </c>
      <c r="AF898" s="14">
        <f>Z898*3.04%</f>
        <v>912</v>
      </c>
      <c r="AG898" s="14">
        <f>Z898*7.09%</f>
        <v>2127</v>
      </c>
      <c r="AH898" s="14">
        <v>0</v>
      </c>
      <c r="AI898" s="14">
        <f>AC898+AD898+AE898+AF898+AG898</f>
        <v>6375</v>
      </c>
      <c r="AJ898" s="14">
        <v>0</v>
      </c>
      <c r="AK898" s="14">
        <f>+AC898+AF898+AH898+AJ898+AA898+AB898</f>
        <v>1773</v>
      </c>
      <c r="AL898" s="14">
        <f>+AG898+AE898+AD898</f>
        <v>4602</v>
      </c>
      <c r="AM898" s="14">
        <f>+Z898-AK898</f>
        <v>28227</v>
      </c>
    </row>
    <row r="899" spans="1:39" s="7" customFormat="1" ht="15.95" customHeight="1" x14ac:dyDescent="0.25">
      <c r="A899" s="11">
        <f t="shared" si="17"/>
        <v>877</v>
      </c>
      <c r="B899" s="12" t="s">
        <v>430</v>
      </c>
      <c r="C899" s="13" t="s">
        <v>998</v>
      </c>
      <c r="D899" s="13" t="s">
        <v>54</v>
      </c>
      <c r="E899" s="13" t="s">
        <v>44</v>
      </c>
      <c r="F899" s="13" t="s">
        <v>35</v>
      </c>
      <c r="G899" s="14">
        <v>60000</v>
      </c>
      <c r="H899" s="14">
        <v>5473.86</v>
      </c>
      <c r="I899" s="14">
        <v>0</v>
      </c>
      <c r="J899" s="14">
        <f>+G899*2.87%</f>
        <v>1722</v>
      </c>
      <c r="K899" s="14">
        <f>G899*7.1%</f>
        <v>4260</v>
      </c>
      <c r="L899" s="14">
        <f>G899*1.15%</f>
        <v>690</v>
      </c>
      <c r="M899" s="14">
        <f>G899*3.04%</f>
        <v>1824</v>
      </c>
      <c r="N899" s="14">
        <f>G899*7.09%</f>
        <v>4254</v>
      </c>
      <c r="O899" s="14">
        <v>0</v>
      </c>
      <c r="P899" s="14">
        <f>J899+K899+L899+M899+N899</f>
        <v>12750</v>
      </c>
      <c r="Q899" s="15">
        <v>35286.31</v>
      </c>
      <c r="R899" s="14">
        <f>+J899+M899+O899+Q899+H899+I899</f>
        <v>44306.17</v>
      </c>
      <c r="S899" s="14">
        <f>+N899+L899+K899</f>
        <v>9204</v>
      </c>
      <c r="T899" s="14">
        <f>+G899-R899</f>
        <v>15693.830000000002</v>
      </c>
      <c r="U899" t="b">
        <f>+V899=C899</f>
        <v>1</v>
      </c>
      <c r="V899" s="13" t="s">
        <v>998</v>
      </c>
      <c r="W899" s="13" t="s">
        <v>54</v>
      </c>
      <c r="X899" s="13" t="s">
        <v>44</v>
      </c>
      <c r="Y899" s="13" t="s">
        <v>35</v>
      </c>
      <c r="Z899" s="14">
        <v>60000</v>
      </c>
      <c r="AA899" s="14">
        <v>5473.86</v>
      </c>
      <c r="AB899" s="14">
        <v>0</v>
      </c>
      <c r="AC899" s="14">
        <f>+Z899*2.87%</f>
        <v>1722</v>
      </c>
      <c r="AD899" s="14">
        <f>Z899*7.1%</f>
        <v>4260</v>
      </c>
      <c r="AE899" s="14">
        <f>Z899*1.15%</f>
        <v>690</v>
      </c>
      <c r="AF899" s="14">
        <f>Z899*3.04%</f>
        <v>1824</v>
      </c>
      <c r="AG899" s="14">
        <f>Z899*7.09%</f>
        <v>4254</v>
      </c>
      <c r="AH899" s="14">
        <v>0</v>
      </c>
      <c r="AI899" s="14">
        <f>AC899+AD899+AE899+AF899+AG899</f>
        <v>12750</v>
      </c>
      <c r="AJ899" s="15">
        <v>35286.31</v>
      </c>
      <c r="AK899" s="14">
        <f>+AC899+AF899+AH899+AJ899+AA899+AB899</f>
        <v>44306.17</v>
      </c>
      <c r="AL899" s="14">
        <f>+AG899+AE899+AD899</f>
        <v>9204</v>
      </c>
      <c r="AM899" s="14">
        <f>+Z899-AK899</f>
        <v>15693.830000000002</v>
      </c>
    </row>
    <row r="900" spans="1:39" s="7" customFormat="1" ht="15.95" customHeight="1" x14ac:dyDescent="0.25">
      <c r="A900" s="11">
        <f t="shared" si="17"/>
        <v>878</v>
      </c>
      <c r="B900" s="12" t="s">
        <v>438</v>
      </c>
      <c r="C900" s="13" t="s">
        <v>999</v>
      </c>
      <c r="D900" s="13" t="s">
        <v>224</v>
      </c>
      <c r="E900" s="13" t="s">
        <v>29</v>
      </c>
      <c r="F900" s="13" t="s">
        <v>30</v>
      </c>
      <c r="G900" s="14">
        <v>100000</v>
      </c>
      <c r="H900" s="14">
        <v>18411.03</v>
      </c>
      <c r="I900" s="14">
        <v>0</v>
      </c>
      <c r="J900" s="14">
        <f>+G900*2.87%</f>
        <v>2870</v>
      </c>
      <c r="K900" s="14">
        <f>G900*7.1%</f>
        <v>7099.9999999999991</v>
      </c>
      <c r="L900" s="14">
        <f>G900*1.15%</f>
        <v>1150</v>
      </c>
      <c r="M900" s="14">
        <f>G900*3.04%</f>
        <v>3040</v>
      </c>
      <c r="N900" s="14">
        <f>G900*7.09%</f>
        <v>7090.0000000000009</v>
      </c>
      <c r="O900" s="14">
        <v>3154.9</v>
      </c>
      <c r="P900" s="14">
        <f>J900+K900+L900+M900+N900</f>
        <v>21250</v>
      </c>
      <c r="Q900" s="15">
        <v>13984.01</v>
      </c>
      <c r="R900" s="14">
        <f>+J900+M900+O900+Q900+H900+I900</f>
        <v>41459.94</v>
      </c>
      <c r="S900" s="14">
        <f>+N900+L900+K900</f>
        <v>15340</v>
      </c>
      <c r="T900" s="14">
        <f>+G900-R900</f>
        <v>58540.06</v>
      </c>
      <c r="U900" t="b">
        <f>+V900=C900</f>
        <v>1</v>
      </c>
      <c r="V900" s="13" t="s">
        <v>999</v>
      </c>
      <c r="W900" s="13" t="s">
        <v>224</v>
      </c>
      <c r="X900" s="13" t="s">
        <v>29</v>
      </c>
      <c r="Y900" s="13" t="s">
        <v>30</v>
      </c>
      <c r="Z900" s="14">
        <v>100000</v>
      </c>
      <c r="AA900" s="14">
        <v>18411.03</v>
      </c>
      <c r="AB900" s="14">
        <v>0</v>
      </c>
      <c r="AC900" s="14">
        <f>+Z900*2.87%</f>
        <v>2870</v>
      </c>
      <c r="AD900" s="14">
        <f>Z900*7.1%</f>
        <v>7099.9999999999991</v>
      </c>
      <c r="AE900" s="14">
        <f>Z900*1.15%</f>
        <v>1150</v>
      </c>
      <c r="AF900" s="14">
        <f>Z900*3.04%</f>
        <v>3040</v>
      </c>
      <c r="AG900" s="14">
        <f>Z900*7.09%</f>
        <v>7090.0000000000009</v>
      </c>
      <c r="AH900" s="14">
        <v>3154.9</v>
      </c>
      <c r="AI900" s="14">
        <f>AC900+AD900+AE900+AF900+AG900</f>
        <v>21250</v>
      </c>
      <c r="AJ900" s="15">
        <v>13984.01</v>
      </c>
      <c r="AK900" s="14">
        <f>+AC900+AF900+AH900+AJ900+AA900+AB900</f>
        <v>41459.94</v>
      </c>
      <c r="AL900" s="14">
        <f>+AG900+AE900+AD900</f>
        <v>15340</v>
      </c>
      <c r="AM900" s="14">
        <f>+Z900-AK900</f>
        <v>58540.06</v>
      </c>
    </row>
    <row r="901" spans="1:39" s="7" customFormat="1" ht="15.95" customHeight="1" x14ac:dyDescent="0.25">
      <c r="A901" s="11">
        <f t="shared" si="17"/>
        <v>879</v>
      </c>
      <c r="B901" s="12" t="s">
        <v>438</v>
      </c>
      <c r="C901" s="13" t="s">
        <v>1000</v>
      </c>
      <c r="D901" s="13" t="s">
        <v>224</v>
      </c>
      <c r="E901" s="13" t="s">
        <v>29</v>
      </c>
      <c r="F901" s="13" t="s">
        <v>30</v>
      </c>
      <c r="G901" s="14">
        <v>100000</v>
      </c>
      <c r="H901" s="14">
        <v>17562.59</v>
      </c>
      <c r="I901" s="14">
        <v>0</v>
      </c>
      <c r="J901" s="14">
        <f>+G901*2.87%</f>
        <v>2870</v>
      </c>
      <c r="K901" s="14">
        <f>G901*7.1%</f>
        <v>7099.9999999999991</v>
      </c>
      <c r="L901" s="14">
        <f>G901*1.15%</f>
        <v>1150</v>
      </c>
      <c r="M901" s="14">
        <f>G901*3.04%</f>
        <v>3040</v>
      </c>
      <c r="N901" s="14">
        <f>G901*7.09%</f>
        <v>7090.0000000000009</v>
      </c>
      <c r="O901" s="14">
        <v>0</v>
      </c>
      <c r="P901" s="14">
        <f>J901+K901+L901+M901+N901</f>
        <v>21250</v>
      </c>
      <c r="Q901" s="14">
        <v>41902.33</v>
      </c>
      <c r="R901" s="14">
        <f>+J901+M901+O901+Q901+H901+I901</f>
        <v>65374.92</v>
      </c>
      <c r="S901" s="14">
        <f>+N901+L901+K901</f>
        <v>15340</v>
      </c>
      <c r="T901" s="14">
        <f>+G901-R901</f>
        <v>34625.08</v>
      </c>
      <c r="U901" t="b">
        <f>+V901=C901</f>
        <v>1</v>
      </c>
      <c r="V901" s="58" t="s">
        <v>1000</v>
      </c>
      <c r="W901" s="13" t="s">
        <v>224</v>
      </c>
      <c r="X901" s="13" t="s">
        <v>29</v>
      </c>
      <c r="Y901" s="13" t="s">
        <v>30</v>
      </c>
      <c r="Z901" s="14">
        <v>100000</v>
      </c>
      <c r="AA901" s="14">
        <v>17562.59</v>
      </c>
      <c r="AB901" s="16">
        <v>0</v>
      </c>
      <c r="AC901" s="14">
        <f>+Z901*2.87%</f>
        <v>2870</v>
      </c>
      <c r="AD901" s="14">
        <f>Z901*7.1%</f>
        <v>7099.9999999999991</v>
      </c>
      <c r="AE901" s="14">
        <f>Z901*1.15%</f>
        <v>1150</v>
      </c>
      <c r="AF901" s="14">
        <f>Z901*3.04%</f>
        <v>3040</v>
      </c>
      <c r="AG901" s="14">
        <f>Z901*7.09%</f>
        <v>7090.0000000000009</v>
      </c>
      <c r="AH901" s="14">
        <v>0</v>
      </c>
      <c r="AI901" s="14">
        <f>AC901+AD901+AE901+AF901+AG901</f>
        <v>21250</v>
      </c>
      <c r="AJ901" s="14">
        <v>41902.33</v>
      </c>
      <c r="AK901" s="14">
        <f>+AC901+AF901+AH901+AJ901+AA901+AB901</f>
        <v>65374.92</v>
      </c>
      <c r="AL901" s="14">
        <f>+AG901+AE901+AD901</f>
        <v>15340</v>
      </c>
      <c r="AM901" s="14">
        <f>+Z901-AK901</f>
        <v>34625.08</v>
      </c>
    </row>
    <row r="902" spans="1:39" s="7" customFormat="1" ht="15.95" customHeight="1" x14ac:dyDescent="0.25">
      <c r="A902" s="11">
        <f t="shared" si="17"/>
        <v>880</v>
      </c>
      <c r="B902" s="12" t="s">
        <v>438</v>
      </c>
      <c r="C902" s="13" t="s">
        <v>1001</v>
      </c>
      <c r="D902" s="13" t="s">
        <v>224</v>
      </c>
      <c r="E902" s="13" t="s">
        <v>29</v>
      </c>
      <c r="F902" s="13" t="s">
        <v>35</v>
      </c>
      <c r="G902" s="14">
        <v>100000</v>
      </c>
      <c r="H902" s="14">
        <v>18956.75</v>
      </c>
      <c r="I902" s="14">
        <v>0</v>
      </c>
      <c r="J902" s="14">
        <f>+G902*2.87%</f>
        <v>2870</v>
      </c>
      <c r="K902" s="14">
        <f>G902*7.1%</f>
        <v>7099.9999999999991</v>
      </c>
      <c r="L902" s="14">
        <f>G902*1.15%</f>
        <v>1150</v>
      </c>
      <c r="M902" s="14">
        <f>G902*3.04%</f>
        <v>3040</v>
      </c>
      <c r="N902" s="14">
        <f>G902*7.09%</f>
        <v>7090.0000000000009</v>
      </c>
      <c r="O902" s="14">
        <v>3154.9</v>
      </c>
      <c r="P902" s="14">
        <f>J902+K902+L902+M902+N902</f>
        <v>21250</v>
      </c>
      <c r="Q902" s="15">
        <v>15599.410000000002</v>
      </c>
      <c r="R902" s="14">
        <f>+J902+M902+O902+Q902+H902+I902</f>
        <v>43621.06</v>
      </c>
      <c r="S902" s="14">
        <f>+N902+L902+K902</f>
        <v>15340</v>
      </c>
      <c r="T902" s="14">
        <f>+G902-R902</f>
        <v>56378.94</v>
      </c>
      <c r="U902" t="b">
        <f>+V902=C902</f>
        <v>1</v>
      </c>
      <c r="V902" s="13" t="s">
        <v>1001</v>
      </c>
      <c r="W902" s="13" t="s">
        <v>224</v>
      </c>
      <c r="X902" s="13" t="s">
        <v>29</v>
      </c>
      <c r="Y902" s="13" t="s">
        <v>35</v>
      </c>
      <c r="Z902" s="14">
        <v>100000</v>
      </c>
      <c r="AA902" s="14">
        <v>18956.75</v>
      </c>
      <c r="AB902" s="14">
        <v>0</v>
      </c>
      <c r="AC902" s="14">
        <f>+Z902*2.87%</f>
        <v>2870</v>
      </c>
      <c r="AD902" s="14">
        <f>Z902*7.1%</f>
        <v>7099.9999999999991</v>
      </c>
      <c r="AE902" s="14">
        <f>Z902*1.15%</f>
        <v>1150</v>
      </c>
      <c r="AF902" s="14">
        <f>Z902*3.04%</f>
        <v>3040</v>
      </c>
      <c r="AG902" s="14">
        <f>Z902*7.09%</f>
        <v>7090.0000000000009</v>
      </c>
      <c r="AH902" s="14">
        <v>3154.9</v>
      </c>
      <c r="AI902" s="14">
        <f>AC902+AD902+AE902+AF902+AG902</f>
        <v>21250</v>
      </c>
      <c r="AJ902" s="15">
        <v>15599.410000000002</v>
      </c>
      <c r="AK902" s="14">
        <f>+AC902+AF902+AH902+AJ902+AA902+AB902</f>
        <v>43621.06</v>
      </c>
      <c r="AL902" s="14">
        <f>+AG902+AE902+AD902</f>
        <v>15340</v>
      </c>
      <c r="AM902" s="14">
        <f>+Z902-AK902</f>
        <v>56378.94</v>
      </c>
    </row>
    <row r="903" spans="1:39" s="7" customFormat="1" ht="15.95" customHeight="1" x14ac:dyDescent="0.25">
      <c r="A903" s="11">
        <f t="shared" si="17"/>
        <v>881</v>
      </c>
      <c r="B903" s="12" t="s">
        <v>438</v>
      </c>
      <c r="C903" s="13" t="s">
        <v>1002</v>
      </c>
      <c r="D903" s="13" t="s">
        <v>224</v>
      </c>
      <c r="E903" s="13" t="s">
        <v>29</v>
      </c>
      <c r="F903" s="13" t="s">
        <v>30</v>
      </c>
      <c r="G903" s="14">
        <v>100000</v>
      </c>
      <c r="H903" s="14">
        <v>19351.11</v>
      </c>
      <c r="I903" s="14">
        <v>0</v>
      </c>
      <c r="J903" s="14">
        <f>+G903*2.87%</f>
        <v>2870</v>
      </c>
      <c r="K903" s="14">
        <f>G903*7.1%</f>
        <v>7099.9999999999991</v>
      </c>
      <c r="L903" s="14">
        <f>G903*1.15%</f>
        <v>1150</v>
      </c>
      <c r="M903" s="14">
        <f>G903*3.04%</f>
        <v>3040</v>
      </c>
      <c r="N903" s="14">
        <f>G903*7.09%</f>
        <v>7090.0000000000009</v>
      </c>
      <c r="O903" s="14">
        <v>1577.4509</v>
      </c>
      <c r="P903" s="14">
        <f>J903+K903+L903+M903+N903</f>
        <v>21250</v>
      </c>
      <c r="Q903" s="14">
        <v>50660.54</v>
      </c>
      <c r="R903" s="14">
        <f>+J903+M903+O903+Q903+H903+I903</f>
        <v>77499.100900000005</v>
      </c>
      <c r="S903" s="14">
        <f>+N903+L903+K903</f>
        <v>15340</v>
      </c>
      <c r="T903" s="14">
        <f>+G903-R903</f>
        <v>22500.899099999995</v>
      </c>
      <c r="U903" t="b">
        <f>+V903=C903</f>
        <v>1</v>
      </c>
      <c r="V903" s="13" t="s">
        <v>1002</v>
      </c>
      <c r="W903" s="13" t="s">
        <v>224</v>
      </c>
      <c r="X903" s="13" t="s">
        <v>29</v>
      </c>
      <c r="Y903" s="13" t="s">
        <v>30</v>
      </c>
      <c r="Z903" s="14">
        <v>100000</v>
      </c>
      <c r="AA903" s="14">
        <v>19351.11</v>
      </c>
      <c r="AB903" s="14">
        <v>0</v>
      </c>
      <c r="AC903" s="14">
        <f>+Z903*2.87%</f>
        <v>2870</v>
      </c>
      <c r="AD903" s="14">
        <f>Z903*7.1%</f>
        <v>7099.9999999999991</v>
      </c>
      <c r="AE903" s="14">
        <f>Z903*1.15%</f>
        <v>1150</v>
      </c>
      <c r="AF903" s="14">
        <f>Z903*3.04%</f>
        <v>3040</v>
      </c>
      <c r="AG903" s="14">
        <f>Z903*7.09%</f>
        <v>7090.0000000000009</v>
      </c>
      <c r="AH903" s="14">
        <v>1577.4509</v>
      </c>
      <c r="AI903" s="14">
        <f>AC903+AD903+AE903+AF903+AG903</f>
        <v>21250</v>
      </c>
      <c r="AJ903" s="14">
        <v>50660.54</v>
      </c>
      <c r="AK903" s="14">
        <f>+AC903+AF903+AH903+AJ903+AA903+AB903</f>
        <v>77499.100900000005</v>
      </c>
      <c r="AL903" s="14">
        <f>+AG903+AE903+AD903</f>
        <v>15340</v>
      </c>
      <c r="AM903" s="14">
        <f>+Z903-AK903</f>
        <v>22500.899099999995</v>
      </c>
    </row>
    <row r="904" spans="1:39" s="7" customFormat="1" ht="15.95" customHeight="1" x14ac:dyDescent="0.25">
      <c r="A904" s="11">
        <f t="shared" si="17"/>
        <v>882</v>
      </c>
      <c r="B904" s="12" t="s">
        <v>438</v>
      </c>
      <c r="C904" s="13" t="s">
        <v>1003</v>
      </c>
      <c r="D904" s="13" t="s">
        <v>1081</v>
      </c>
      <c r="E904" s="13" t="s">
        <v>29</v>
      </c>
      <c r="F904" s="13" t="s">
        <v>35</v>
      </c>
      <c r="G904" s="14">
        <v>90000</v>
      </c>
      <c r="H904" s="14">
        <v>17938.95</v>
      </c>
      <c r="I904" s="14">
        <v>0</v>
      </c>
      <c r="J904" s="14">
        <f>+G904*2.87%</f>
        <v>2583</v>
      </c>
      <c r="K904" s="14">
        <f>G904*7.1%</f>
        <v>6389.9999999999991</v>
      </c>
      <c r="L904" s="14">
        <f>G904*1.15%</f>
        <v>1035</v>
      </c>
      <c r="M904" s="14">
        <f>G904*3.04%</f>
        <v>2736</v>
      </c>
      <c r="N904" s="14">
        <f>G904*7.09%</f>
        <v>6381</v>
      </c>
      <c r="O904" s="14">
        <v>0</v>
      </c>
      <c r="P904" s="14">
        <f>J904+K904+L904+M904+N904</f>
        <v>19125</v>
      </c>
      <c r="Q904" s="14">
        <v>1380.01</v>
      </c>
      <c r="R904" s="14">
        <f>+J904+M904+O904+Q904+H904+I904</f>
        <v>24637.96</v>
      </c>
      <c r="S904" s="14">
        <f>+N904+L904+K904</f>
        <v>13806</v>
      </c>
      <c r="T904" s="14">
        <f>+G904-R904</f>
        <v>65362.04</v>
      </c>
      <c r="U904" t="b">
        <f>+V904=C904</f>
        <v>1</v>
      </c>
      <c r="V904" s="13" t="s">
        <v>1003</v>
      </c>
      <c r="W904" s="13" t="s">
        <v>1081</v>
      </c>
      <c r="X904" s="13" t="s">
        <v>29</v>
      </c>
      <c r="Y904" s="13" t="s">
        <v>35</v>
      </c>
      <c r="Z904" s="14">
        <v>90000</v>
      </c>
      <c r="AA904" s="14">
        <v>17938.95</v>
      </c>
      <c r="AB904" s="14">
        <v>0</v>
      </c>
      <c r="AC904" s="14">
        <f>+Z904*2.87%</f>
        <v>2583</v>
      </c>
      <c r="AD904" s="14">
        <f>Z904*7.1%</f>
        <v>6389.9999999999991</v>
      </c>
      <c r="AE904" s="14">
        <f>Z904*1.15%</f>
        <v>1035</v>
      </c>
      <c r="AF904" s="14">
        <f>Z904*3.04%</f>
        <v>2736</v>
      </c>
      <c r="AG904" s="14">
        <f>Z904*7.09%</f>
        <v>6381</v>
      </c>
      <c r="AH904" s="14">
        <v>0</v>
      </c>
      <c r="AI904" s="14">
        <f>AC904+AD904+AE904+AF904+AG904</f>
        <v>19125</v>
      </c>
      <c r="AJ904" s="14">
        <v>1380.01</v>
      </c>
      <c r="AK904" s="14">
        <f>+AC904+AF904+AH904+AJ904+AA904+AB904</f>
        <v>24637.96</v>
      </c>
      <c r="AL904" s="14">
        <f>+AG904+AE904+AD904</f>
        <v>13806</v>
      </c>
      <c r="AM904" s="14">
        <f>+Z904-AK904</f>
        <v>65362.04</v>
      </c>
    </row>
    <row r="905" spans="1:39" s="7" customFormat="1" ht="15.95" customHeight="1" x14ac:dyDescent="0.25">
      <c r="A905" s="11">
        <f t="shared" si="17"/>
        <v>883</v>
      </c>
      <c r="B905" s="12" t="s">
        <v>438</v>
      </c>
      <c r="C905" s="13" t="s">
        <v>1004</v>
      </c>
      <c r="D905" s="13" t="s">
        <v>224</v>
      </c>
      <c r="E905" s="13" t="s">
        <v>29</v>
      </c>
      <c r="F905" s="13" t="s">
        <v>30</v>
      </c>
      <c r="G905" s="14">
        <v>111330.92</v>
      </c>
      <c r="H905" s="14">
        <v>14770.68</v>
      </c>
      <c r="I905" s="14">
        <v>0</v>
      </c>
      <c r="J905" s="14">
        <f>+G905*2.87%</f>
        <v>3195.197404</v>
      </c>
      <c r="K905" s="14">
        <f>G905*7.1%</f>
        <v>7904.4953199999991</v>
      </c>
      <c r="L905" s="14">
        <f>G905*1.15%</f>
        <v>1280.30558</v>
      </c>
      <c r="M905" s="14">
        <f>G905*3.04%</f>
        <v>3384.4599680000001</v>
      </c>
      <c r="N905" s="14">
        <f>G905*7.09%</f>
        <v>7893.362228</v>
      </c>
      <c r="O905" s="14">
        <v>0</v>
      </c>
      <c r="P905" s="14">
        <f>J905+K905+L905+M905+N905</f>
        <v>23657.820500000002</v>
      </c>
      <c r="Q905" s="15">
        <v>37093.89</v>
      </c>
      <c r="R905" s="14">
        <f>+J905+M905+O905+Q905+H905+I905</f>
        <v>58444.227372000001</v>
      </c>
      <c r="S905" s="14">
        <f>+N905+L905+K905</f>
        <v>17078.163128</v>
      </c>
      <c r="T905" s="14">
        <f>+G905-R905</f>
        <v>52886.692627999997</v>
      </c>
      <c r="U905" t="b">
        <f>+V905=C905</f>
        <v>1</v>
      </c>
      <c r="V905" s="13" t="s">
        <v>1004</v>
      </c>
      <c r="W905" s="13" t="s">
        <v>224</v>
      </c>
      <c r="X905" s="13" t="s">
        <v>29</v>
      </c>
      <c r="Y905" s="13" t="s">
        <v>30</v>
      </c>
      <c r="Z905" s="14">
        <v>111330.92</v>
      </c>
      <c r="AA905" s="14">
        <v>14770.68</v>
      </c>
      <c r="AB905" s="14">
        <v>0</v>
      </c>
      <c r="AC905" s="14">
        <f>+Z905*2.87%</f>
        <v>3195.197404</v>
      </c>
      <c r="AD905" s="14">
        <f>Z905*7.1%</f>
        <v>7904.4953199999991</v>
      </c>
      <c r="AE905" s="14">
        <f>Z905*1.15%</f>
        <v>1280.30558</v>
      </c>
      <c r="AF905" s="14">
        <f>Z905*3.04%</f>
        <v>3384.4599680000001</v>
      </c>
      <c r="AG905" s="14">
        <f>Z905*7.09%</f>
        <v>7893.362228</v>
      </c>
      <c r="AH905" s="14">
        <v>0</v>
      </c>
      <c r="AI905" s="14">
        <f>AC905+AD905+AE905+AF905+AG905</f>
        <v>23657.820500000002</v>
      </c>
      <c r="AJ905" s="15">
        <v>37093.89</v>
      </c>
      <c r="AK905" s="14">
        <f>+AC905+AF905+AH905+AJ905+AA905+AB905</f>
        <v>58444.227372000001</v>
      </c>
      <c r="AL905" s="14">
        <f>+AG905+AE905+AD905</f>
        <v>17078.163128</v>
      </c>
      <c r="AM905" s="14">
        <f>+Z905-AK905</f>
        <v>52886.692627999997</v>
      </c>
    </row>
    <row r="906" spans="1:39" s="7" customFormat="1" ht="15.95" customHeight="1" x14ac:dyDescent="0.25">
      <c r="A906" s="26"/>
      <c r="B906" s="26"/>
      <c r="C906" s="26"/>
      <c r="D906" s="26"/>
      <c r="E906" s="37" t="s">
        <v>1005</v>
      </c>
      <c r="F906" s="37"/>
      <c r="G906" s="28">
        <f>SUM(G17:G905)</f>
        <v>43025617.069999993</v>
      </c>
      <c r="H906" s="28">
        <f>SUM(H17:H905)</f>
        <v>3701629.9200000037</v>
      </c>
      <c r="I906" s="28">
        <f>SUM(I17:I905)</f>
        <v>0</v>
      </c>
      <c r="J906" s="28">
        <f>SUM(J17:J905)</f>
        <v>1234835.2099090004</v>
      </c>
      <c r="K906" s="28">
        <f>SUM(K17:K905)</f>
        <v>3054818.8119700006</v>
      </c>
      <c r="L906" s="28">
        <f>SUM(L17:L905)</f>
        <v>494794.59630500025</v>
      </c>
      <c r="M906" s="28">
        <f>SUM(M17:M905)</f>
        <v>1302422.2689280091</v>
      </c>
      <c r="N906" s="28">
        <f>SUM(N17:N905)</f>
        <v>3050516.250262985</v>
      </c>
      <c r="O906" s="28">
        <f>SUM(O17:O905)</f>
        <v>294918.24809999968</v>
      </c>
      <c r="P906" s="28">
        <f>SUM(P17:P905)</f>
        <v>9137387.1373750027</v>
      </c>
      <c r="Q906" s="28">
        <f>SUM(Q17:Q905)</f>
        <v>6370655.038499984</v>
      </c>
      <c r="R906" s="28">
        <f>SUM(R17:R905)</f>
        <v>12904460.685436983</v>
      </c>
      <c r="S906" s="28">
        <f>SUM(S17:S905)</f>
        <v>6600129.6585379541</v>
      </c>
      <c r="T906" s="28">
        <f>SUM(T17:T905)</f>
        <v>30121156.384563167</v>
      </c>
      <c r="U906"/>
      <c r="V906" s="60" cm="1">
        <f t="array" aca="1" ref="V906" ca="1">SUM(G17+G905:V906)+U:AD</f>
        <v>0</v>
      </c>
    </row>
    <row r="907" spans="1:39" s="7" customFormat="1" ht="15.95" customHeight="1" x14ac:dyDescent="0.25">
      <c r="A907" s="29"/>
      <c r="B907" s="30"/>
      <c r="C907" s="30"/>
      <c r="D907" s="30"/>
      <c r="E907" s="29"/>
      <c r="F907" s="29"/>
      <c r="G907" s="31"/>
      <c r="H907" s="31"/>
      <c r="I907" s="31"/>
      <c r="J907" s="31"/>
      <c r="K907" s="31"/>
      <c r="L907" s="31"/>
      <c r="M907" s="31"/>
      <c r="N907" s="31"/>
      <c r="O907" s="32"/>
      <c r="P907" s="31"/>
      <c r="Q907" s="31"/>
      <c r="R907" s="31"/>
      <c r="S907" s="31"/>
      <c r="T907" s="31"/>
      <c r="U907"/>
    </row>
    <row r="908" spans="1:39" ht="12.75" customHeight="1" x14ac:dyDescent="0.25">
      <c r="U908"/>
    </row>
  </sheetData>
  <autoFilter ref="A16:AM906" xr:uid="{FD58B58E-F5C9-4434-B0CC-A30458CA4C38}"/>
  <sortState xmlns:xlrd2="http://schemas.microsoft.com/office/spreadsheetml/2017/richdata2" ref="A17:AM905">
    <sortCondition ref="A17:A905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06:F906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 2023 FINAL</vt:lpstr>
      <vt:lpstr>'JUNIO 2023 FINAL'!Área_de_impresión</vt:lpstr>
      <vt:lpstr>'JUNIO 2023 FINAL'!Títulos_a_imprimir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2023-08-04T13:17:12Z</cp:lastPrinted>
  <dcterms:created xsi:type="dcterms:W3CDTF">2023-03-02T15:43:30Z</dcterms:created>
  <dcterms:modified xsi:type="dcterms:W3CDTF">2023-08-04T13:34:44Z</dcterms:modified>
</cp:coreProperties>
</file>