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JULIO 2023\"/>
    </mc:Choice>
  </mc:AlternateContent>
  <xr:revisionPtr revIDLastSave="0" documentId="13_ncr:1_{8743ECCF-81FF-45F9-B33F-2C6913527670}" xr6:coauthVersionLast="47" xr6:coauthVersionMax="47" xr10:uidLastSave="{00000000-0000-0000-0000-000000000000}"/>
  <bookViews>
    <workbookView xWindow="-120" yWindow="-120" windowWidth="20730" windowHeight="11160" xr2:uid="{9702A611-062C-44E5-8AD6-5154431E7B32}"/>
  </bookViews>
  <sheets>
    <sheet name="JULIO 2023" sheetId="2" r:id="rId1"/>
  </sheets>
  <definedNames>
    <definedName name="_xlnm._FilterDatabase" localSheetId="0" hidden="1">'JULIO 2023'!$A$17:$AJ$628</definedName>
    <definedName name="_xlnm.Print_Titles" localSheetId="0">'JULIO 2023'!$1:$16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9" i="2" l="1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5" i="2"/>
  <c r="W496" i="2"/>
  <c r="W497" i="2"/>
  <c r="W498" i="2"/>
  <c r="W499" i="2"/>
  <c r="W500" i="2"/>
  <c r="W501" i="2"/>
  <c r="W502" i="2"/>
  <c r="W503" i="2"/>
  <c r="W504" i="2"/>
  <c r="W505" i="2"/>
  <c r="W506" i="2"/>
  <c r="W507" i="2"/>
  <c r="W508" i="2"/>
  <c r="W509" i="2"/>
  <c r="W510" i="2"/>
  <c r="W511" i="2"/>
  <c r="W512" i="2"/>
  <c r="W513" i="2"/>
  <c r="W514" i="2"/>
  <c r="W515" i="2"/>
  <c r="W516" i="2"/>
  <c r="W517" i="2"/>
  <c r="W518" i="2"/>
  <c r="W519" i="2"/>
  <c r="W520" i="2"/>
  <c r="W521" i="2"/>
  <c r="W522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1" i="2"/>
  <c r="W542" i="2"/>
  <c r="W543" i="2"/>
  <c r="W544" i="2"/>
  <c r="W545" i="2"/>
  <c r="W546" i="2"/>
  <c r="W547" i="2"/>
  <c r="W548" i="2"/>
  <c r="W549" i="2"/>
  <c r="W550" i="2"/>
  <c r="W551" i="2"/>
  <c r="W552" i="2"/>
  <c r="W553" i="2"/>
  <c r="W554" i="2"/>
  <c r="W555" i="2"/>
  <c r="W556" i="2"/>
  <c r="W557" i="2"/>
  <c r="W558" i="2"/>
  <c r="W559" i="2"/>
  <c r="W560" i="2"/>
  <c r="W561" i="2"/>
  <c r="W562" i="2"/>
  <c r="W563" i="2"/>
  <c r="W564" i="2"/>
  <c r="W565" i="2"/>
  <c r="W566" i="2"/>
  <c r="W567" i="2"/>
  <c r="W568" i="2"/>
  <c r="W569" i="2"/>
  <c r="W570" i="2"/>
  <c r="W571" i="2"/>
  <c r="W572" i="2"/>
  <c r="W573" i="2"/>
  <c r="W574" i="2"/>
  <c r="W575" i="2"/>
  <c r="W576" i="2"/>
  <c r="W577" i="2"/>
  <c r="W578" i="2"/>
  <c r="W579" i="2"/>
  <c r="W580" i="2"/>
  <c r="W581" i="2"/>
  <c r="W582" i="2"/>
  <c r="W583" i="2"/>
  <c r="W584" i="2"/>
  <c r="W585" i="2"/>
  <c r="W586" i="2"/>
  <c r="W587" i="2"/>
  <c r="W588" i="2"/>
  <c r="W589" i="2"/>
  <c r="W590" i="2"/>
  <c r="W591" i="2"/>
  <c r="W592" i="2"/>
  <c r="W593" i="2"/>
  <c r="W594" i="2"/>
  <c r="W595" i="2"/>
  <c r="W596" i="2"/>
  <c r="W597" i="2"/>
  <c r="W598" i="2"/>
  <c r="W599" i="2"/>
  <c r="W600" i="2"/>
  <c r="W601" i="2"/>
  <c r="W602" i="2"/>
  <c r="W603" i="2"/>
  <c r="W604" i="2"/>
  <c r="W605" i="2"/>
  <c r="W606" i="2"/>
  <c r="W607" i="2"/>
  <c r="W608" i="2"/>
  <c r="W609" i="2"/>
  <c r="W610" i="2"/>
  <c r="W611" i="2"/>
  <c r="W612" i="2"/>
  <c r="W613" i="2"/>
  <c r="W614" i="2"/>
  <c r="W615" i="2"/>
  <c r="W616" i="2"/>
  <c r="W617" i="2"/>
  <c r="W618" i="2"/>
  <c r="W619" i="2"/>
  <c r="W620" i="2"/>
  <c r="W621" i="2"/>
  <c r="W622" i="2"/>
  <c r="W623" i="2"/>
  <c r="W624" i="2"/>
  <c r="W625" i="2"/>
  <c r="W626" i="2"/>
  <c r="W627" i="2"/>
  <c r="W18" i="2"/>
  <c r="Q50" i="2"/>
  <c r="S73" i="2"/>
  <c r="O69" i="2"/>
  <c r="O47" i="2"/>
  <c r="O27" i="2"/>
  <c r="L69" i="2"/>
  <c r="L47" i="2"/>
  <c r="L27" i="2"/>
  <c r="A534" i="2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448" i="2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268" i="2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185" i="2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106" i="2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9" i="2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I628" i="2"/>
  <c r="M47" i="2"/>
  <c r="N47" i="2"/>
  <c r="P47" i="2"/>
  <c r="M27" i="2"/>
  <c r="N27" i="2"/>
  <c r="P27" i="2"/>
  <c r="M69" i="2"/>
  <c r="N69" i="2"/>
  <c r="P69" i="2"/>
  <c r="K628" i="2"/>
  <c r="J628" i="2"/>
  <c r="T627" i="2"/>
  <c r="P627" i="2"/>
  <c r="N627" i="2"/>
  <c r="M627" i="2"/>
  <c r="T626" i="2"/>
  <c r="P626" i="2"/>
  <c r="N626" i="2"/>
  <c r="M626" i="2"/>
  <c r="T625" i="2"/>
  <c r="V625" i="2" s="1"/>
  <c r="P625" i="2"/>
  <c r="N625" i="2"/>
  <c r="M625" i="2"/>
  <c r="T624" i="2"/>
  <c r="P624" i="2"/>
  <c r="N624" i="2"/>
  <c r="M624" i="2"/>
  <c r="T623" i="2"/>
  <c r="P623" i="2"/>
  <c r="N623" i="2"/>
  <c r="M623" i="2"/>
  <c r="T622" i="2"/>
  <c r="P622" i="2"/>
  <c r="N622" i="2"/>
  <c r="M622" i="2"/>
  <c r="T621" i="2"/>
  <c r="V621" i="2" s="1"/>
  <c r="P621" i="2"/>
  <c r="N621" i="2"/>
  <c r="M621" i="2"/>
  <c r="T620" i="2"/>
  <c r="P620" i="2"/>
  <c r="N620" i="2"/>
  <c r="M620" i="2"/>
  <c r="T619" i="2"/>
  <c r="P619" i="2"/>
  <c r="N619" i="2"/>
  <c r="M619" i="2"/>
  <c r="T618" i="2"/>
  <c r="P618" i="2"/>
  <c r="N618" i="2"/>
  <c r="M618" i="2"/>
  <c r="T617" i="2"/>
  <c r="V617" i="2" s="1"/>
  <c r="P617" i="2"/>
  <c r="N617" i="2"/>
  <c r="M617" i="2"/>
  <c r="T616" i="2"/>
  <c r="P616" i="2"/>
  <c r="N616" i="2"/>
  <c r="M616" i="2"/>
  <c r="T615" i="2"/>
  <c r="P615" i="2"/>
  <c r="N615" i="2"/>
  <c r="M615" i="2"/>
  <c r="T614" i="2"/>
  <c r="P614" i="2"/>
  <c r="N614" i="2"/>
  <c r="M614" i="2"/>
  <c r="T613" i="2"/>
  <c r="V613" i="2" s="1"/>
  <c r="P613" i="2"/>
  <c r="N613" i="2"/>
  <c r="M613" i="2"/>
  <c r="T612" i="2"/>
  <c r="P612" i="2"/>
  <c r="N612" i="2"/>
  <c r="M612" i="2"/>
  <c r="T611" i="2"/>
  <c r="P611" i="2"/>
  <c r="N611" i="2"/>
  <c r="M611" i="2"/>
  <c r="T610" i="2"/>
  <c r="P610" i="2"/>
  <c r="N610" i="2"/>
  <c r="M610" i="2"/>
  <c r="T609" i="2"/>
  <c r="V609" i="2" s="1"/>
  <c r="P609" i="2"/>
  <c r="N609" i="2"/>
  <c r="M609" i="2"/>
  <c r="T608" i="2"/>
  <c r="P608" i="2"/>
  <c r="N608" i="2"/>
  <c r="M608" i="2"/>
  <c r="T607" i="2"/>
  <c r="P607" i="2"/>
  <c r="N607" i="2"/>
  <c r="M607" i="2"/>
  <c r="T606" i="2"/>
  <c r="P606" i="2"/>
  <c r="N606" i="2"/>
  <c r="M606" i="2"/>
  <c r="T605" i="2"/>
  <c r="V605" i="2" s="1"/>
  <c r="P605" i="2"/>
  <c r="N605" i="2"/>
  <c r="M605" i="2"/>
  <c r="T604" i="2"/>
  <c r="P604" i="2"/>
  <c r="N604" i="2"/>
  <c r="M604" i="2"/>
  <c r="T603" i="2"/>
  <c r="P603" i="2"/>
  <c r="N603" i="2"/>
  <c r="M603" i="2"/>
  <c r="T602" i="2"/>
  <c r="P602" i="2"/>
  <c r="N602" i="2"/>
  <c r="M602" i="2"/>
  <c r="T601" i="2"/>
  <c r="V601" i="2" s="1"/>
  <c r="P601" i="2"/>
  <c r="N601" i="2"/>
  <c r="M601" i="2"/>
  <c r="T600" i="2"/>
  <c r="P600" i="2"/>
  <c r="N600" i="2"/>
  <c r="M600" i="2"/>
  <c r="T599" i="2"/>
  <c r="P599" i="2"/>
  <c r="N599" i="2"/>
  <c r="M599" i="2"/>
  <c r="T598" i="2"/>
  <c r="P598" i="2"/>
  <c r="N598" i="2"/>
  <c r="M598" i="2"/>
  <c r="T597" i="2"/>
  <c r="V597" i="2" s="1"/>
  <c r="P597" i="2"/>
  <c r="N597" i="2"/>
  <c r="M597" i="2"/>
  <c r="T596" i="2"/>
  <c r="P596" i="2"/>
  <c r="N596" i="2"/>
  <c r="M596" i="2"/>
  <c r="T595" i="2"/>
  <c r="P595" i="2"/>
  <c r="N595" i="2"/>
  <c r="M595" i="2"/>
  <c r="T594" i="2"/>
  <c r="P594" i="2"/>
  <c r="N594" i="2"/>
  <c r="M594" i="2"/>
  <c r="T593" i="2"/>
  <c r="V593" i="2" s="1"/>
  <c r="P593" i="2"/>
  <c r="N593" i="2"/>
  <c r="M593" i="2"/>
  <c r="T592" i="2"/>
  <c r="P592" i="2"/>
  <c r="N592" i="2"/>
  <c r="M592" i="2"/>
  <c r="T591" i="2"/>
  <c r="P591" i="2"/>
  <c r="N591" i="2"/>
  <c r="M591" i="2"/>
  <c r="T590" i="2"/>
  <c r="P590" i="2"/>
  <c r="N590" i="2"/>
  <c r="M590" i="2"/>
  <c r="T589" i="2"/>
  <c r="V589" i="2" s="1"/>
  <c r="P589" i="2"/>
  <c r="N589" i="2"/>
  <c r="M589" i="2"/>
  <c r="T588" i="2"/>
  <c r="P588" i="2"/>
  <c r="N588" i="2"/>
  <c r="M588" i="2"/>
  <c r="T587" i="2"/>
  <c r="P587" i="2"/>
  <c r="N587" i="2"/>
  <c r="M587" i="2"/>
  <c r="T586" i="2"/>
  <c r="P586" i="2"/>
  <c r="N586" i="2"/>
  <c r="M586" i="2"/>
  <c r="T585" i="2"/>
  <c r="V585" i="2" s="1"/>
  <c r="P585" i="2"/>
  <c r="N585" i="2"/>
  <c r="M585" i="2"/>
  <c r="T584" i="2"/>
  <c r="P584" i="2"/>
  <c r="N584" i="2"/>
  <c r="M584" i="2"/>
  <c r="T583" i="2"/>
  <c r="P583" i="2"/>
  <c r="N583" i="2"/>
  <c r="M583" i="2"/>
  <c r="T582" i="2"/>
  <c r="P582" i="2"/>
  <c r="N582" i="2"/>
  <c r="M582" i="2"/>
  <c r="T581" i="2"/>
  <c r="V581" i="2" s="1"/>
  <c r="P581" i="2"/>
  <c r="N581" i="2"/>
  <c r="M581" i="2"/>
  <c r="T580" i="2"/>
  <c r="P580" i="2"/>
  <c r="N580" i="2"/>
  <c r="M580" i="2"/>
  <c r="T579" i="2"/>
  <c r="P579" i="2"/>
  <c r="N579" i="2"/>
  <c r="M579" i="2"/>
  <c r="T578" i="2"/>
  <c r="P578" i="2"/>
  <c r="N578" i="2"/>
  <c r="M578" i="2"/>
  <c r="T577" i="2"/>
  <c r="V577" i="2" s="1"/>
  <c r="P577" i="2"/>
  <c r="N577" i="2"/>
  <c r="M577" i="2"/>
  <c r="T576" i="2"/>
  <c r="P576" i="2"/>
  <c r="N576" i="2"/>
  <c r="M576" i="2"/>
  <c r="T575" i="2"/>
  <c r="P575" i="2"/>
  <c r="N575" i="2"/>
  <c r="M575" i="2"/>
  <c r="T574" i="2"/>
  <c r="P574" i="2"/>
  <c r="N574" i="2"/>
  <c r="M574" i="2"/>
  <c r="T573" i="2"/>
  <c r="P573" i="2"/>
  <c r="N573" i="2"/>
  <c r="M573" i="2"/>
  <c r="T572" i="2"/>
  <c r="P572" i="2"/>
  <c r="N572" i="2"/>
  <c r="M572" i="2"/>
  <c r="T571" i="2"/>
  <c r="P571" i="2"/>
  <c r="N571" i="2"/>
  <c r="M571" i="2"/>
  <c r="T570" i="2"/>
  <c r="P570" i="2"/>
  <c r="N570" i="2"/>
  <c r="M570" i="2"/>
  <c r="T569" i="2"/>
  <c r="V569" i="2" s="1"/>
  <c r="P569" i="2"/>
  <c r="N569" i="2"/>
  <c r="M569" i="2"/>
  <c r="Q568" i="2"/>
  <c r="T568" i="2" s="1"/>
  <c r="P568" i="2"/>
  <c r="N568" i="2"/>
  <c r="M568" i="2"/>
  <c r="T567" i="2"/>
  <c r="P567" i="2"/>
  <c r="N567" i="2"/>
  <c r="M567" i="2"/>
  <c r="T566" i="2"/>
  <c r="P566" i="2"/>
  <c r="N566" i="2"/>
  <c r="M566" i="2"/>
  <c r="T565" i="2"/>
  <c r="P565" i="2"/>
  <c r="N565" i="2"/>
  <c r="M565" i="2"/>
  <c r="T564" i="2"/>
  <c r="P564" i="2"/>
  <c r="N564" i="2"/>
  <c r="M564" i="2"/>
  <c r="T563" i="2"/>
  <c r="P563" i="2"/>
  <c r="N563" i="2"/>
  <c r="M563" i="2"/>
  <c r="T562" i="2"/>
  <c r="P562" i="2"/>
  <c r="N562" i="2"/>
  <c r="M562" i="2"/>
  <c r="T561" i="2"/>
  <c r="P561" i="2"/>
  <c r="N561" i="2"/>
  <c r="M561" i="2"/>
  <c r="Q560" i="2"/>
  <c r="T560" i="2" s="1"/>
  <c r="P560" i="2"/>
  <c r="N560" i="2"/>
  <c r="M560" i="2"/>
  <c r="T559" i="2"/>
  <c r="P559" i="2"/>
  <c r="N559" i="2"/>
  <c r="M559" i="2"/>
  <c r="T558" i="2"/>
  <c r="P558" i="2"/>
  <c r="N558" i="2"/>
  <c r="M558" i="2"/>
  <c r="T557" i="2"/>
  <c r="P557" i="2"/>
  <c r="N557" i="2"/>
  <c r="M557" i="2"/>
  <c r="T556" i="2"/>
  <c r="P556" i="2"/>
  <c r="N556" i="2"/>
  <c r="M556" i="2"/>
  <c r="T555" i="2"/>
  <c r="P555" i="2"/>
  <c r="N555" i="2"/>
  <c r="M555" i="2"/>
  <c r="T554" i="2"/>
  <c r="P554" i="2"/>
  <c r="N554" i="2"/>
  <c r="M554" i="2"/>
  <c r="T553" i="2"/>
  <c r="P553" i="2"/>
  <c r="N553" i="2"/>
  <c r="M553" i="2"/>
  <c r="T552" i="2"/>
  <c r="P552" i="2"/>
  <c r="N552" i="2"/>
  <c r="M552" i="2"/>
  <c r="T551" i="2"/>
  <c r="P551" i="2"/>
  <c r="N551" i="2"/>
  <c r="M551" i="2"/>
  <c r="T550" i="2"/>
  <c r="P550" i="2"/>
  <c r="N550" i="2"/>
  <c r="M550" i="2"/>
  <c r="T549" i="2"/>
  <c r="P549" i="2"/>
  <c r="N549" i="2"/>
  <c r="M549" i="2"/>
  <c r="T548" i="2"/>
  <c r="P548" i="2"/>
  <c r="N548" i="2"/>
  <c r="M548" i="2"/>
  <c r="T547" i="2"/>
  <c r="P547" i="2"/>
  <c r="N547" i="2"/>
  <c r="M547" i="2"/>
  <c r="T546" i="2"/>
  <c r="P546" i="2"/>
  <c r="N546" i="2"/>
  <c r="M546" i="2"/>
  <c r="T545" i="2"/>
  <c r="P545" i="2"/>
  <c r="N545" i="2"/>
  <c r="M545" i="2"/>
  <c r="T544" i="2"/>
  <c r="P544" i="2"/>
  <c r="N544" i="2"/>
  <c r="M544" i="2"/>
  <c r="T543" i="2"/>
  <c r="P543" i="2"/>
  <c r="N543" i="2"/>
  <c r="M543" i="2"/>
  <c r="T542" i="2"/>
  <c r="P542" i="2"/>
  <c r="N542" i="2"/>
  <c r="M542" i="2"/>
  <c r="T541" i="2"/>
  <c r="P541" i="2"/>
  <c r="N541" i="2"/>
  <c r="M541" i="2"/>
  <c r="T540" i="2"/>
  <c r="P540" i="2"/>
  <c r="N540" i="2"/>
  <c r="M540" i="2"/>
  <c r="T539" i="2"/>
  <c r="P539" i="2"/>
  <c r="N539" i="2"/>
  <c r="M539" i="2"/>
  <c r="T538" i="2"/>
  <c r="P538" i="2"/>
  <c r="N538" i="2"/>
  <c r="M538" i="2"/>
  <c r="T537" i="2"/>
  <c r="P537" i="2"/>
  <c r="N537" i="2"/>
  <c r="M537" i="2"/>
  <c r="T536" i="2"/>
  <c r="P536" i="2"/>
  <c r="N536" i="2"/>
  <c r="M536" i="2"/>
  <c r="Q535" i="2"/>
  <c r="T535" i="2" s="1"/>
  <c r="P535" i="2"/>
  <c r="N535" i="2"/>
  <c r="M535" i="2"/>
  <c r="T534" i="2"/>
  <c r="P534" i="2"/>
  <c r="N534" i="2"/>
  <c r="M534" i="2"/>
  <c r="T533" i="2"/>
  <c r="P533" i="2"/>
  <c r="N533" i="2"/>
  <c r="M533" i="2"/>
  <c r="T531" i="2"/>
  <c r="P531" i="2"/>
  <c r="N531" i="2"/>
  <c r="M531" i="2"/>
  <c r="T530" i="2"/>
  <c r="P530" i="2"/>
  <c r="N530" i="2"/>
  <c r="M530" i="2"/>
  <c r="T529" i="2"/>
  <c r="P529" i="2"/>
  <c r="N529" i="2"/>
  <c r="M529" i="2"/>
  <c r="T528" i="2"/>
  <c r="P528" i="2"/>
  <c r="N528" i="2"/>
  <c r="M528" i="2"/>
  <c r="T527" i="2"/>
  <c r="P527" i="2"/>
  <c r="N527" i="2"/>
  <c r="M527" i="2"/>
  <c r="T526" i="2"/>
  <c r="P526" i="2"/>
  <c r="N526" i="2"/>
  <c r="M526" i="2"/>
  <c r="T525" i="2"/>
  <c r="P525" i="2"/>
  <c r="N525" i="2"/>
  <c r="M525" i="2"/>
  <c r="T524" i="2"/>
  <c r="P524" i="2"/>
  <c r="N524" i="2"/>
  <c r="M524" i="2"/>
  <c r="T523" i="2"/>
  <c r="P523" i="2"/>
  <c r="N523" i="2"/>
  <c r="M523" i="2"/>
  <c r="T522" i="2"/>
  <c r="P522" i="2"/>
  <c r="N522" i="2"/>
  <c r="M522" i="2"/>
  <c r="T521" i="2"/>
  <c r="P521" i="2"/>
  <c r="N521" i="2"/>
  <c r="M521" i="2"/>
  <c r="T520" i="2"/>
  <c r="P520" i="2"/>
  <c r="N520" i="2"/>
  <c r="M520" i="2"/>
  <c r="T519" i="2"/>
  <c r="P519" i="2"/>
  <c r="N519" i="2"/>
  <c r="M519" i="2"/>
  <c r="T518" i="2"/>
  <c r="P518" i="2"/>
  <c r="N518" i="2"/>
  <c r="M518" i="2"/>
  <c r="T517" i="2"/>
  <c r="P517" i="2"/>
  <c r="N517" i="2"/>
  <c r="M517" i="2"/>
  <c r="T516" i="2"/>
  <c r="P516" i="2"/>
  <c r="N516" i="2"/>
  <c r="M516" i="2"/>
  <c r="Q515" i="2"/>
  <c r="T515" i="2" s="1"/>
  <c r="P515" i="2"/>
  <c r="N515" i="2"/>
  <c r="M515" i="2"/>
  <c r="Q514" i="2"/>
  <c r="T514" i="2" s="1"/>
  <c r="P514" i="2"/>
  <c r="N514" i="2"/>
  <c r="M514" i="2"/>
  <c r="T513" i="2"/>
  <c r="P513" i="2"/>
  <c r="N513" i="2"/>
  <c r="M513" i="2"/>
  <c r="T512" i="2"/>
  <c r="P512" i="2"/>
  <c r="N512" i="2"/>
  <c r="M512" i="2"/>
  <c r="T511" i="2"/>
  <c r="P511" i="2"/>
  <c r="N511" i="2"/>
  <c r="M511" i="2"/>
  <c r="T510" i="2"/>
  <c r="P510" i="2"/>
  <c r="N510" i="2"/>
  <c r="M510" i="2"/>
  <c r="T509" i="2"/>
  <c r="P509" i="2"/>
  <c r="N509" i="2"/>
  <c r="M509" i="2"/>
  <c r="T508" i="2"/>
  <c r="P508" i="2"/>
  <c r="N508" i="2"/>
  <c r="M508" i="2"/>
  <c r="T507" i="2"/>
  <c r="P507" i="2"/>
  <c r="N507" i="2"/>
  <c r="M507" i="2"/>
  <c r="T506" i="2"/>
  <c r="P506" i="2"/>
  <c r="N506" i="2"/>
  <c r="M506" i="2"/>
  <c r="T505" i="2"/>
  <c r="P505" i="2"/>
  <c r="N505" i="2"/>
  <c r="M505" i="2"/>
  <c r="Q504" i="2"/>
  <c r="T504" i="2" s="1"/>
  <c r="P504" i="2"/>
  <c r="N504" i="2"/>
  <c r="M504" i="2"/>
  <c r="T503" i="2"/>
  <c r="P503" i="2"/>
  <c r="N503" i="2"/>
  <c r="M503" i="2"/>
  <c r="T502" i="2"/>
  <c r="P502" i="2"/>
  <c r="N502" i="2"/>
  <c r="M502" i="2"/>
  <c r="T501" i="2"/>
  <c r="P501" i="2"/>
  <c r="N501" i="2"/>
  <c r="M501" i="2"/>
  <c r="T500" i="2"/>
  <c r="P500" i="2"/>
  <c r="N500" i="2"/>
  <c r="M500" i="2"/>
  <c r="T499" i="2"/>
  <c r="P499" i="2"/>
  <c r="N499" i="2"/>
  <c r="M499" i="2"/>
  <c r="T498" i="2"/>
  <c r="P498" i="2"/>
  <c r="N498" i="2"/>
  <c r="M498" i="2"/>
  <c r="T497" i="2"/>
  <c r="P497" i="2"/>
  <c r="N497" i="2"/>
  <c r="M497" i="2"/>
  <c r="T496" i="2"/>
  <c r="P496" i="2"/>
  <c r="N496" i="2"/>
  <c r="M496" i="2"/>
  <c r="T495" i="2"/>
  <c r="P495" i="2"/>
  <c r="N495" i="2"/>
  <c r="M495" i="2"/>
  <c r="T494" i="2"/>
  <c r="P494" i="2"/>
  <c r="N494" i="2"/>
  <c r="M494" i="2"/>
  <c r="T493" i="2"/>
  <c r="P493" i="2"/>
  <c r="N493" i="2"/>
  <c r="M493" i="2"/>
  <c r="T492" i="2"/>
  <c r="P492" i="2"/>
  <c r="N492" i="2"/>
  <c r="M492" i="2"/>
  <c r="T491" i="2"/>
  <c r="P491" i="2"/>
  <c r="N491" i="2"/>
  <c r="M491" i="2"/>
  <c r="T490" i="2"/>
  <c r="P490" i="2"/>
  <c r="N490" i="2"/>
  <c r="M490" i="2"/>
  <c r="T489" i="2"/>
  <c r="P489" i="2"/>
  <c r="N489" i="2"/>
  <c r="M489" i="2"/>
  <c r="Q488" i="2"/>
  <c r="T488" i="2" s="1"/>
  <c r="P488" i="2"/>
  <c r="N488" i="2"/>
  <c r="M488" i="2"/>
  <c r="T487" i="2"/>
  <c r="P487" i="2"/>
  <c r="N487" i="2"/>
  <c r="M487" i="2"/>
  <c r="T486" i="2"/>
  <c r="P486" i="2"/>
  <c r="N486" i="2"/>
  <c r="M486" i="2"/>
  <c r="T485" i="2"/>
  <c r="P485" i="2"/>
  <c r="N485" i="2"/>
  <c r="M485" i="2"/>
  <c r="T484" i="2"/>
  <c r="P484" i="2"/>
  <c r="N484" i="2"/>
  <c r="M484" i="2"/>
  <c r="T483" i="2"/>
  <c r="P483" i="2"/>
  <c r="N483" i="2"/>
  <c r="M483" i="2"/>
  <c r="T482" i="2"/>
  <c r="P482" i="2"/>
  <c r="N482" i="2"/>
  <c r="M482" i="2"/>
  <c r="T481" i="2"/>
  <c r="P481" i="2"/>
  <c r="N481" i="2"/>
  <c r="M481" i="2"/>
  <c r="T480" i="2"/>
  <c r="P480" i="2"/>
  <c r="N480" i="2"/>
  <c r="M480" i="2"/>
  <c r="T479" i="2"/>
  <c r="P479" i="2"/>
  <c r="N479" i="2"/>
  <c r="M479" i="2"/>
  <c r="T478" i="2"/>
  <c r="P478" i="2"/>
  <c r="N478" i="2"/>
  <c r="M478" i="2"/>
  <c r="T477" i="2"/>
  <c r="P477" i="2"/>
  <c r="N477" i="2"/>
  <c r="M477" i="2"/>
  <c r="T476" i="2"/>
  <c r="P476" i="2"/>
  <c r="N476" i="2"/>
  <c r="M476" i="2"/>
  <c r="T475" i="2"/>
  <c r="P475" i="2"/>
  <c r="N475" i="2"/>
  <c r="M475" i="2"/>
  <c r="T474" i="2"/>
  <c r="P474" i="2"/>
  <c r="N474" i="2"/>
  <c r="M474" i="2"/>
  <c r="T473" i="2"/>
  <c r="P473" i="2"/>
  <c r="N473" i="2"/>
  <c r="M473" i="2"/>
  <c r="T472" i="2"/>
  <c r="P472" i="2"/>
  <c r="N472" i="2"/>
  <c r="M472" i="2"/>
  <c r="T471" i="2"/>
  <c r="P471" i="2"/>
  <c r="N471" i="2"/>
  <c r="M471" i="2"/>
  <c r="Q470" i="2"/>
  <c r="T470" i="2" s="1"/>
  <c r="P470" i="2"/>
  <c r="N470" i="2"/>
  <c r="M470" i="2"/>
  <c r="T469" i="2"/>
  <c r="P469" i="2"/>
  <c r="N469" i="2"/>
  <c r="M469" i="2"/>
  <c r="T468" i="2"/>
  <c r="P468" i="2"/>
  <c r="N468" i="2"/>
  <c r="M468" i="2"/>
  <c r="T467" i="2"/>
  <c r="P467" i="2"/>
  <c r="N467" i="2"/>
  <c r="M467" i="2"/>
  <c r="T466" i="2"/>
  <c r="P466" i="2"/>
  <c r="N466" i="2"/>
  <c r="M466" i="2"/>
  <c r="T465" i="2"/>
  <c r="P465" i="2"/>
  <c r="N465" i="2"/>
  <c r="M465" i="2"/>
  <c r="T464" i="2"/>
  <c r="P464" i="2"/>
  <c r="N464" i="2"/>
  <c r="M464" i="2"/>
  <c r="T463" i="2"/>
  <c r="P463" i="2"/>
  <c r="N463" i="2"/>
  <c r="M463" i="2"/>
  <c r="T462" i="2"/>
  <c r="P462" i="2"/>
  <c r="N462" i="2"/>
  <c r="M462" i="2"/>
  <c r="T461" i="2"/>
  <c r="P461" i="2"/>
  <c r="N461" i="2"/>
  <c r="M461" i="2"/>
  <c r="T460" i="2"/>
  <c r="P460" i="2"/>
  <c r="N460" i="2"/>
  <c r="M460" i="2"/>
  <c r="T459" i="2"/>
  <c r="P459" i="2"/>
  <c r="N459" i="2"/>
  <c r="M459" i="2"/>
  <c r="T458" i="2"/>
  <c r="P458" i="2"/>
  <c r="N458" i="2"/>
  <c r="M458" i="2"/>
  <c r="T457" i="2"/>
  <c r="P457" i="2"/>
  <c r="N457" i="2"/>
  <c r="M457" i="2"/>
  <c r="T456" i="2"/>
  <c r="P456" i="2"/>
  <c r="N456" i="2"/>
  <c r="M456" i="2"/>
  <c r="T455" i="2"/>
  <c r="P455" i="2"/>
  <c r="N455" i="2"/>
  <c r="M455" i="2"/>
  <c r="T454" i="2"/>
  <c r="P454" i="2"/>
  <c r="N454" i="2"/>
  <c r="M454" i="2"/>
  <c r="T453" i="2"/>
  <c r="P453" i="2"/>
  <c r="N453" i="2"/>
  <c r="M453" i="2"/>
  <c r="T452" i="2"/>
  <c r="P452" i="2"/>
  <c r="N452" i="2"/>
  <c r="M452" i="2"/>
  <c r="T451" i="2"/>
  <c r="P451" i="2"/>
  <c r="N451" i="2"/>
  <c r="M451" i="2"/>
  <c r="T450" i="2"/>
  <c r="P450" i="2"/>
  <c r="N450" i="2"/>
  <c r="M450" i="2"/>
  <c r="T449" i="2"/>
  <c r="P449" i="2"/>
  <c r="N449" i="2"/>
  <c r="M449" i="2"/>
  <c r="T448" i="2"/>
  <c r="P448" i="2"/>
  <c r="N448" i="2"/>
  <c r="M448" i="2"/>
  <c r="Q447" i="2"/>
  <c r="T447" i="2" s="1"/>
  <c r="P447" i="2"/>
  <c r="N447" i="2"/>
  <c r="M447" i="2"/>
  <c r="T445" i="2"/>
  <c r="P445" i="2"/>
  <c r="N445" i="2"/>
  <c r="M445" i="2"/>
  <c r="T444" i="2"/>
  <c r="P444" i="2"/>
  <c r="N444" i="2"/>
  <c r="M444" i="2"/>
  <c r="T443" i="2"/>
  <c r="P443" i="2"/>
  <c r="N443" i="2"/>
  <c r="M443" i="2"/>
  <c r="T442" i="2"/>
  <c r="P442" i="2"/>
  <c r="N442" i="2"/>
  <c r="M442" i="2"/>
  <c r="T441" i="2"/>
  <c r="P441" i="2"/>
  <c r="N441" i="2"/>
  <c r="M441" i="2"/>
  <c r="T440" i="2"/>
  <c r="P440" i="2"/>
  <c r="N440" i="2"/>
  <c r="M440" i="2"/>
  <c r="T439" i="2"/>
  <c r="P439" i="2"/>
  <c r="N439" i="2"/>
  <c r="M439" i="2"/>
  <c r="T438" i="2"/>
  <c r="P438" i="2"/>
  <c r="N438" i="2"/>
  <c r="M438" i="2"/>
  <c r="T437" i="2"/>
  <c r="P437" i="2"/>
  <c r="N437" i="2"/>
  <c r="M437" i="2"/>
  <c r="T436" i="2"/>
  <c r="P436" i="2"/>
  <c r="N436" i="2"/>
  <c r="M436" i="2"/>
  <c r="T435" i="2"/>
  <c r="P435" i="2"/>
  <c r="N435" i="2"/>
  <c r="M435" i="2"/>
  <c r="T434" i="2"/>
  <c r="P434" i="2"/>
  <c r="N434" i="2"/>
  <c r="M434" i="2"/>
  <c r="T433" i="2"/>
  <c r="P433" i="2"/>
  <c r="N433" i="2"/>
  <c r="M433" i="2"/>
  <c r="T432" i="2"/>
  <c r="P432" i="2"/>
  <c r="N432" i="2"/>
  <c r="M432" i="2"/>
  <c r="T431" i="2"/>
  <c r="P431" i="2"/>
  <c r="N431" i="2"/>
  <c r="M431" i="2"/>
  <c r="T430" i="2"/>
  <c r="P430" i="2"/>
  <c r="N430" i="2"/>
  <c r="M430" i="2"/>
  <c r="T429" i="2"/>
  <c r="P429" i="2"/>
  <c r="N429" i="2"/>
  <c r="M429" i="2"/>
  <c r="T428" i="2"/>
  <c r="P428" i="2"/>
  <c r="N428" i="2"/>
  <c r="M428" i="2"/>
  <c r="T427" i="2"/>
  <c r="P427" i="2"/>
  <c r="N427" i="2"/>
  <c r="M427" i="2"/>
  <c r="T426" i="2"/>
  <c r="P426" i="2"/>
  <c r="N426" i="2"/>
  <c r="M426" i="2"/>
  <c r="T425" i="2"/>
  <c r="P425" i="2"/>
  <c r="N425" i="2"/>
  <c r="M425" i="2"/>
  <c r="T424" i="2"/>
  <c r="P424" i="2"/>
  <c r="N424" i="2"/>
  <c r="M424" i="2"/>
  <c r="T423" i="2"/>
  <c r="P423" i="2"/>
  <c r="N423" i="2"/>
  <c r="M423" i="2"/>
  <c r="T422" i="2"/>
  <c r="P422" i="2"/>
  <c r="N422" i="2"/>
  <c r="M422" i="2"/>
  <c r="T421" i="2"/>
  <c r="P421" i="2"/>
  <c r="N421" i="2"/>
  <c r="M421" i="2"/>
  <c r="T420" i="2"/>
  <c r="P420" i="2"/>
  <c r="N420" i="2"/>
  <c r="M420" i="2"/>
  <c r="T419" i="2"/>
  <c r="P419" i="2"/>
  <c r="N419" i="2"/>
  <c r="M419" i="2"/>
  <c r="T418" i="2"/>
  <c r="P418" i="2"/>
  <c r="N418" i="2"/>
  <c r="M418" i="2"/>
  <c r="T417" i="2"/>
  <c r="P417" i="2"/>
  <c r="N417" i="2"/>
  <c r="M417" i="2"/>
  <c r="T416" i="2"/>
  <c r="P416" i="2"/>
  <c r="N416" i="2"/>
  <c r="M416" i="2"/>
  <c r="T415" i="2"/>
  <c r="P415" i="2"/>
  <c r="N415" i="2"/>
  <c r="M415" i="2"/>
  <c r="T414" i="2"/>
  <c r="P414" i="2"/>
  <c r="N414" i="2"/>
  <c r="M414" i="2"/>
  <c r="T413" i="2"/>
  <c r="P413" i="2"/>
  <c r="N413" i="2"/>
  <c r="M413" i="2"/>
  <c r="T412" i="2"/>
  <c r="P412" i="2"/>
  <c r="N412" i="2"/>
  <c r="M412" i="2"/>
  <c r="T411" i="2"/>
  <c r="P411" i="2"/>
  <c r="N411" i="2"/>
  <c r="M411" i="2"/>
  <c r="T410" i="2"/>
  <c r="P410" i="2"/>
  <c r="N410" i="2"/>
  <c r="M410" i="2"/>
  <c r="T409" i="2"/>
  <c r="P409" i="2"/>
  <c r="N409" i="2"/>
  <c r="M409" i="2"/>
  <c r="T408" i="2"/>
  <c r="P408" i="2"/>
  <c r="N408" i="2"/>
  <c r="M408" i="2"/>
  <c r="T407" i="2"/>
  <c r="P407" i="2"/>
  <c r="N407" i="2"/>
  <c r="M407" i="2"/>
  <c r="T406" i="2"/>
  <c r="P406" i="2"/>
  <c r="N406" i="2"/>
  <c r="M406" i="2"/>
  <c r="T405" i="2"/>
  <c r="P405" i="2"/>
  <c r="N405" i="2"/>
  <c r="M405" i="2"/>
  <c r="T404" i="2"/>
  <c r="P404" i="2"/>
  <c r="N404" i="2"/>
  <c r="M404" i="2"/>
  <c r="T403" i="2"/>
  <c r="P403" i="2"/>
  <c r="N403" i="2"/>
  <c r="M403" i="2"/>
  <c r="T402" i="2"/>
  <c r="P402" i="2"/>
  <c r="N402" i="2"/>
  <c r="M402" i="2"/>
  <c r="T401" i="2"/>
  <c r="P401" i="2"/>
  <c r="N401" i="2"/>
  <c r="M401" i="2"/>
  <c r="T400" i="2"/>
  <c r="P400" i="2"/>
  <c r="N400" i="2"/>
  <c r="M400" i="2"/>
  <c r="T399" i="2"/>
  <c r="P399" i="2"/>
  <c r="N399" i="2"/>
  <c r="M399" i="2"/>
  <c r="T398" i="2"/>
  <c r="P398" i="2"/>
  <c r="N398" i="2"/>
  <c r="M398" i="2"/>
  <c r="T397" i="2"/>
  <c r="P397" i="2"/>
  <c r="N397" i="2"/>
  <c r="M397" i="2"/>
  <c r="Q396" i="2"/>
  <c r="T396" i="2" s="1"/>
  <c r="P396" i="2"/>
  <c r="N396" i="2"/>
  <c r="M396" i="2"/>
  <c r="T395" i="2"/>
  <c r="P395" i="2"/>
  <c r="N395" i="2"/>
  <c r="M395" i="2"/>
  <c r="T394" i="2"/>
  <c r="P394" i="2"/>
  <c r="N394" i="2"/>
  <c r="M394" i="2"/>
  <c r="T393" i="2"/>
  <c r="P393" i="2"/>
  <c r="N393" i="2"/>
  <c r="M393" i="2"/>
  <c r="T392" i="2"/>
  <c r="P392" i="2"/>
  <c r="N392" i="2"/>
  <c r="M392" i="2"/>
  <c r="T391" i="2"/>
  <c r="P391" i="2"/>
  <c r="N391" i="2"/>
  <c r="M391" i="2"/>
  <c r="T390" i="2"/>
  <c r="P390" i="2"/>
  <c r="N390" i="2"/>
  <c r="M390" i="2"/>
  <c r="T389" i="2"/>
  <c r="P389" i="2"/>
  <c r="N389" i="2"/>
  <c r="M389" i="2"/>
  <c r="T388" i="2"/>
  <c r="P388" i="2"/>
  <c r="N388" i="2"/>
  <c r="M388" i="2"/>
  <c r="T386" i="2"/>
  <c r="P386" i="2"/>
  <c r="N386" i="2"/>
  <c r="M386" i="2"/>
  <c r="T385" i="2"/>
  <c r="P385" i="2"/>
  <c r="N385" i="2"/>
  <c r="M385" i="2"/>
  <c r="T384" i="2"/>
  <c r="P384" i="2"/>
  <c r="N384" i="2"/>
  <c r="M384" i="2"/>
  <c r="T383" i="2"/>
  <c r="P383" i="2"/>
  <c r="N383" i="2"/>
  <c r="M383" i="2"/>
  <c r="T382" i="2"/>
  <c r="P382" i="2"/>
  <c r="N382" i="2"/>
  <c r="M382" i="2"/>
  <c r="T381" i="2"/>
  <c r="P381" i="2"/>
  <c r="N381" i="2"/>
  <c r="M381" i="2"/>
  <c r="T380" i="2"/>
  <c r="P380" i="2"/>
  <c r="N380" i="2"/>
  <c r="M380" i="2"/>
  <c r="T379" i="2"/>
  <c r="P379" i="2"/>
  <c r="N379" i="2"/>
  <c r="M379" i="2"/>
  <c r="T378" i="2"/>
  <c r="P378" i="2"/>
  <c r="N378" i="2"/>
  <c r="M378" i="2"/>
  <c r="T377" i="2"/>
  <c r="P377" i="2"/>
  <c r="N377" i="2"/>
  <c r="M377" i="2"/>
  <c r="T376" i="2"/>
  <c r="P376" i="2"/>
  <c r="N376" i="2"/>
  <c r="M376" i="2"/>
  <c r="T375" i="2"/>
  <c r="P375" i="2"/>
  <c r="N375" i="2"/>
  <c r="M375" i="2"/>
  <c r="T374" i="2"/>
  <c r="P374" i="2"/>
  <c r="N374" i="2"/>
  <c r="M374" i="2"/>
  <c r="T373" i="2"/>
  <c r="P373" i="2"/>
  <c r="N373" i="2"/>
  <c r="M373" i="2"/>
  <c r="T372" i="2"/>
  <c r="P372" i="2"/>
  <c r="N372" i="2"/>
  <c r="M372" i="2"/>
  <c r="T371" i="2"/>
  <c r="P371" i="2"/>
  <c r="N371" i="2"/>
  <c r="M371" i="2"/>
  <c r="T370" i="2"/>
  <c r="P370" i="2"/>
  <c r="N370" i="2"/>
  <c r="M370" i="2"/>
  <c r="T369" i="2"/>
  <c r="P369" i="2"/>
  <c r="N369" i="2"/>
  <c r="M369" i="2"/>
  <c r="T368" i="2"/>
  <c r="P368" i="2"/>
  <c r="N368" i="2"/>
  <c r="M368" i="2"/>
  <c r="T367" i="2"/>
  <c r="P367" i="2"/>
  <c r="N367" i="2"/>
  <c r="M367" i="2"/>
  <c r="T366" i="2"/>
  <c r="P366" i="2"/>
  <c r="N366" i="2"/>
  <c r="M366" i="2"/>
  <c r="T365" i="2"/>
  <c r="P365" i="2"/>
  <c r="N365" i="2"/>
  <c r="M365" i="2"/>
  <c r="T364" i="2"/>
  <c r="P364" i="2"/>
  <c r="N364" i="2"/>
  <c r="M364" i="2"/>
  <c r="T363" i="2"/>
  <c r="P363" i="2"/>
  <c r="N363" i="2"/>
  <c r="M363" i="2"/>
  <c r="T362" i="2"/>
  <c r="P362" i="2"/>
  <c r="N362" i="2"/>
  <c r="M362" i="2"/>
  <c r="T361" i="2"/>
  <c r="P361" i="2"/>
  <c r="N361" i="2"/>
  <c r="M361" i="2"/>
  <c r="T360" i="2"/>
  <c r="P360" i="2"/>
  <c r="N360" i="2"/>
  <c r="M360" i="2"/>
  <c r="T359" i="2"/>
  <c r="P359" i="2"/>
  <c r="N359" i="2"/>
  <c r="M359" i="2"/>
  <c r="T358" i="2"/>
  <c r="P358" i="2"/>
  <c r="N358" i="2"/>
  <c r="M358" i="2"/>
  <c r="T357" i="2"/>
  <c r="P357" i="2"/>
  <c r="N357" i="2"/>
  <c r="M357" i="2"/>
  <c r="T356" i="2"/>
  <c r="P356" i="2"/>
  <c r="N356" i="2"/>
  <c r="M356" i="2"/>
  <c r="T355" i="2"/>
  <c r="P355" i="2"/>
  <c r="N355" i="2"/>
  <c r="M355" i="2"/>
  <c r="T354" i="2"/>
  <c r="P354" i="2"/>
  <c r="N354" i="2"/>
  <c r="M354" i="2"/>
  <c r="T353" i="2"/>
  <c r="P353" i="2"/>
  <c r="N353" i="2"/>
  <c r="M353" i="2"/>
  <c r="T352" i="2"/>
  <c r="P352" i="2"/>
  <c r="N352" i="2"/>
  <c r="M352" i="2"/>
  <c r="T351" i="2"/>
  <c r="P351" i="2"/>
  <c r="N351" i="2"/>
  <c r="M351" i="2"/>
  <c r="T350" i="2"/>
  <c r="P350" i="2"/>
  <c r="N350" i="2"/>
  <c r="M350" i="2"/>
  <c r="T349" i="2"/>
  <c r="P349" i="2"/>
  <c r="N349" i="2"/>
  <c r="M349" i="2"/>
  <c r="T348" i="2"/>
  <c r="P348" i="2"/>
  <c r="N348" i="2"/>
  <c r="M348" i="2"/>
  <c r="T347" i="2"/>
  <c r="P347" i="2"/>
  <c r="N347" i="2"/>
  <c r="M347" i="2"/>
  <c r="T346" i="2"/>
  <c r="P346" i="2"/>
  <c r="N346" i="2"/>
  <c r="M346" i="2"/>
  <c r="T345" i="2"/>
  <c r="P345" i="2"/>
  <c r="N345" i="2"/>
  <c r="M345" i="2"/>
  <c r="T344" i="2"/>
  <c r="P344" i="2"/>
  <c r="N344" i="2"/>
  <c r="M344" i="2"/>
  <c r="T343" i="2"/>
  <c r="P343" i="2"/>
  <c r="N343" i="2"/>
  <c r="M343" i="2"/>
  <c r="T342" i="2"/>
  <c r="P342" i="2"/>
  <c r="N342" i="2"/>
  <c r="M342" i="2"/>
  <c r="T341" i="2"/>
  <c r="P341" i="2"/>
  <c r="N341" i="2"/>
  <c r="M341" i="2"/>
  <c r="T340" i="2"/>
  <c r="P340" i="2"/>
  <c r="N340" i="2"/>
  <c r="M340" i="2"/>
  <c r="T339" i="2"/>
  <c r="P339" i="2"/>
  <c r="N339" i="2"/>
  <c r="M339" i="2"/>
  <c r="T338" i="2"/>
  <c r="P338" i="2"/>
  <c r="N338" i="2"/>
  <c r="M338" i="2"/>
  <c r="T337" i="2"/>
  <c r="P337" i="2"/>
  <c r="N337" i="2"/>
  <c r="M337" i="2"/>
  <c r="T336" i="2"/>
  <c r="P336" i="2"/>
  <c r="N336" i="2"/>
  <c r="M336" i="2"/>
  <c r="T335" i="2"/>
  <c r="P335" i="2"/>
  <c r="N335" i="2"/>
  <c r="M335" i="2"/>
  <c r="T334" i="2"/>
  <c r="P334" i="2"/>
  <c r="N334" i="2"/>
  <c r="M334" i="2"/>
  <c r="T333" i="2"/>
  <c r="P333" i="2"/>
  <c r="N333" i="2"/>
  <c r="M333" i="2"/>
  <c r="T332" i="2"/>
  <c r="P332" i="2"/>
  <c r="N332" i="2"/>
  <c r="M332" i="2"/>
  <c r="T331" i="2"/>
  <c r="P331" i="2"/>
  <c r="N331" i="2"/>
  <c r="M331" i="2"/>
  <c r="T330" i="2"/>
  <c r="P330" i="2"/>
  <c r="N330" i="2"/>
  <c r="M330" i="2"/>
  <c r="T329" i="2"/>
  <c r="P329" i="2"/>
  <c r="N329" i="2"/>
  <c r="M329" i="2"/>
  <c r="T328" i="2"/>
  <c r="P328" i="2"/>
  <c r="N328" i="2"/>
  <c r="M328" i="2"/>
  <c r="T327" i="2"/>
  <c r="P327" i="2"/>
  <c r="N327" i="2"/>
  <c r="M327" i="2"/>
  <c r="T326" i="2"/>
  <c r="P326" i="2"/>
  <c r="N326" i="2"/>
  <c r="M326" i="2"/>
  <c r="T325" i="2"/>
  <c r="P325" i="2"/>
  <c r="N325" i="2"/>
  <c r="M325" i="2"/>
  <c r="T324" i="2"/>
  <c r="P324" i="2"/>
  <c r="N324" i="2"/>
  <c r="M324" i="2"/>
  <c r="T323" i="2"/>
  <c r="P323" i="2"/>
  <c r="N323" i="2"/>
  <c r="M323" i="2"/>
  <c r="T322" i="2"/>
  <c r="P322" i="2"/>
  <c r="N322" i="2"/>
  <c r="M322" i="2"/>
  <c r="T321" i="2"/>
  <c r="P321" i="2"/>
  <c r="N321" i="2"/>
  <c r="M321" i="2"/>
  <c r="T320" i="2"/>
  <c r="P320" i="2"/>
  <c r="N320" i="2"/>
  <c r="M320" i="2"/>
  <c r="T319" i="2"/>
  <c r="P319" i="2"/>
  <c r="N319" i="2"/>
  <c r="M319" i="2"/>
  <c r="T318" i="2"/>
  <c r="P318" i="2"/>
  <c r="N318" i="2"/>
  <c r="M318" i="2"/>
  <c r="T317" i="2"/>
  <c r="P317" i="2"/>
  <c r="N317" i="2"/>
  <c r="M317" i="2"/>
  <c r="T316" i="2"/>
  <c r="P316" i="2"/>
  <c r="N316" i="2"/>
  <c r="M316" i="2"/>
  <c r="T315" i="2"/>
  <c r="P315" i="2"/>
  <c r="N315" i="2"/>
  <c r="M315" i="2"/>
  <c r="T314" i="2"/>
  <c r="P314" i="2"/>
  <c r="N314" i="2"/>
  <c r="M314" i="2"/>
  <c r="T313" i="2"/>
  <c r="P313" i="2"/>
  <c r="N313" i="2"/>
  <c r="M313" i="2"/>
  <c r="T312" i="2"/>
  <c r="P312" i="2"/>
  <c r="N312" i="2"/>
  <c r="M312" i="2"/>
  <c r="T311" i="2"/>
  <c r="P311" i="2"/>
  <c r="N311" i="2"/>
  <c r="M311" i="2"/>
  <c r="T310" i="2"/>
  <c r="P310" i="2"/>
  <c r="N310" i="2"/>
  <c r="M310" i="2"/>
  <c r="T309" i="2"/>
  <c r="P309" i="2"/>
  <c r="N309" i="2"/>
  <c r="M309" i="2"/>
  <c r="T308" i="2"/>
  <c r="P308" i="2"/>
  <c r="N308" i="2"/>
  <c r="M308" i="2"/>
  <c r="T307" i="2"/>
  <c r="P307" i="2"/>
  <c r="N307" i="2"/>
  <c r="M307" i="2"/>
  <c r="T306" i="2"/>
  <c r="P306" i="2"/>
  <c r="N306" i="2"/>
  <c r="M306" i="2"/>
  <c r="T305" i="2"/>
  <c r="P305" i="2"/>
  <c r="N305" i="2"/>
  <c r="M305" i="2"/>
  <c r="T304" i="2"/>
  <c r="P304" i="2"/>
  <c r="N304" i="2"/>
  <c r="M304" i="2"/>
  <c r="T303" i="2"/>
  <c r="P303" i="2"/>
  <c r="N303" i="2"/>
  <c r="M303" i="2"/>
  <c r="T302" i="2"/>
  <c r="P302" i="2"/>
  <c r="N302" i="2"/>
  <c r="M302" i="2"/>
  <c r="T301" i="2"/>
  <c r="P301" i="2"/>
  <c r="N301" i="2"/>
  <c r="M301" i="2"/>
  <c r="T300" i="2"/>
  <c r="P300" i="2"/>
  <c r="N300" i="2"/>
  <c r="M300" i="2"/>
  <c r="T299" i="2"/>
  <c r="P299" i="2"/>
  <c r="N299" i="2"/>
  <c r="M299" i="2"/>
  <c r="T298" i="2"/>
  <c r="P298" i="2"/>
  <c r="N298" i="2"/>
  <c r="M298" i="2"/>
  <c r="T297" i="2"/>
  <c r="P297" i="2"/>
  <c r="N297" i="2"/>
  <c r="M297" i="2"/>
  <c r="T296" i="2"/>
  <c r="P296" i="2"/>
  <c r="N296" i="2"/>
  <c r="M296" i="2"/>
  <c r="T295" i="2"/>
  <c r="P295" i="2"/>
  <c r="N295" i="2"/>
  <c r="M295" i="2"/>
  <c r="T294" i="2"/>
  <c r="P294" i="2"/>
  <c r="N294" i="2"/>
  <c r="M294" i="2"/>
  <c r="T293" i="2"/>
  <c r="P293" i="2"/>
  <c r="N293" i="2"/>
  <c r="M293" i="2"/>
  <c r="T292" i="2"/>
  <c r="P292" i="2"/>
  <c r="N292" i="2"/>
  <c r="M292" i="2"/>
  <c r="T291" i="2"/>
  <c r="P291" i="2"/>
  <c r="N291" i="2"/>
  <c r="M291" i="2"/>
  <c r="T290" i="2"/>
  <c r="P290" i="2"/>
  <c r="N290" i="2"/>
  <c r="M290" i="2"/>
  <c r="T289" i="2"/>
  <c r="P289" i="2"/>
  <c r="N289" i="2"/>
  <c r="M289" i="2"/>
  <c r="T288" i="2"/>
  <c r="P288" i="2"/>
  <c r="N288" i="2"/>
  <c r="M288" i="2"/>
  <c r="T287" i="2"/>
  <c r="P287" i="2"/>
  <c r="N287" i="2"/>
  <c r="M287" i="2"/>
  <c r="T286" i="2"/>
  <c r="P286" i="2"/>
  <c r="N286" i="2"/>
  <c r="M286" i="2"/>
  <c r="T285" i="2"/>
  <c r="P285" i="2"/>
  <c r="N285" i="2"/>
  <c r="M285" i="2"/>
  <c r="T284" i="2"/>
  <c r="P284" i="2"/>
  <c r="N284" i="2"/>
  <c r="M284" i="2"/>
  <c r="T283" i="2"/>
  <c r="P283" i="2"/>
  <c r="N283" i="2"/>
  <c r="M283" i="2"/>
  <c r="T282" i="2"/>
  <c r="P282" i="2"/>
  <c r="N282" i="2"/>
  <c r="M282" i="2"/>
  <c r="T281" i="2"/>
  <c r="P281" i="2"/>
  <c r="N281" i="2"/>
  <c r="M281" i="2"/>
  <c r="T280" i="2"/>
  <c r="P280" i="2"/>
  <c r="N280" i="2"/>
  <c r="M280" i="2"/>
  <c r="T279" i="2"/>
  <c r="P279" i="2"/>
  <c r="N279" i="2"/>
  <c r="M279" i="2"/>
  <c r="T278" i="2"/>
  <c r="P278" i="2"/>
  <c r="N278" i="2"/>
  <c r="M278" i="2"/>
  <c r="T277" i="2"/>
  <c r="P277" i="2"/>
  <c r="N277" i="2"/>
  <c r="M277" i="2"/>
  <c r="T276" i="2"/>
  <c r="P276" i="2"/>
  <c r="N276" i="2"/>
  <c r="M276" i="2"/>
  <c r="T275" i="2"/>
  <c r="P275" i="2"/>
  <c r="N275" i="2"/>
  <c r="M275" i="2"/>
  <c r="T274" i="2"/>
  <c r="P274" i="2"/>
  <c r="N274" i="2"/>
  <c r="M274" i="2"/>
  <c r="T273" i="2"/>
  <c r="P273" i="2"/>
  <c r="N273" i="2"/>
  <c r="M273" i="2"/>
  <c r="T272" i="2"/>
  <c r="P272" i="2"/>
  <c r="N272" i="2"/>
  <c r="M272" i="2"/>
  <c r="T271" i="2"/>
  <c r="P271" i="2"/>
  <c r="N271" i="2"/>
  <c r="M271" i="2"/>
  <c r="T270" i="2"/>
  <c r="P270" i="2"/>
  <c r="N270" i="2"/>
  <c r="M270" i="2"/>
  <c r="T269" i="2"/>
  <c r="P269" i="2"/>
  <c r="N269" i="2"/>
  <c r="M269" i="2"/>
  <c r="T268" i="2"/>
  <c r="P268" i="2"/>
  <c r="N268" i="2"/>
  <c r="M268" i="2"/>
  <c r="T267" i="2"/>
  <c r="P267" i="2"/>
  <c r="N267" i="2"/>
  <c r="M267" i="2"/>
  <c r="T105" i="2"/>
  <c r="P105" i="2"/>
  <c r="N105" i="2"/>
  <c r="M105" i="2"/>
  <c r="T265" i="2"/>
  <c r="P265" i="2"/>
  <c r="N265" i="2"/>
  <c r="M265" i="2"/>
  <c r="T264" i="2"/>
  <c r="P264" i="2"/>
  <c r="N264" i="2"/>
  <c r="M264" i="2"/>
  <c r="T263" i="2"/>
  <c r="P263" i="2"/>
  <c r="N263" i="2"/>
  <c r="M263" i="2"/>
  <c r="T262" i="2"/>
  <c r="P262" i="2"/>
  <c r="N262" i="2"/>
  <c r="M262" i="2"/>
  <c r="T261" i="2"/>
  <c r="P261" i="2"/>
  <c r="N261" i="2"/>
  <c r="M261" i="2"/>
  <c r="T260" i="2"/>
  <c r="P260" i="2"/>
  <c r="N260" i="2"/>
  <c r="M260" i="2"/>
  <c r="T259" i="2"/>
  <c r="P259" i="2"/>
  <c r="N259" i="2"/>
  <c r="M259" i="2"/>
  <c r="T258" i="2"/>
  <c r="P258" i="2"/>
  <c r="N258" i="2"/>
  <c r="M258" i="2"/>
  <c r="T257" i="2"/>
  <c r="P257" i="2"/>
  <c r="N257" i="2"/>
  <c r="M257" i="2"/>
  <c r="T256" i="2"/>
  <c r="P256" i="2"/>
  <c r="N256" i="2"/>
  <c r="M256" i="2"/>
  <c r="T255" i="2"/>
  <c r="P255" i="2"/>
  <c r="N255" i="2"/>
  <c r="M255" i="2"/>
  <c r="T254" i="2"/>
  <c r="P254" i="2"/>
  <c r="N254" i="2"/>
  <c r="M254" i="2"/>
  <c r="T253" i="2"/>
  <c r="P253" i="2"/>
  <c r="N253" i="2"/>
  <c r="M253" i="2"/>
  <c r="T252" i="2"/>
  <c r="P252" i="2"/>
  <c r="N252" i="2"/>
  <c r="M252" i="2"/>
  <c r="T251" i="2"/>
  <c r="P251" i="2"/>
  <c r="N251" i="2"/>
  <c r="M251" i="2"/>
  <c r="T250" i="2"/>
  <c r="P250" i="2"/>
  <c r="N250" i="2"/>
  <c r="M250" i="2"/>
  <c r="T249" i="2"/>
  <c r="P249" i="2"/>
  <c r="N249" i="2"/>
  <c r="M249" i="2"/>
  <c r="T248" i="2"/>
  <c r="P248" i="2"/>
  <c r="N248" i="2"/>
  <c r="M248" i="2"/>
  <c r="T247" i="2"/>
  <c r="P247" i="2"/>
  <c r="N247" i="2"/>
  <c r="M247" i="2"/>
  <c r="T246" i="2"/>
  <c r="P246" i="2"/>
  <c r="N246" i="2"/>
  <c r="M246" i="2"/>
  <c r="T245" i="2"/>
  <c r="P245" i="2"/>
  <c r="N245" i="2"/>
  <c r="M245" i="2"/>
  <c r="T244" i="2"/>
  <c r="P244" i="2"/>
  <c r="N244" i="2"/>
  <c r="M244" i="2"/>
  <c r="T243" i="2"/>
  <c r="P243" i="2"/>
  <c r="N243" i="2"/>
  <c r="M243" i="2"/>
  <c r="T242" i="2"/>
  <c r="P242" i="2"/>
  <c r="N242" i="2"/>
  <c r="M242" i="2"/>
  <c r="T241" i="2"/>
  <c r="P241" i="2"/>
  <c r="N241" i="2"/>
  <c r="M241" i="2"/>
  <c r="T240" i="2"/>
  <c r="P240" i="2"/>
  <c r="N240" i="2"/>
  <c r="M240" i="2"/>
  <c r="T239" i="2"/>
  <c r="P239" i="2"/>
  <c r="N239" i="2"/>
  <c r="M239" i="2"/>
  <c r="T238" i="2"/>
  <c r="P238" i="2"/>
  <c r="N238" i="2"/>
  <c r="M238" i="2"/>
  <c r="T237" i="2"/>
  <c r="P237" i="2"/>
  <c r="N237" i="2"/>
  <c r="M237" i="2"/>
  <c r="T236" i="2"/>
  <c r="P236" i="2"/>
  <c r="N236" i="2"/>
  <c r="M236" i="2"/>
  <c r="T235" i="2"/>
  <c r="P235" i="2"/>
  <c r="N235" i="2"/>
  <c r="M235" i="2"/>
  <c r="T234" i="2"/>
  <c r="P234" i="2"/>
  <c r="N234" i="2"/>
  <c r="M234" i="2"/>
  <c r="T233" i="2"/>
  <c r="P233" i="2"/>
  <c r="N233" i="2"/>
  <c r="M233" i="2"/>
  <c r="T232" i="2"/>
  <c r="P232" i="2"/>
  <c r="N232" i="2"/>
  <c r="M232" i="2"/>
  <c r="T231" i="2"/>
  <c r="P231" i="2"/>
  <c r="N231" i="2"/>
  <c r="M231" i="2"/>
  <c r="T230" i="2"/>
  <c r="P230" i="2"/>
  <c r="N230" i="2"/>
  <c r="M230" i="2"/>
  <c r="T229" i="2"/>
  <c r="P229" i="2"/>
  <c r="N229" i="2"/>
  <c r="M229" i="2"/>
  <c r="T228" i="2"/>
  <c r="P228" i="2"/>
  <c r="N228" i="2"/>
  <c r="M228" i="2"/>
  <c r="T227" i="2"/>
  <c r="P227" i="2"/>
  <c r="N227" i="2"/>
  <c r="M227" i="2"/>
  <c r="T226" i="2"/>
  <c r="P226" i="2"/>
  <c r="N226" i="2"/>
  <c r="M226" i="2"/>
  <c r="T225" i="2"/>
  <c r="P225" i="2"/>
  <c r="N225" i="2"/>
  <c r="M225" i="2"/>
  <c r="T224" i="2"/>
  <c r="P224" i="2"/>
  <c r="N224" i="2"/>
  <c r="M224" i="2"/>
  <c r="T223" i="2"/>
  <c r="P223" i="2"/>
  <c r="N223" i="2"/>
  <c r="M223" i="2"/>
  <c r="T222" i="2"/>
  <c r="P222" i="2"/>
  <c r="N222" i="2"/>
  <c r="M222" i="2"/>
  <c r="T221" i="2"/>
  <c r="P221" i="2"/>
  <c r="N221" i="2"/>
  <c r="M221" i="2"/>
  <c r="T220" i="2"/>
  <c r="P220" i="2"/>
  <c r="N220" i="2"/>
  <c r="M220" i="2"/>
  <c r="Q219" i="2"/>
  <c r="T219" i="2" s="1"/>
  <c r="P219" i="2"/>
  <c r="N219" i="2"/>
  <c r="M219" i="2"/>
  <c r="T218" i="2"/>
  <c r="P218" i="2"/>
  <c r="N218" i="2"/>
  <c r="M218" i="2"/>
  <c r="T217" i="2"/>
  <c r="P217" i="2"/>
  <c r="N217" i="2"/>
  <c r="M217" i="2"/>
  <c r="T216" i="2"/>
  <c r="P216" i="2"/>
  <c r="N216" i="2"/>
  <c r="M216" i="2"/>
  <c r="T215" i="2"/>
  <c r="P215" i="2"/>
  <c r="N215" i="2"/>
  <c r="M215" i="2"/>
  <c r="T214" i="2"/>
  <c r="P214" i="2"/>
  <c r="N214" i="2"/>
  <c r="M214" i="2"/>
  <c r="T213" i="2"/>
  <c r="P213" i="2"/>
  <c r="N213" i="2"/>
  <c r="M213" i="2"/>
  <c r="T212" i="2"/>
  <c r="P212" i="2"/>
  <c r="N212" i="2"/>
  <c r="M212" i="2"/>
  <c r="T211" i="2"/>
  <c r="P211" i="2"/>
  <c r="N211" i="2"/>
  <c r="M211" i="2"/>
  <c r="T210" i="2"/>
  <c r="P210" i="2"/>
  <c r="N210" i="2"/>
  <c r="M210" i="2"/>
  <c r="T209" i="2"/>
  <c r="P209" i="2"/>
  <c r="N209" i="2"/>
  <c r="M209" i="2"/>
  <c r="T208" i="2"/>
  <c r="P208" i="2"/>
  <c r="N208" i="2"/>
  <c r="M208" i="2"/>
  <c r="T207" i="2"/>
  <c r="P207" i="2"/>
  <c r="N207" i="2"/>
  <c r="M207" i="2"/>
  <c r="T206" i="2"/>
  <c r="P206" i="2"/>
  <c r="N206" i="2"/>
  <c r="M206" i="2"/>
  <c r="T205" i="2"/>
  <c r="P205" i="2"/>
  <c r="N205" i="2"/>
  <c r="M205" i="2"/>
  <c r="T204" i="2"/>
  <c r="P204" i="2"/>
  <c r="N204" i="2"/>
  <c r="M204" i="2"/>
  <c r="T203" i="2"/>
  <c r="P203" i="2"/>
  <c r="N203" i="2"/>
  <c r="M203" i="2"/>
  <c r="Q202" i="2"/>
  <c r="T202" i="2" s="1"/>
  <c r="P202" i="2"/>
  <c r="N202" i="2"/>
  <c r="M202" i="2"/>
  <c r="T201" i="2"/>
  <c r="P201" i="2"/>
  <c r="N201" i="2"/>
  <c r="M201" i="2"/>
  <c r="T200" i="2"/>
  <c r="P200" i="2"/>
  <c r="N200" i="2"/>
  <c r="M200" i="2"/>
  <c r="T199" i="2"/>
  <c r="P199" i="2"/>
  <c r="N199" i="2"/>
  <c r="M199" i="2"/>
  <c r="T198" i="2"/>
  <c r="P198" i="2"/>
  <c r="N198" i="2"/>
  <c r="M198" i="2"/>
  <c r="T197" i="2"/>
  <c r="P197" i="2"/>
  <c r="N197" i="2"/>
  <c r="M197" i="2"/>
  <c r="T196" i="2"/>
  <c r="P196" i="2"/>
  <c r="N196" i="2"/>
  <c r="M196" i="2"/>
  <c r="T195" i="2"/>
  <c r="P195" i="2"/>
  <c r="N195" i="2"/>
  <c r="M195" i="2"/>
  <c r="T194" i="2"/>
  <c r="P194" i="2"/>
  <c r="N194" i="2"/>
  <c r="M194" i="2"/>
  <c r="T193" i="2"/>
  <c r="P193" i="2"/>
  <c r="N193" i="2"/>
  <c r="M193" i="2"/>
  <c r="T192" i="2"/>
  <c r="P192" i="2"/>
  <c r="N192" i="2"/>
  <c r="M192" i="2"/>
  <c r="T191" i="2"/>
  <c r="P191" i="2"/>
  <c r="N191" i="2"/>
  <c r="M191" i="2"/>
  <c r="T190" i="2"/>
  <c r="P190" i="2"/>
  <c r="N190" i="2"/>
  <c r="M190" i="2"/>
  <c r="T189" i="2"/>
  <c r="P189" i="2"/>
  <c r="N189" i="2"/>
  <c r="M189" i="2"/>
  <c r="T188" i="2"/>
  <c r="P188" i="2"/>
  <c r="N188" i="2"/>
  <c r="M188" i="2"/>
  <c r="T187" i="2"/>
  <c r="P187" i="2"/>
  <c r="N187" i="2"/>
  <c r="M187" i="2"/>
  <c r="Q186" i="2"/>
  <c r="T186" i="2" s="1"/>
  <c r="P186" i="2"/>
  <c r="N186" i="2"/>
  <c r="M186" i="2"/>
  <c r="T185" i="2"/>
  <c r="P185" i="2"/>
  <c r="N185" i="2"/>
  <c r="M185" i="2"/>
  <c r="T184" i="2"/>
  <c r="P184" i="2"/>
  <c r="N184" i="2"/>
  <c r="M184" i="2"/>
  <c r="T182" i="2"/>
  <c r="P182" i="2"/>
  <c r="N182" i="2"/>
  <c r="M182" i="2"/>
  <c r="T181" i="2"/>
  <c r="P181" i="2"/>
  <c r="N181" i="2"/>
  <c r="M181" i="2"/>
  <c r="T180" i="2"/>
  <c r="P180" i="2"/>
  <c r="N180" i="2"/>
  <c r="M180" i="2"/>
  <c r="T179" i="2"/>
  <c r="P179" i="2"/>
  <c r="N179" i="2"/>
  <c r="M179" i="2"/>
  <c r="T178" i="2"/>
  <c r="P178" i="2"/>
  <c r="N178" i="2"/>
  <c r="M178" i="2"/>
  <c r="T177" i="2"/>
  <c r="P177" i="2"/>
  <c r="N177" i="2"/>
  <c r="M177" i="2"/>
  <c r="T176" i="2"/>
  <c r="P176" i="2"/>
  <c r="N176" i="2"/>
  <c r="M176" i="2"/>
  <c r="T175" i="2"/>
  <c r="P175" i="2"/>
  <c r="N175" i="2"/>
  <c r="M175" i="2"/>
  <c r="T174" i="2"/>
  <c r="P174" i="2"/>
  <c r="N174" i="2"/>
  <c r="M174" i="2"/>
  <c r="T173" i="2"/>
  <c r="P173" i="2"/>
  <c r="N173" i="2"/>
  <c r="M173" i="2"/>
  <c r="T172" i="2"/>
  <c r="P172" i="2"/>
  <c r="N172" i="2"/>
  <c r="M172" i="2"/>
  <c r="T171" i="2"/>
  <c r="P171" i="2"/>
  <c r="N171" i="2"/>
  <c r="M171" i="2"/>
  <c r="T170" i="2"/>
  <c r="P170" i="2"/>
  <c r="N170" i="2"/>
  <c r="M170" i="2"/>
  <c r="T169" i="2"/>
  <c r="P169" i="2"/>
  <c r="N169" i="2"/>
  <c r="M169" i="2"/>
  <c r="T168" i="2"/>
  <c r="P168" i="2"/>
  <c r="N168" i="2"/>
  <c r="M168" i="2"/>
  <c r="T167" i="2"/>
  <c r="P167" i="2"/>
  <c r="N167" i="2"/>
  <c r="M167" i="2"/>
  <c r="T166" i="2"/>
  <c r="P166" i="2"/>
  <c r="N166" i="2"/>
  <c r="M166" i="2"/>
  <c r="T165" i="2"/>
  <c r="P165" i="2"/>
  <c r="N165" i="2"/>
  <c r="M165" i="2"/>
  <c r="T164" i="2"/>
  <c r="P164" i="2"/>
  <c r="N164" i="2"/>
  <c r="M164" i="2"/>
  <c r="T163" i="2"/>
  <c r="P163" i="2"/>
  <c r="N163" i="2"/>
  <c r="M163" i="2"/>
  <c r="T162" i="2"/>
  <c r="P162" i="2"/>
  <c r="N162" i="2"/>
  <c r="M162" i="2"/>
  <c r="T161" i="2"/>
  <c r="P161" i="2"/>
  <c r="N161" i="2"/>
  <c r="M161" i="2"/>
  <c r="T160" i="2"/>
  <c r="P160" i="2"/>
  <c r="N160" i="2"/>
  <c r="M160" i="2"/>
  <c r="T159" i="2"/>
  <c r="P159" i="2"/>
  <c r="N159" i="2"/>
  <c r="M159" i="2"/>
  <c r="T158" i="2"/>
  <c r="P158" i="2"/>
  <c r="N158" i="2"/>
  <c r="M158" i="2"/>
  <c r="T157" i="2"/>
  <c r="P157" i="2"/>
  <c r="N157" i="2"/>
  <c r="M157" i="2"/>
  <c r="T156" i="2"/>
  <c r="P156" i="2"/>
  <c r="N156" i="2"/>
  <c r="M156" i="2"/>
  <c r="T155" i="2"/>
  <c r="P155" i="2"/>
  <c r="N155" i="2"/>
  <c r="M155" i="2"/>
  <c r="T154" i="2"/>
  <c r="P154" i="2"/>
  <c r="N154" i="2"/>
  <c r="M154" i="2"/>
  <c r="T153" i="2"/>
  <c r="P153" i="2"/>
  <c r="N153" i="2"/>
  <c r="M153" i="2"/>
  <c r="T152" i="2"/>
  <c r="P152" i="2"/>
  <c r="N152" i="2"/>
  <c r="M152" i="2"/>
  <c r="T151" i="2"/>
  <c r="P151" i="2"/>
  <c r="N151" i="2"/>
  <c r="M151" i="2"/>
  <c r="T150" i="2"/>
  <c r="P150" i="2"/>
  <c r="N150" i="2"/>
  <c r="M150" i="2"/>
  <c r="T149" i="2"/>
  <c r="P149" i="2"/>
  <c r="N149" i="2"/>
  <c r="M149" i="2"/>
  <c r="T148" i="2"/>
  <c r="P148" i="2"/>
  <c r="N148" i="2"/>
  <c r="M148" i="2"/>
  <c r="T147" i="2"/>
  <c r="P147" i="2"/>
  <c r="N147" i="2"/>
  <c r="M147" i="2"/>
  <c r="T146" i="2"/>
  <c r="P146" i="2"/>
  <c r="N146" i="2"/>
  <c r="M146" i="2"/>
  <c r="T145" i="2"/>
  <c r="P145" i="2"/>
  <c r="N145" i="2"/>
  <c r="M145" i="2"/>
  <c r="T144" i="2"/>
  <c r="P144" i="2"/>
  <c r="N144" i="2"/>
  <c r="M144" i="2"/>
  <c r="T143" i="2"/>
  <c r="P143" i="2"/>
  <c r="N143" i="2"/>
  <c r="M143" i="2"/>
  <c r="T142" i="2"/>
  <c r="P142" i="2"/>
  <c r="N142" i="2"/>
  <c r="M142" i="2"/>
  <c r="T141" i="2"/>
  <c r="P141" i="2"/>
  <c r="N141" i="2"/>
  <c r="M141" i="2"/>
  <c r="T140" i="2"/>
  <c r="P140" i="2"/>
  <c r="N140" i="2"/>
  <c r="M140" i="2"/>
  <c r="T139" i="2"/>
  <c r="P139" i="2"/>
  <c r="N139" i="2"/>
  <c r="M139" i="2"/>
  <c r="T138" i="2"/>
  <c r="P138" i="2"/>
  <c r="N138" i="2"/>
  <c r="M138" i="2"/>
  <c r="T137" i="2"/>
  <c r="P137" i="2"/>
  <c r="N137" i="2"/>
  <c r="M137" i="2"/>
  <c r="T136" i="2"/>
  <c r="P136" i="2"/>
  <c r="N136" i="2"/>
  <c r="M136" i="2"/>
  <c r="T135" i="2"/>
  <c r="P135" i="2"/>
  <c r="N135" i="2"/>
  <c r="M135" i="2"/>
  <c r="T134" i="2"/>
  <c r="P134" i="2"/>
  <c r="N134" i="2"/>
  <c r="M134" i="2"/>
  <c r="T133" i="2"/>
  <c r="P133" i="2"/>
  <c r="N133" i="2"/>
  <c r="M133" i="2"/>
  <c r="S132" i="2"/>
  <c r="T132" i="2" s="1"/>
  <c r="P132" i="2"/>
  <c r="N132" i="2"/>
  <c r="M132" i="2"/>
  <c r="T131" i="2"/>
  <c r="P131" i="2"/>
  <c r="N131" i="2"/>
  <c r="M131" i="2"/>
  <c r="T130" i="2"/>
  <c r="P130" i="2"/>
  <c r="N130" i="2"/>
  <c r="M130" i="2"/>
  <c r="T129" i="2"/>
  <c r="P129" i="2"/>
  <c r="N129" i="2"/>
  <c r="M129" i="2"/>
  <c r="T128" i="2"/>
  <c r="P128" i="2"/>
  <c r="N128" i="2"/>
  <c r="M128" i="2"/>
  <c r="T127" i="2"/>
  <c r="P127" i="2"/>
  <c r="N127" i="2"/>
  <c r="M127" i="2"/>
  <c r="Q126" i="2"/>
  <c r="T126" i="2" s="1"/>
  <c r="P126" i="2"/>
  <c r="N126" i="2"/>
  <c r="M126" i="2"/>
  <c r="T125" i="2"/>
  <c r="P125" i="2"/>
  <c r="N125" i="2"/>
  <c r="M125" i="2"/>
  <c r="T124" i="2"/>
  <c r="P124" i="2"/>
  <c r="N124" i="2"/>
  <c r="M124" i="2"/>
  <c r="T123" i="2"/>
  <c r="P123" i="2"/>
  <c r="N123" i="2"/>
  <c r="M123" i="2"/>
  <c r="T122" i="2"/>
  <c r="P122" i="2"/>
  <c r="N122" i="2"/>
  <c r="M122" i="2"/>
  <c r="T121" i="2"/>
  <c r="P121" i="2"/>
  <c r="N121" i="2"/>
  <c r="M121" i="2"/>
  <c r="T120" i="2"/>
  <c r="P120" i="2"/>
  <c r="N120" i="2"/>
  <c r="M120" i="2"/>
  <c r="T119" i="2"/>
  <c r="P119" i="2"/>
  <c r="N119" i="2"/>
  <c r="M119" i="2"/>
  <c r="T118" i="2"/>
  <c r="P118" i="2"/>
  <c r="N118" i="2"/>
  <c r="M118" i="2"/>
  <c r="T117" i="2"/>
  <c r="P117" i="2"/>
  <c r="N117" i="2"/>
  <c r="M117" i="2"/>
  <c r="T116" i="2"/>
  <c r="P116" i="2"/>
  <c r="N116" i="2"/>
  <c r="M116" i="2"/>
  <c r="T115" i="2"/>
  <c r="P115" i="2"/>
  <c r="N115" i="2"/>
  <c r="M115" i="2"/>
  <c r="T114" i="2"/>
  <c r="P114" i="2"/>
  <c r="N114" i="2"/>
  <c r="M114" i="2"/>
  <c r="T113" i="2"/>
  <c r="P113" i="2"/>
  <c r="N113" i="2"/>
  <c r="M113" i="2"/>
  <c r="T112" i="2"/>
  <c r="P112" i="2"/>
  <c r="N112" i="2"/>
  <c r="M112" i="2"/>
  <c r="T111" i="2"/>
  <c r="P111" i="2"/>
  <c r="N111" i="2"/>
  <c r="M111" i="2"/>
  <c r="T110" i="2"/>
  <c r="P110" i="2"/>
  <c r="N110" i="2"/>
  <c r="M110" i="2"/>
  <c r="T109" i="2"/>
  <c r="P109" i="2"/>
  <c r="N109" i="2"/>
  <c r="M109" i="2"/>
  <c r="T108" i="2"/>
  <c r="P108" i="2"/>
  <c r="N108" i="2"/>
  <c r="M108" i="2"/>
  <c r="T107" i="2"/>
  <c r="P107" i="2"/>
  <c r="N107" i="2"/>
  <c r="M107" i="2"/>
  <c r="T106" i="2"/>
  <c r="P106" i="2"/>
  <c r="N106" i="2"/>
  <c r="M106" i="2"/>
  <c r="T103" i="2"/>
  <c r="P103" i="2"/>
  <c r="N103" i="2"/>
  <c r="M103" i="2"/>
  <c r="T102" i="2"/>
  <c r="P102" i="2"/>
  <c r="N102" i="2"/>
  <c r="M102" i="2"/>
  <c r="Q101" i="2"/>
  <c r="T101" i="2" s="1"/>
  <c r="P101" i="2"/>
  <c r="N101" i="2"/>
  <c r="M101" i="2"/>
  <c r="T100" i="2"/>
  <c r="P100" i="2"/>
  <c r="N100" i="2"/>
  <c r="M100" i="2"/>
  <c r="T99" i="2"/>
  <c r="P99" i="2"/>
  <c r="N99" i="2"/>
  <c r="M99" i="2"/>
  <c r="T98" i="2"/>
  <c r="P98" i="2"/>
  <c r="N98" i="2"/>
  <c r="M98" i="2"/>
  <c r="T97" i="2"/>
  <c r="P97" i="2"/>
  <c r="N97" i="2"/>
  <c r="M97" i="2"/>
  <c r="T96" i="2"/>
  <c r="P96" i="2"/>
  <c r="N96" i="2"/>
  <c r="M96" i="2"/>
  <c r="T95" i="2"/>
  <c r="P95" i="2"/>
  <c r="N95" i="2"/>
  <c r="M95" i="2"/>
  <c r="T94" i="2"/>
  <c r="P94" i="2"/>
  <c r="N94" i="2"/>
  <c r="M94" i="2"/>
  <c r="T93" i="2"/>
  <c r="P93" i="2"/>
  <c r="N93" i="2"/>
  <c r="M93" i="2"/>
  <c r="T92" i="2"/>
  <c r="P92" i="2"/>
  <c r="N92" i="2"/>
  <c r="M92" i="2"/>
  <c r="T91" i="2"/>
  <c r="P91" i="2"/>
  <c r="N91" i="2"/>
  <c r="M91" i="2"/>
  <c r="T90" i="2"/>
  <c r="P90" i="2"/>
  <c r="N90" i="2"/>
  <c r="M90" i="2"/>
  <c r="T89" i="2"/>
  <c r="P89" i="2"/>
  <c r="N89" i="2"/>
  <c r="M89" i="2"/>
  <c r="T88" i="2"/>
  <c r="P88" i="2"/>
  <c r="N88" i="2"/>
  <c r="M88" i="2"/>
  <c r="T87" i="2"/>
  <c r="P87" i="2"/>
  <c r="N87" i="2"/>
  <c r="M87" i="2"/>
  <c r="T86" i="2"/>
  <c r="P86" i="2"/>
  <c r="N86" i="2"/>
  <c r="M86" i="2"/>
  <c r="T85" i="2"/>
  <c r="P85" i="2"/>
  <c r="N85" i="2"/>
  <c r="M85" i="2"/>
  <c r="Q84" i="2"/>
  <c r="T84" i="2" s="1"/>
  <c r="P84" i="2"/>
  <c r="N84" i="2"/>
  <c r="M84" i="2"/>
  <c r="T83" i="2"/>
  <c r="P83" i="2"/>
  <c r="N83" i="2"/>
  <c r="M83" i="2"/>
  <c r="T82" i="2"/>
  <c r="P82" i="2"/>
  <c r="N82" i="2"/>
  <c r="M82" i="2"/>
  <c r="T81" i="2"/>
  <c r="P81" i="2"/>
  <c r="N81" i="2"/>
  <c r="M81" i="2"/>
  <c r="T80" i="2"/>
  <c r="P80" i="2"/>
  <c r="N80" i="2"/>
  <c r="M80" i="2"/>
  <c r="T79" i="2"/>
  <c r="P79" i="2"/>
  <c r="N79" i="2"/>
  <c r="M79" i="2"/>
  <c r="T78" i="2"/>
  <c r="P78" i="2"/>
  <c r="N78" i="2"/>
  <c r="M78" i="2"/>
  <c r="T77" i="2"/>
  <c r="P77" i="2"/>
  <c r="N77" i="2"/>
  <c r="M77" i="2"/>
  <c r="T76" i="2"/>
  <c r="P76" i="2"/>
  <c r="N76" i="2"/>
  <c r="M76" i="2"/>
  <c r="T75" i="2"/>
  <c r="P75" i="2"/>
  <c r="N75" i="2"/>
  <c r="M75" i="2"/>
  <c r="T74" i="2"/>
  <c r="P74" i="2"/>
  <c r="N74" i="2"/>
  <c r="M74" i="2"/>
  <c r="T73" i="2"/>
  <c r="P73" i="2"/>
  <c r="N73" i="2"/>
  <c r="M73" i="2"/>
  <c r="T72" i="2"/>
  <c r="P72" i="2"/>
  <c r="N72" i="2"/>
  <c r="M72" i="2"/>
  <c r="T71" i="2"/>
  <c r="P71" i="2"/>
  <c r="N71" i="2"/>
  <c r="M71" i="2"/>
  <c r="T70" i="2"/>
  <c r="P70" i="2"/>
  <c r="N70" i="2"/>
  <c r="M70" i="2"/>
  <c r="T68" i="2"/>
  <c r="P68" i="2"/>
  <c r="N68" i="2"/>
  <c r="M68" i="2"/>
  <c r="T67" i="2"/>
  <c r="P67" i="2"/>
  <c r="N67" i="2"/>
  <c r="M67" i="2"/>
  <c r="T66" i="2"/>
  <c r="P66" i="2"/>
  <c r="N66" i="2"/>
  <c r="M66" i="2"/>
  <c r="T65" i="2"/>
  <c r="P65" i="2"/>
  <c r="N65" i="2"/>
  <c r="M65" i="2"/>
  <c r="T64" i="2"/>
  <c r="P64" i="2"/>
  <c r="N64" i="2"/>
  <c r="M64" i="2"/>
  <c r="S63" i="2"/>
  <c r="S628" i="2" s="1"/>
  <c r="Q63" i="2"/>
  <c r="P63" i="2"/>
  <c r="N63" i="2"/>
  <c r="M63" i="2"/>
  <c r="T62" i="2"/>
  <c r="V62" i="2" s="1"/>
  <c r="P62" i="2"/>
  <c r="N62" i="2"/>
  <c r="M62" i="2"/>
  <c r="Q61" i="2"/>
  <c r="T61" i="2" s="1"/>
  <c r="P61" i="2"/>
  <c r="N61" i="2"/>
  <c r="M61" i="2"/>
  <c r="T60" i="2"/>
  <c r="P60" i="2"/>
  <c r="N60" i="2"/>
  <c r="M60" i="2"/>
  <c r="T59" i="2"/>
  <c r="P59" i="2"/>
  <c r="N59" i="2"/>
  <c r="M59" i="2"/>
  <c r="T58" i="2"/>
  <c r="V58" i="2" s="1"/>
  <c r="P58" i="2"/>
  <c r="N58" i="2"/>
  <c r="M58" i="2"/>
  <c r="T57" i="2"/>
  <c r="P57" i="2"/>
  <c r="N57" i="2"/>
  <c r="M57" i="2"/>
  <c r="T56" i="2"/>
  <c r="P56" i="2"/>
  <c r="N56" i="2"/>
  <c r="M56" i="2"/>
  <c r="T55" i="2"/>
  <c r="P55" i="2"/>
  <c r="N55" i="2"/>
  <c r="M55" i="2"/>
  <c r="T54" i="2"/>
  <c r="V54" i="2" s="1"/>
  <c r="P54" i="2"/>
  <c r="N54" i="2"/>
  <c r="M54" i="2"/>
  <c r="T53" i="2"/>
  <c r="P53" i="2"/>
  <c r="N53" i="2"/>
  <c r="M53" i="2"/>
  <c r="T52" i="2"/>
  <c r="P52" i="2"/>
  <c r="N52" i="2"/>
  <c r="M52" i="2"/>
  <c r="T51" i="2"/>
  <c r="P51" i="2"/>
  <c r="N51" i="2"/>
  <c r="M51" i="2"/>
  <c r="T50" i="2"/>
  <c r="V50" i="2" s="1"/>
  <c r="P50" i="2"/>
  <c r="N50" i="2"/>
  <c r="M50" i="2"/>
  <c r="T49" i="2"/>
  <c r="P49" i="2"/>
  <c r="N49" i="2"/>
  <c r="M49" i="2"/>
  <c r="T48" i="2"/>
  <c r="P48" i="2"/>
  <c r="N48" i="2"/>
  <c r="M48" i="2"/>
  <c r="Q46" i="2"/>
  <c r="T46" i="2" s="1"/>
  <c r="V46" i="2" s="1"/>
  <c r="P46" i="2"/>
  <c r="N46" i="2"/>
  <c r="M46" i="2"/>
  <c r="T45" i="2"/>
  <c r="P45" i="2"/>
  <c r="N45" i="2"/>
  <c r="M45" i="2"/>
  <c r="Q44" i="2"/>
  <c r="T44" i="2" s="1"/>
  <c r="P44" i="2"/>
  <c r="N44" i="2"/>
  <c r="M44" i="2"/>
  <c r="T43" i="2"/>
  <c r="P43" i="2"/>
  <c r="N43" i="2"/>
  <c r="M43" i="2"/>
  <c r="T42" i="2"/>
  <c r="V42" i="2" s="1"/>
  <c r="P42" i="2"/>
  <c r="N42" i="2"/>
  <c r="M42" i="2"/>
  <c r="T41" i="2"/>
  <c r="P41" i="2"/>
  <c r="N41" i="2"/>
  <c r="M41" i="2"/>
  <c r="T40" i="2"/>
  <c r="P40" i="2"/>
  <c r="N40" i="2"/>
  <c r="M40" i="2"/>
  <c r="T35" i="2"/>
  <c r="P35" i="2"/>
  <c r="N35" i="2"/>
  <c r="M35" i="2"/>
  <c r="T34" i="2"/>
  <c r="V34" i="2" s="1"/>
  <c r="P34" i="2"/>
  <c r="N34" i="2"/>
  <c r="M34" i="2"/>
  <c r="T33" i="2"/>
  <c r="P33" i="2"/>
  <c r="N33" i="2"/>
  <c r="M33" i="2"/>
  <c r="T32" i="2"/>
  <c r="P32" i="2"/>
  <c r="N32" i="2"/>
  <c r="M32" i="2"/>
  <c r="T31" i="2"/>
  <c r="P31" i="2"/>
  <c r="N31" i="2"/>
  <c r="M31" i="2"/>
  <c r="T30" i="2"/>
  <c r="V30" i="2" s="1"/>
  <c r="P30" i="2"/>
  <c r="N30" i="2"/>
  <c r="M30" i="2"/>
  <c r="T29" i="2"/>
  <c r="P29" i="2"/>
  <c r="N29" i="2"/>
  <c r="M29" i="2"/>
  <c r="T28" i="2"/>
  <c r="P28" i="2"/>
  <c r="N28" i="2"/>
  <c r="M28" i="2"/>
  <c r="T26" i="2"/>
  <c r="V26" i="2" s="1"/>
  <c r="P26" i="2"/>
  <c r="N26" i="2"/>
  <c r="M26" i="2"/>
  <c r="T25" i="2"/>
  <c r="P25" i="2"/>
  <c r="N25" i="2"/>
  <c r="M25" i="2"/>
  <c r="T24" i="2"/>
  <c r="P24" i="2"/>
  <c r="N24" i="2"/>
  <c r="M24" i="2"/>
  <c r="T23" i="2"/>
  <c r="P23" i="2"/>
  <c r="N23" i="2"/>
  <c r="M23" i="2"/>
  <c r="T22" i="2"/>
  <c r="V22" i="2" s="1"/>
  <c r="P22" i="2"/>
  <c r="N22" i="2"/>
  <c r="M22" i="2"/>
  <c r="T21" i="2"/>
  <c r="P21" i="2"/>
  <c r="N21" i="2"/>
  <c r="M21" i="2"/>
  <c r="T20" i="2"/>
  <c r="P20" i="2"/>
  <c r="N20" i="2"/>
  <c r="M20" i="2"/>
  <c r="Q19" i="2"/>
  <c r="P19" i="2"/>
  <c r="N19" i="2"/>
  <c r="M19" i="2"/>
  <c r="T18" i="2"/>
  <c r="V18" i="2" s="1"/>
  <c r="P18" i="2"/>
  <c r="N18" i="2"/>
  <c r="M18" i="2"/>
  <c r="L628" i="2" l="1"/>
  <c r="O628" i="2"/>
  <c r="V64" i="2"/>
  <c r="V65" i="2"/>
  <c r="V66" i="2"/>
  <c r="V67" i="2"/>
  <c r="V68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105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70" i="2"/>
  <c r="V571" i="2"/>
  <c r="V572" i="2"/>
  <c r="V573" i="2"/>
  <c r="V574" i="2"/>
  <c r="V575" i="2"/>
  <c r="V576" i="2"/>
  <c r="V578" i="2"/>
  <c r="V579" i="2"/>
  <c r="V580" i="2"/>
  <c r="V582" i="2"/>
  <c r="V583" i="2"/>
  <c r="V584" i="2"/>
  <c r="V586" i="2"/>
  <c r="V587" i="2"/>
  <c r="V588" i="2"/>
  <c r="V590" i="2"/>
  <c r="V591" i="2"/>
  <c r="V592" i="2"/>
  <c r="V594" i="2"/>
  <c r="V595" i="2"/>
  <c r="V596" i="2"/>
  <c r="V598" i="2"/>
  <c r="V599" i="2"/>
  <c r="V600" i="2"/>
  <c r="V602" i="2"/>
  <c r="V603" i="2"/>
  <c r="V604" i="2"/>
  <c r="V606" i="2"/>
  <c r="V607" i="2"/>
  <c r="V608" i="2"/>
  <c r="V610" i="2"/>
  <c r="V611" i="2"/>
  <c r="V612" i="2"/>
  <c r="V614" i="2"/>
  <c r="V615" i="2"/>
  <c r="V616" i="2"/>
  <c r="V618" i="2"/>
  <c r="V619" i="2"/>
  <c r="V620" i="2"/>
  <c r="V622" i="2"/>
  <c r="V623" i="2"/>
  <c r="V624" i="2"/>
  <c r="V626" i="2"/>
  <c r="V627" i="2"/>
  <c r="T69" i="2"/>
  <c r="V20" i="2"/>
  <c r="V21" i="2"/>
  <c r="V23" i="2"/>
  <c r="V24" i="2"/>
  <c r="V25" i="2"/>
  <c r="V28" i="2"/>
  <c r="V29" i="2"/>
  <c r="V31" i="2"/>
  <c r="V32" i="2"/>
  <c r="V33" i="2"/>
  <c r="V35" i="2"/>
  <c r="V40" i="2"/>
  <c r="V41" i="2"/>
  <c r="V43" i="2"/>
  <c r="V44" i="2"/>
  <c r="V45" i="2"/>
  <c r="V48" i="2"/>
  <c r="V49" i="2"/>
  <c r="V51" i="2"/>
  <c r="V52" i="2"/>
  <c r="V53" i="2"/>
  <c r="V55" i="2"/>
  <c r="V56" i="2"/>
  <c r="V57" i="2"/>
  <c r="V59" i="2"/>
  <c r="V60" i="2"/>
  <c r="V61" i="2"/>
  <c r="T27" i="2"/>
  <c r="T47" i="2"/>
  <c r="R597" i="2"/>
  <c r="R601" i="2"/>
  <c r="U603" i="2"/>
  <c r="R605" i="2"/>
  <c r="U612" i="2"/>
  <c r="U620" i="2"/>
  <c r="U622" i="2"/>
  <c r="U69" i="2"/>
  <c r="U27" i="2"/>
  <c r="R47" i="2"/>
  <c r="R69" i="2"/>
  <c r="R27" i="2"/>
  <c r="R85" i="2"/>
  <c r="U47" i="2"/>
  <c r="U474" i="2"/>
  <c r="U100" i="2"/>
  <c r="U101" i="2"/>
  <c r="R161" i="2"/>
  <c r="R164" i="2"/>
  <c r="R168" i="2"/>
  <c r="U171" i="2"/>
  <c r="R172" i="2"/>
  <c r="U43" i="2"/>
  <c r="R45" i="2"/>
  <c r="U51" i="2"/>
  <c r="U53" i="2"/>
  <c r="U471" i="2"/>
  <c r="U175" i="2"/>
  <c r="R281" i="2"/>
  <c r="R321" i="2"/>
  <c r="R370" i="2"/>
  <c r="U264" i="2"/>
  <c r="U505" i="2"/>
  <c r="U507" i="2"/>
  <c r="U523" i="2"/>
  <c r="U527" i="2"/>
  <c r="R566" i="2"/>
  <c r="R567" i="2"/>
  <c r="U231" i="2"/>
  <c r="U233" i="2"/>
  <c r="R218" i="2"/>
  <c r="R301" i="2"/>
  <c r="R346" i="2"/>
  <c r="R351" i="2"/>
  <c r="R362" i="2"/>
  <c r="R367" i="2"/>
  <c r="U372" i="2"/>
  <c r="R382" i="2"/>
  <c r="R394" i="2"/>
  <c r="R137" i="2"/>
  <c r="U179" i="2"/>
  <c r="R210" i="2"/>
  <c r="U259" i="2"/>
  <c r="U296" i="2"/>
  <c r="U297" i="2"/>
  <c r="U334" i="2"/>
  <c r="U473" i="2"/>
  <c r="R498" i="2"/>
  <c r="R500" i="2"/>
  <c r="R543" i="2"/>
  <c r="R50" i="2"/>
  <c r="R58" i="2"/>
  <c r="T63" i="2"/>
  <c r="R97" i="2"/>
  <c r="R151" i="2"/>
  <c r="U156" i="2"/>
  <c r="U160" i="2"/>
  <c r="R188" i="2"/>
  <c r="R194" i="2"/>
  <c r="R195" i="2"/>
  <c r="U247" i="2"/>
  <c r="U249" i="2"/>
  <c r="R326" i="2"/>
  <c r="U330" i="2"/>
  <c r="R354" i="2"/>
  <c r="R378" i="2"/>
  <c r="R388" i="2"/>
  <c r="R389" i="2"/>
  <c r="R392" i="2"/>
  <c r="R393" i="2"/>
  <c r="U484" i="2"/>
  <c r="R578" i="2"/>
  <c r="R579" i="2"/>
  <c r="R582" i="2"/>
  <c r="R583" i="2"/>
  <c r="R586" i="2"/>
  <c r="R587" i="2"/>
  <c r="R590" i="2"/>
  <c r="U592" i="2"/>
  <c r="U593" i="2"/>
  <c r="U102" i="2"/>
  <c r="R128" i="2"/>
  <c r="R130" i="2"/>
  <c r="R132" i="2"/>
  <c r="R133" i="2"/>
  <c r="R198" i="2"/>
  <c r="R199" i="2"/>
  <c r="R216" i="2"/>
  <c r="R217" i="2"/>
  <c r="U269" i="2"/>
  <c r="R293" i="2"/>
  <c r="R313" i="2"/>
  <c r="R317" i="2"/>
  <c r="R534" i="2"/>
  <c r="R536" i="2"/>
  <c r="R537" i="2"/>
  <c r="R538" i="2"/>
  <c r="R539" i="2"/>
  <c r="R540" i="2"/>
  <c r="R573" i="2"/>
  <c r="U29" i="2"/>
  <c r="U41" i="2"/>
  <c r="U65" i="2"/>
  <c r="U74" i="2"/>
  <c r="U82" i="2"/>
  <c r="U94" i="2"/>
  <c r="U140" i="2"/>
  <c r="U151" i="2"/>
  <c r="U325" i="2"/>
  <c r="U326" i="2"/>
  <c r="U476" i="2"/>
  <c r="R519" i="2"/>
  <c r="U46" i="2"/>
  <c r="U64" i="2"/>
  <c r="U93" i="2"/>
  <c r="U25" i="2"/>
  <c r="U33" i="2"/>
  <c r="R62" i="2"/>
  <c r="R63" i="2"/>
  <c r="U86" i="2"/>
  <c r="U88" i="2"/>
  <c r="R91" i="2"/>
  <c r="U276" i="2"/>
  <c r="U288" i="2"/>
  <c r="U289" i="2"/>
  <c r="U312" i="2"/>
  <c r="U356" i="2"/>
  <c r="U515" i="2"/>
  <c r="U600" i="2"/>
  <c r="U601" i="2"/>
  <c r="U73" i="2"/>
  <c r="U81" i="2"/>
  <c r="U143" i="2"/>
  <c r="U19" i="2"/>
  <c r="U21" i="2"/>
  <c r="U59" i="2"/>
  <c r="U61" i="2"/>
  <c r="U62" i="2"/>
  <c r="U68" i="2"/>
  <c r="U70" i="2"/>
  <c r="U77" i="2"/>
  <c r="U78" i="2"/>
  <c r="R102" i="2"/>
  <c r="R103" i="2"/>
  <c r="R107" i="2"/>
  <c r="R109" i="2"/>
  <c r="R110" i="2"/>
  <c r="R111" i="2"/>
  <c r="R113" i="2"/>
  <c r="R114" i="2"/>
  <c r="R115" i="2"/>
  <c r="R117" i="2"/>
  <c r="R118" i="2"/>
  <c r="U137" i="2"/>
  <c r="R153" i="2"/>
  <c r="R156" i="2"/>
  <c r="R157" i="2"/>
  <c r="R158" i="2"/>
  <c r="U159" i="2"/>
  <c r="R160" i="2"/>
  <c r="R208" i="2"/>
  <c r="R209" i="2"/>
  <c r="U263" i="2"/>
  <c r="R269" i="2"/>
  <c r="R285" i="2"/>
  <c r="R309" i="2"/>
  <c r="U340" i="2"/>
  <c r="U479" i="2"/>
  <c r="U480" i="2"/>
  <c r="U483" i="2"/>
  <c r="R484" i="2"/>
  <c r="R527" i="2"/>
  <c r="U575" i="2"/>
  <c r="U579" i="2"/>
  <c r="U583" i="2"/>
  <c r="U587" i="2"/>
  <c r="U155" i="2"/>
  <c r="U162" i="2"/>
  <c r="R163" i="2"/>
  <c r="R177" i="2"/>
  <c r="R204" i="2"/>
  <c r="R212" i="2"/>
  <c r="U223" i="2"/>
  <c r="U225" i="2"/>
  <c r="U239" i="2"/>
  <c r="U241" i="2"/>
  <c r="U258" i="2"/>
  <c r="U265" i="2"/>
  <c r="U105" i="2"/>
  <c r="U278" i="2"/>
  <c r="U285" i="2"/>
  <c r="R305" i="2"/>
  <c r="U309" i="2"/>
  <c r="U318" i="2"/>
  <c r="U328" i="2"/>
  <c r="R391" i="2"/>
  <c r="R396" i="2"/>
  <c r="U470" i="2"/>
  <c r="U475" i="2"/>
  <c r="U478" i="2"/>
  <c r="U481" i="2"/>
  <c r="U482" i="2"/>
  <c r="R487" i="2"/>
  <c r="R506" i="2"/>
  <c r="R508" i="2"/>
  <c r="R510" i="2"/>
  <c r="R512" i="2"/>
  <c r="U519" i="2"/>
  <c r="U525" i="2"/>
  <c r="U529" i="2"/>
  <c r="R531" i="2"/>
  <c r="R547" i="2"/>
  <c r="R551" i="2"/>
  <c r="R552" i="2"/>
  <c r="R553" i="2"/>
  <c r="R554" i="2"/>
  <c r="R555" i="2"/>
  <c r="R556" i="2"/>
  <c r="R557" i="2"/>
  <c r="R558" i="2"/>
  <c r="R559" i="2"/>
  <c r="R560" i="2"/>
  <c r="R569" i="2"/>
  <c r="R572" i="2"/>
  <c r="U599" i="2"/>
  <c r="R626" i="2"/>
  <c r="R119" i="2"/>
  <c r="R121" i="2"/>
  <c r="R122" i="2"/>
  <c r="R123" i="2"/>
  <c r="R125" i="2"/>
  <c r="R126" i="2"/>
  <c r="U134" i="2"/>
  <c r="R144" i="2"/>
  <c r="R145" i="2"/>
  <c r="R148" i="2"/>
  <c r="R152" i="2"/>
  <c r="U167" i="2"/>
  <c r="U178" i="2"/>
  <c r="R179" i="2"/>
  <c r="U186" i="2"/>
  <c r="U187" i="2"/>
  <c r="U201" i="2"/>
  <c r="R206" i="2"/>
  <c r="R207" i="2"/>
  <c r="R214" i="2"/>
  <c r="R215" i="2"/>
  <c r="U255" i="2"/>
  <c r="U257" i="2"/>
  <c r="R262" i="2"/>
  <c r="U272" i="2"/>
  <c r="U273" i="2"/>
  <c r="R277" i="2"/>
  <c r="U282" i="2"/>
  <c r="R289" i="2"/>
  <c r="U292" i="2"/>
  <c r="U302" i="2"/>
  <c r="R342" i="2"/>
  <c r="R343" i="2"/>
  <c r="U348" i="2"/>
  <c r="R359" i="2"/>
  <c r="U364" i="2"/>
  <c r="R375" i="2"/>
  <c r="R390" i="2"/>
  <c r="R447" i="2"/>
  <c r="U472" i="2"/>
  <c r="U477" i="2"/>
  <c r="U487" i="2"/>
  <c r="U488" i="2"/>
  <c r="U517" i="2"/>
  <c r="U521" i="2"/>
  <c r="R523" i="2"/>
  <c r="U535" i="2"/>
  <c r="U536" i="2"/>
  <c r="U538" i="2"/>
  <c r="U540" i="2"/>
  <c r="R570" i="2"/>
  <c r="R571" i="2"/>
  <c r="U573" i="2"/>
  <c r="R577" i="2"/>
  <c r="R585" i="2"/>
  <c r="R593" i="2"/>
  <c r="U595" i="2"/>
  <c r="U614" i="2"/>
  <c r="U616" i="2"/>
  <c r="U624" i="2"/>
  <c r="U22" i="2"/>
  <c r="U26" i="2"/>
  <c r="U30" i="2"/>
  <c r="U34" i="2"/>
  <c r="U44" i="2"/>
  <c r="R52" i="2"/>
  <c r="U55" i="2"/>
  <c r="R60" i="2"/>
  <c r="U63" i="2"/>
  <c r="U66" i="2"/>
  <c r="U71" i="2"/>
  <c r="U75" i="2"/>
  <c r="U79" i="2"/>
  <c r="U83" i="2"/>
  <c r="U90" i="2"/>
  <c r="R93" i="2"/>
  <c r="U96" i="2"/>
  <c r="R99" i="2"/>
  <c r="U103" i="2"/>
  <c r="U112" i="2"/>
  <c r="U116" i="2"/>
  <c r="U120" i="2"/>
  <c r="U124" i="2"/>
  <c r="R127" i="2"/>
  <c r="U132" i="2"/>
  <c r="U135" i="2"/>
  <c r="U138" i="2"/>
  <c r="R141" i="2"/>
  <c r="R142" i="2"/>
  <c r="U146" i="2"/>
  <c r="R147" i="2"/>
  <c r="U163" i="2"/>
  <c r="R180" i="2"/>
  <c r="R203" i="2"/>
  <c r="R211" i="2"/>
  <c r="R19" i="2"/>
  <c r="U23" i="2"/>
  <c r="U28" i="2"/>
  <c r="U31" i="2"/>
  <c r="U35" i="2"/>
  <c r="U42" i="2"/>
  <c r="U45" i="2"/>
  <c r="U49" i="2"/>
  <c r="R54" i="2"/>
  <c r="U57" i="2"/>
  <c r="R61" i="2"/>
  <c r="U67" i="2"/>
  <c r="U72" i="2"/>
  <c r="U76" i="2"/>
  <c r="U80" i="2"/>
  <c r="U84" i="2"/>
  <c r="R87" i="2"/>
  <c r="U92" i="2"/>
  <c r="U98" i="2"/>
  <c r="R101" i="2"/>
  <c r="U106" i="2"/>
  <c r="U108" i="2"/>
  <c r="R129" i="2"/>
  <c r="U133" i="2"/>
  <c r="U136" i="2"/>
  <c r="U139" i="2"/>
  <c r="R143" i="2"/>
  <c r="U147" i="2"/>
  <c r="U176" i="2"/>
  <c r="R176" i="2"/>
  <c r="R205" i="2"/>
  <c r="R213" i="2"/>
  <c r="R273" i="2"/>
  <c r="U85" i="2"/>
  <c r="P628" i="2"/>
  <c r="U20" i="2"/>
  <c r="U24" i="2"/>
  <c r="R29" i="2"/>
  <c r="U32" i="2"/>
  <c r="U40" i="2"/>
  <c r="R46" i="2"/>
  <c r="R48" i="2"/>
  <c r="R56" i="2"/>
  <c r="R89" i="2"/>
  <c r="R95" i="2"/>
  <c r="R131" i="2"/>
  <c r="U144" i="2"/>
  <c r="R169" i="2"/>
  <c r="U262" i="2"/>
  <c r="U386" i="2"/>
  <c r="R386" i="2"/>
  <c r="U152" i="2"/>
  <c r="R159" i="2"/>
  <c r="U164" i="2"/>
  <c r="R165" i="2"/>
  <c r="R166" i="2"/>
  <c r="U170" i="2"/>
  <c r="R171" i="2"/>
  <c r="U184" i="2"/>
  <c r="R187" i="2"/>
  <c r="U193" i="2"/>
  <c r="U204" i="2"/>
  <c r="U206" i="2"/>
  <c r="U208" i="2"/>
  <c r="U210" i="2"/>
  <c r="U212" i="2"/>
  <c r="U214" i="2"/>
  <c r="U216" i="2"/>
  <c r="U218" i="2"/>
  <c r="U222" i="2"/>
  <c r="R224" i="2"/>
  <c r="U227" i="2"/>
  <c r="U230" i="2"/>
  <c r="R232" i="2"/>
  <c r="U235" i="2"/>
  <c r="U238" i="2"/>
  <c r="R240" i="2"/>
  <c r="U243" i="2"/>
  <c r="U246" i="2"/>
  <c r="R248" i="2"/>
  <c r="U251" i="2"/>
  <c r="U254" i="2"/>
  <c r="R256" i="2"/>
  <c r="U261" i="2"/>
  <c r="U270" i="2"/>
  <c r="U277" i="2"/>
  <c r="U280" i="2"/>
  <c r="U286" i="2"/>
  <c r="U293" i="2"/>
  <c r="U306" i="2"/>
  <c r="R358" i="2"/>
  <c r="R374" i="2"/>
  <c r="U395" i="2"/>
  <c r="R395" i="2"/>
  <c r="R618" i="2"/>
  <c r="U618" i="2"/>
  <c r="R167" i="2"/>
  <c r="U172" i="2"/>
  <c r="R173" i="2"/>
  <c r="R174" i="2"/>
  <c r="U188" i="2"/>
  <c r="R189" i="2"/>
  <c r="R190" i="2"/>
  <c r="R191" i="2"/>
  <c r="U202" i="2"/>
  <c r="R219" i="2"/>
  <c r="U221" i="2"/>
  <c r="U229" i="2"/>
  <c r="U237" i="2"/>
  <c r="U245" i="2"/>
  <c r="U253" i="2"/>
  <c r="U268" i="2"/>
  <c r="U274" i="2"/>
  <c r="U281" i="2"/>
  <c r="U284" i="2"/>
  <c r="U290" i="2"/>
  <c r="R297" i="2"/>
  <c r="U300" i="2"/>
  <c r="U313" i="2"/>
  <c r="U148" i="2"/>
  <c r="R149" i="2"/>
  <c r="R150" i="2"/>
  <c r="U154" i="2"/>
  <c r="R155" i="2"/>
  <c r="U168" i="2"/>
  <c r="R175" i="2"/>
  <c r="U180" i="2"/>
  <c r="R181" i="2"/>
  <c r="R182" i="2"/>
  <c r="R185" i="2"/>
  <c r="R186" i="2"/>
  <c r="U197" i="2"/>
  <c r="U203" i="2"/>
  <c r="U205" i="2"/>
  <c r="U207" i="2"/>
  <c r="U209" i="2"/>
  <c r="U211" i="2"/>
  <c r="U213" i="2"/>
  <c r="U215" i="2"/>
  <c r="U217" i="2"/>
  <c r="U219" i="2"/>
  <c r="R220" i="2"/>
  <c r="U226" i="2"/>
  <c r="R228" i="2"/>
  <c r="U234" i="2"/>
  <c r="R236" i="2"/>
  <c r="U242" i="2"/>
  <c r="R244" i="2"/>
  <c r="U250" i="2"/>
  <c r="R252" i="2"/>
  <c r="R258" i="2"/>
  <c r="U260" i="2"/>
  <c r="R264" i="2"/>
  <c r="R350" i="2"/>
  <c r="R366" i="2"/>
  <c r="U316" i="2"/>
  <c r="U322" i="2"/>
  <c r="U331" i="2"/>
  <c r="U380" i="2"/>
  <c r="U383" i="2"/>
  <c r="U388" i="2"/>
  <c r="U392" i="2"/>
  <c r="R471" i="2"/>
  <c r="R473" i="2"/>
  <c r="R475" i="2"/>
  <c r="R477" i="2"/>
  <c r="U294" i="2"/>
  <c r="U301" i="2"/>
  <c r="U304" i="2"/>
  <c r="U310" i="2"/>
  <c r="U317" i="2"/>
  <c r="U320" i="2"/>
  <c r="U329" i="2"/>
  <c r="R330" i="2"/>
  <c r="U335" i="2"/>
  <c r="R336" i="2"/>
  <c r="R338" i="2"/>
  <c r="R339" i="2"/>
  <c r="U344" i="2"/>
  <c r="R347" i="2"/>
  <c r="U352" i="2"/>
  <c r="R355" i="2"/>
  <c r="U360" i="2"/>
  <c r="R363" i="2"/>
  <c r="U368" i="2"/>
  <c r="R371" i="2"/>
  <c r="U376" i="2"/>
  <c r="R379" i="2"/>
  <c r="U384" i="2"/>
  <c r="U396" i="2"/>
  <c r="R485" i="2"/>
  <c r="R488" i="2"/>
  <c r="R490" i="2"/>
  <c r="R494" i="2"/>
  <c r="R581" i="2"/>
  <c r="R589" i="2"/>
  <c r="R609" i="2"/>
  <c r="U626" i="2"/>
  <c r="U298" i="2"/>
  <c r="U305" i="2"/>
  <c r="U308" i="2"/>
  <c r="U314" i="2"/>
  <c r="U321" i="2"/>
  <c r="U324" i="2"/>
  <c r="U327" i="2"/>
  <c r="R328" i="2"/>
  <c r="U333" i="2"/>
  <c r="R334" i="2"/>
  <c r="U382" i="2"/>
  <c r="U390" i="2"/>
  <c r="U394" i="2"/>
  <c r="U447" i="2"/>
  <c r="R470" i="2"/>
  <c r="R472" i="2"/>
  <c r="R474" i="2"/>
  <c r="R476" i="2"/>
  <c r="R478" i="2"/>
  <c r="R505" i="2"/>
  <c r="R507" i="2"/>
  <c r="R509" i="2"/>
  <c r="R511" i="2"/>
  <c r="U571" i="2"/>
  <c r="U576" i="2"/>
  <c r="R576" i="2"/>
  <c r="R610" i="2"/>
  <c r="U610" i="2"/>
  <c r="R479" i="2"/>
  <c r="R481" i="2"/>
  <c r="R483" i="2"/>
  <c r="R491" i="2"/>
  <c r="U496" i="2"/>
  <c r="R499" i="2"/>
  <c r="U510" i="2"/>
  <c r="U512" i="2"/>
  <c r="R513" i="2"/>
  <c r="R514" i="2"/>
  <c r="R517" i="2"/>
  <c r="R525" i="2"/>
  <c r="U531" i="2"/>
  <c r="U533" i="2"/>
  <c r="R544" i="2"/>
  <c r="R548" i="2"/>
  <c r="U552" i="2"/>
  <c r="U554" i="2"/>
  <c r="U556" i="2"/>
  <c r="U558" i="2"/>
  <c r="U564" i="2"/>
  <c r="U565" i="2"/>
  <c r="R568" i="2"/>
  <c r="U572" i="2"/>
  <c r="U577" i="2"/>
  <c r="U584" i="2"/>
  <c r="U585" i="2"/>
  <c r="R594" i="2"/>
  <c r="R595" i="2"/>
  <c r="R602" i="2"/>
  <c r="R603" i="2"/>
  <c r="R611" i="2"/>
  <c r="R612" i="2"/>
  <c r="R619" i="2"/>
  <c r="R620" i="2"/>
  <c r="R627" i="2"/>
  <c r="R501" i="2"/>
  <c r="R502" i="2"/>
  <c r="R503" i="2"/>
  <c r="R504" i="2"/>
  <c r="U506" i="2"/>
  <c r="U508" i="2"/>
  <c r="R515" i="2"/>
  <c r="U534" i="2"/>
  <c r="R535" i="2"/>
  <c r="U537" i="2"/>
  <c r="U539" i="2"/>
  <c r="R541" i="2"/>
  <c r="R545" i="2"/>
  <c r="R549" i="2"/>
  <c r="U560" i="2"/>
  <c r="R562" i="2"/>
  <c r="R563" i="2"/>
  <c r="U596" i="2"/>
  <c r="U597" i="2"/>
  <c r="U604" i="2"/>
  <c r="U605" i="2"/>
  <c r="R614" i="2"/>
  <c r="R622" i="2"/>
  <c r="R480" i="2"/>
  <c r="R482" i="2"/>
  <c r="U485" i="2"/>
  <c r="R486" i="2"/>
  <c r="U492" i="2"/>
  <c r="R495" i="2"/>
  <c r="U500" i="2"/>
  <c r="U509" i="2"/>
  <c r="U511" i="2"/>
  <c r="R521" i="2"/>
  <c r="R529" i="2"/>
  <c r="R542" i="2"/>
  <c r="R546" i="2"/>
  <c r="R550" i="2"/>
  <c r="U551" i="2"/>
  <c r="U553" i="2"/>
  <c r="U555" i="2"/>
  <c r="U557" i="2"/>
  <c r="U559" i="2"/>
  <c r="U561" i="2"/>
  <c r="R564" i="2"/>
  <c r="U568" i="2"/>
  <c r="U569" i="2"/>
  <c r="R574" i="2"/>
  <c r="R575" i="2"/>
  <c r="U580" i="2"/>
  <c r="U581" i="2"/>
  <c r="U588" i="2"/>
  <c r="U589" i="2"/>
  <c r="R598" i="2"/>
  <c r="R599" i="2"/>
  <c r="R606" i="2"/>
  <c r="U608" i="2"/>
  <c r="U609" i="2"/>
  <c r="R615" i="2"/>
  <c r="R616" i="2"/>
  <c r="R623" i="2"/>
  <c r="R624" i="2"/>
  <c r="R18" i="2"/>
  <c r="R68" i="2"/>
  <c r="R71" i="2"/>
  <c r="R74" i="2"/>
  <c r="R76" i="2"/>
  <c r="R80" i="2"/>
  <c r="R82" i="2"/>
  <c r="U107" i="2"/>
  <c r="U129" i="2"/>
  <c r="U165" i="2"/>
  <c r="U117" i="2"/>
  <c r="U192" i="2"/>
  <c r="R192" i="2"/>
  <c r="U267" i="2"/>
  <c r="R267" i="2"/>
  <c r="U271" i="2"/>
  <c r="R271" i="2"/>
  <c r="U283" i="2"/>
  <c r="R283" i="2"/>
  <c r="U291" i="2"/>
  <c r="R291" i="2"/>
  <c r="U299" i="2"/>
  <c r="R299" i="2"/>
  <c r="U307" i="2"/>
  <c r="R307" i="2"/>
  <c r="U311" i="2"/>
  <c r="R311" i="2"/>
  <c r="U315" i="2"/>
  <c r="R315" i="2"/>
  <c r="U319" i="2"/>
  <c r="R319" i="2"/>
  <c r="U323" i="2"/>
  <c r="R323" i="2"/>
  <c r="R526" i="2"/>
  <c r="U526" i="2"/>
  <c r="R43" i="2"/>
  <c r="R44" i="2"/>
  <c r="R66" i="2"/>
  <c r="R67" i="2"/>
  <c r="R72" i="2"/>
  <c r="R73" i="2"/>
  <c r="R77" i="2"/>
  <c r="R81" i="2"/>
  <c r="R83" i="2"/>
  <c r="U110" i="2"/>
  <c r="U114" i="2"/>
  <c r="U118" i="2"/>
  <c r="R136" i="2"/>
  <c r="U141" i="2"/>
  <c r="U149" i="2"/>
  <c r="U150" i="2"/>
  <c r="U173" i="2"/>
  <c r="U174" i="2"/>
  <c r="U182" i="2"/>
  <c r="U224" i="2"/>
  <c r="U228" i="2"/>
  <c r="U232" i="2"/>
  <c r="U240" i="2"/>
  <c r="U248" i="2"/>
  <c r="U252" i="2"/>
  <c r="U256" i="2"/>
  <c r="M628" i="2"/>
  <c r="R20" i="2"/>
  <c r="R21" i="2"/>
  <c r="R22" i="2"/>
  <c r="R23" i="2"/>
  <c r="R24" i="2"/>
  <c r="R25" i="2"/>
  <c r="R26" i="2"/>
  <c r="R28" i="2"/>
  <c r="R30" i="2"/>
  <c r="R31" i="2"/>
  <c r="R32" i="2"/>
  <c r="R33" i="2"/>
  <c r="R34" i="2"/>
  <c r="R35" i="2"/>
  <c r="R40" i="2"/>
  <c r="R41" i="2"/>
  <c r="R42" i="2"/>
  <c r="R49" i="2"/>
  <c r="R51" i="2"/>
  <c r="R53" i="2"/>
  <c r="R55" i="2"/>
  <c r="R57" i="2"/>
  <c r="R59" i="2"/>
  <c r="R84" i="2"/>
  <c r="R106" i="2"/>
  <c r="U111" i="2"/>
  <c r="U115" i="2"/>
  <c r="U119" i="2"/>
  <c r="U123" i="2"/>
  <c r="R135" i="2"/>
  <c r="R139" i="2"/>
  <c r="U196" i="2"/>
  <c r="R196" i="2"/>
  <c r="R202" i="2"/>
  <c r="R332" i="2"/>
  <c r="U332" i="2"/>
  <c r="U357" i="2"/>
  <c r="R357" i="2"/>
  <c r="U369" i="2"/>
  <c r="R369" i="2"/>
  <c r="U48" i="2"/>
  <c r="U50" i="2"/>
  <c r="U52" i="2"/>
  <c r="U54" i="2"/>
  <c r="U56" i="2"/>
  <c r="U58" i="2"/>
  <c r="U60" i="2"/>
  <c r="U109" i="2"/>
  <c r="U113" i="2"/>
  <c r="U121" i="2"/>
  <c r="U125" i="2"/>
  <c r="U200" i="2"/>
  <c r="R200" i="2"/>
  <c r="U275" i="2"/>
  <c r="R275" i="2"/>
  <c r="U279" i="2"/>
  <c r="R279" i="2"/>
  <c r="U287" i="2"/>
  <c r="R287" i="2"/>
  <c r="U295" i="2"/>
  <c r="R295" i="2"/>
  <c r="U303" i="2"/>
  <c r="R303" i="2"/>
  <c r="R518" i="2"/>
  <c r="U518" i="2"/>
  <c r="Q628" i="2"/>
  <c r="R64" i="2"/>
  <c r="R65" i="2"/>
  <c r="R70" i="2"/>
  <c r="R75" i="2"/>
  <c r="R78" i="2"/>
  <c r="R79" i="2"/>
  <c r="U87" i="2"/>
  <c r="U89" i="2"/>
  <c r="U91" i="2"/>
  <c r="U95" i="2"/>
  <c r="U97" i="2"/>
  <c r="U99" i="2"/>
  <c r="U122" i="2"/>
  <c r="U127" i="2"/>
  <c r="U131" i="2"/>
  <c r="R140" i="2"/>
  <c r="U142" i="2"/>
  <c r="U157" i="2"/>
  <c r="U158" i="2"/>
  <c r="U166" i="2"/>
  <c r="U181" i="2"/>
  <c r="R197" i="2"/>
  <c r="U220" i="2"/>
  <c r="U236" i="2"/>
  <c r="U244" i="2"/>
  <c r="U337" i="2"/>
  <c r="R337" i="2"/>
  <c r="N628" i="2"/>
  <c r="U18" i="2"/>
  <c r="T19" i="2"/>
  <c r="R86" i="2"/>
  <c r="R88" i="2"/>
  <c r="R90" i="2"/>
  <c r="R92" i="2"/>
  <c r="R94" i="2"/>
  <c r="R96" i="2"/>
  <c r="R98" i="2"/>
  <c r="R100" i="2"/>
  <c r="R108" i="2"/>
  <c r="R112" i="2"/>
  <c r="R116" i="2"/>
  <c r="R120" i="2"/>
  <c r="R124" i="2"/>
  <c r="U126" i="2"/>
  <c r="U128" i="2"/>
  <c r="U130" i="2"/>
  <c r="R134" i="2"/>
  <c r="R138" i="2"/>
  <c r="U145" i="2"/>
  <c r="R146" i="2"/>
  <c r="U153" i="2"/>
  <c r="R154" i="2"/>
  <c r="U161" i="2"/>
  <c r="R162" i="2"/>
  <c r="U169" i="2"/>
  <c r="R170" i="2"/>
  <c r="U177" i="2"/>
  <c r="R178" i="2"/>
  <c r="U185" i="2"/>
  <c r="R193" i="2"/>
  <c r="R201" i="2"/>
  <c r="R222" i="2"/>
  <c r="R226" i="2"/>
  <c r="R230" i="2"/>
  <c r="R234" i="2"/>
  <c r="R238" i="2"/>
  <c r="R242" i="2"/>
  <c r="R246" i="2"/>
  <c r="R250" i="2"/>
  <c r="R254" i="2"/>
  <c r="R260" i="2"/>
  <c r="R268" i="2"/>
  <c r="R272" i="2"/>
  <c r="R276" i="2"/>
  <c r="R280" i="2"/>
  <c r="R284" i="2"/>
  <c r="R288" i="2"/>
  <c r="R292" i="2"/>
  <c r="R296" i="2"/>
  <c r="R300" i="2"/>
  <c r="R304" i="2"/>
  <c r="R308" i="2"/>
  <c r="R312" i="2"/>
  <c r="R316" i="2"/>
  <c r="R320" i="2"/>
  <c r="R324" i="2"/>
  <c r="R184" i="2"/>
  <c r="U191" i="2"/>
  <c r="U195" i="2"/>
  <c r="U199" i="2"/>
  <c r="R221" i="2"/>
  <c r="R223" i="2"/>
  <c r="R225" i="2"/>
  <c r="R227" i="2"/>
  <c r="R229" i="2"/>
  <c r="R231" i="2"/>
  <c r="R233" i="2"/>
  <c r="R235" i="2"/>
  <c r="R237" i="2"/>
  <c r="R239" i="2"/>
  <c r="R241" i="2"/>
  <c r="R243" i="2"/>
  <c r="R245" i="2"/>
  <c r="R247" i="2"/>
  <c r="R249" i="2"/>
  <c r="R251" i="2"/>
  <c r="R253" i="2"/>
  <c r="R255" i="2"/>
  <c r="R257" i="2"/>
  <c r="R259" i="2"/>
  <c r="R261" i="2"/>
  <c r="R263" i="2"/>
  <c r="R265" i="2"/>
  <c r="U385" i="2"/>
  <c r="R385" i="2"/>
  <c r="U189" i="2"/>
  <c r="U190" i="2"/>
  <c r="U194" i="2"/>
  <c r="U198" i="2"/>
  <c r="R105" i="2"/>
  <c r="R270" i="2"/>
  <c r="R274" i="2"/>
  <c r="R278" i="2"/>
  <c r="R282" i="2"/>
  <c r="R286" i="2"/>
  <c r="R290" i="2"/>
  <c r="R294" i="2"/>
  <c r="R298" i="2"/>
  <c r="R302" i="2"/>
  <c r="R306" i="2"/>
  <c r="R310" i="2"/>
  <c r="R314" i="2"/>
  <c r="R318" i="2"/>
  <c r="R322" i="2"/>
  <c r="U341" i="2"/>
  <c r="R341" i="2"/>
  <c r="U353" i="2"/>
  <c r="R353" i="2"/>
  <c r="U373" i="2"/>
  <c r="R373" i="2"/>
  <c r="U336" i="2"/>
  <c r="U349" i="2"/>
  <c r="R349" i="2"/>
  <c r="U365" i="2"/>
  <c r="R365" i="2"/>
  <c r="U451" i="2"/>
  <c r="R451" i="2"/>
  <c r="U455" i="2"/>
  <c r="R455" i="2"/>
  <c r="U459" i="2"/>
  <c r="R459" i="2"/>
  <c r="U463" i="2"/>
  <c r="R463" i="2"/>
  <c r="U467" i="2"/>
  <c r="R467" i="2"/>
  <c r="R325" i="2"/>
  <c r="R327" i="2"/>
  <c r="R329" i="2"/>
  <c r="R331" i="2"/>
  <c r="R333" i="2"/>
  <c r="R335" i="2"/>
  <c r="U345" i="2"/>
  <c r="R345" i="2"/>
  <c r="U361" i="2"/>
  <c r="R361" i="2"/>
  <c r="U377" i="2"/>
  <c r="R377" i="2"/>
  <c r="U381" i="2"/>
  <c r="R381" i="2"/>
  <c r="U399" i="2"/>
  <c r="R399" i="2"/>
  <c r="U403" i="2"/>
  <c r="R403" i="2"/>
  <c r="U407" i="2"/>
  <c r="R407" i="2"/>
  <c r="U411" i="2"/>
  <c r="R411" i="2"/>
  <c r="U415" i="2"/>
  <c r="R415" i="2"/>
  <c r="U419" i="2"/>
  <c r="R419" i="2"/>
  <c r="U423" i="2"/>
  <c r="R423" i="2"/>
  <c r="U427" i="2"/>
  <c r="R427" i="2"/>
  <c r="U431" i="2"/>
  <c r="R431" i="2"/>
  <c r="U435" i="2"/>
  <c r="R435" i="2"/>
  <c r="U439" i="2"/>
  <c r="R439" i="2"/>
  <c r="U443" i="2"/>
  <c r="R443" i="2"/>
  <c r="U497" i="2"/>
  <c r="R497" i="2"/>
  <c r="U400" i="2"/>
  <c r="R400" i="2"/>
  <c r="U404" i="2"/>
  <c r="R404" i="2"/>
  <c r="U408" i="2"/>
  <c r="R408" i="2"/>
  <c r="U412" i="2"/>
  <c r="R412" i="2"/>
  <c r="U416" i="2"/>
  <c r="R416" i="2"/>
  <c r="U420" i="2"/>
  <c r="R420" i="2"/>
  <c r="U424" i="2"/>
  <c r="R424" i="2"/>
  <c r="U428" i="2"/>
  <c r="R428" i="2"/>
  <c r="U432" i="2"/>
  <c r="R432" i="2"/>
  <c r="U436" i="2"/>
  <c r="R436" i="2"/>
  <c r="U440" i="2"/>
  <c r="R440" i="2"/>
  <c r="U444" i="2"/>
  <c r="R444" i="2"/>
  <c r="U448" i="2"/>
  <c r="R448" i="2"/>
  <c r="U452" i="2"/>
  <c r="R452" i="2"/>
  <c r="U456" i="2"/>
  <c r="R456" i="2"/>
  <c r="U460" i="2"/>
  <c r="R460" i="2"/>
  <c r="U464" i="2"/>
  <c r="R464" i="2"/>
  <c r="U468" i="2"/>
  <c r="R468" i="2"/>
  <c r="U493" i="2"/>
  <c r="R493" i="2"/>
  <c r="R516" i="2"/>
  <c r="U516" i="2"/>
  <c r="R524" i="2"/>
  <c r="U524" i="2"/>
  <c r="R591" i="2"/>
  <c r="U591" i="2"/>
  <c r="R607" i="2"/>
  <c r="U607" i="2"/>
  <c r="U339" i="2"/>
  <c r="R340" i="2"/>
  <c r="U343" i="2"/>
  <c r="R344" i="2"/>
  <c r="U347" i="2"/>
  <c r="R348" i="2"/>
  <c r="U351" i="2"/>
  <c r="R352" i="2"/>
  <c r="U355" i="2"/>
  <c r="R356" i="2"/>
  <c r="U359" i="2"/>
  <c r="R360" i="2"/>
  <c r="U363" i="2"/>
  <c r="R364" i="2"/>
  <c r="U367" i="2"/>
  <c r="R368" i="2"/>
  <c r="U371" i="2"/>
  <c r="R372" i="2"/>
  <c r="U375" i="2"/>
  <c r="R376" i="2"/>
  <c r="U379" i="2"/>
  <c r="R380" i="2"/>
  <c r="R384" i="2"/>
  <c r="U389" i="2"/>
  <c r="U391" i="2"/>
  <c r="U393" i="2"/>
  <c r="U397" i="2"/>
  <c r="R397" i="2"/>
  <c r="U401" i="2"/>
  <c r="R401" i="2"/>
  <c r="U405" i="2"/>
  <c r="R405" i="2"/>
  <c r="U409" i="2"/>
  <c r="R409" i="2"/>
  <c r="U413" i="2"/>
  <c r="R413" i="2"/>
  <c r="U417" i="2"/>
  <c r="R417" i="2"/>
  <c r="U421" i="2"/>
  <c r="R421" i="2"/>
  <c r="U425" i="2"/>
  <c r="R425" i="2"/>
  <c r="U429" i="2"/>
  <c r="R429" i="2"/>
  <c r="U433" i="2"/>
  <c r="R433" i="2"/>
  <c r="U437" i="2"/>
  <c r="R437" i="2"/>
  <c r="U441" i="2"/>
  <c r="R441" i="2"/>
  <c r="U445" i="2"/>
  <c r="R445" i="2"/>
  <c r="U449" i="2"/>
  <c r="R449" i="2"/>
  <c r="U453" i="2"/>
  <c r="R453" i="2"/>
  <c r="U457" i="2"/>
  <c r="R457" i="2"/>
  <c r="U461" i="2"/>
  <c r="R461" i="2"/>
  <c r="U465" i="2"/>
  <c r="R465" i="2"/>
  <c r="U469" i="2"/>
  <c r="R469" i="2"/>
  <c r="U489" i="2"/>
  <c r="R489" i="2"/>
  <c r="R522" i="2"/>
  <c r="U522" i="2"/>
  <c r="R530" i="2"/>
  <c r="U530" i="2"/>
  <c r="U338" i="2"/>
  <c r="U342" i="2"/>
  <c r="U346" i="2"/>
  <c r="U350" i="2"/>
  <c r="U354" i="2"/>
  <c r="U358" i="2"/>
  <c r="U362" i="2"/>
  <c r="U366" i="2"/>
  <c r="U370" i="2"/>
  <c r="U374" i="2"/>
  <c r="U378" i="2"/>
  <c r="R383" i="2"/>
  <c r="U398" i="2"/>
  <c r="R398" i="2"/>
  <c r="U402" i="2"/>
  <c r="R402" i="2"/>
  <c r="U406" i="2"/>
  <c r="R406" i="2"/>
  <c r="U410" i="2"/>
  <c r="R410" i="2"/>
  <c r="U414" i="2"/>
  <c r="R414" i="2"/>
  <c r="U418" i="2"/>
  <c r="R418" i="2"/>
  <c r="U422" i="2"/>
  <c r="R422" i="2"/>
  <c r="U426" i="2"/>
  <c r="R426" i="2"/>
  <c r="U430" i="2"/>
  <c r="R430" i="2"/>
  <c r="U434" i="2"/>
  <c r="R434" i="2"/>
  <c r="U438" i="2"/>
  <c r="R438" i="2"/>
  <c r="U442" i="2"/>
  <c r="R442" i="2"/>
  <c r="U450" i="2"/>
  <c r="R450" i="2"/>
  <c r="U454" i="2"/>
  <c r="R454" i="2"/>
  <c r="U458" i="2"/>
  <c r="R458" i="2"/>
  <c r="U462" i="2"/>
  <c r="R462" i="2"/>
  <c r="U466" i="2"/>
  <c r="R466" i="2"/>
  <c r="U486" i="2"/>
  <c r="R520" i="2"/>
  <c r="U520" i="2"/>
  <c r="R528" i="2"/>
  <c r="U528" i="2"/>
  <c r="R613" i="2"/>
  <c r="U613" i="2"/>
  <c r="R621" i="2"/>
  <c r="U621" i="2"/>
  <c r="U491" i="2"/>
  <c r="R492" i="2"/>
  <c r="U495" i="2"/>
  <c r="R496" i="2"/>
  <c r="U499" i="2"/>
  <c r="U501" i="2"/>
  <c r="U513" i="2"/>
  <c r="U490" i="2"/>
  <c r="U494" i="2"/>
  <c r="U498" i="2"/>
  <c r="U502" i="2"/>
  <c r="U503" i="2"/>
  <c r="U504" i="2"/>
  <c r="R533" i="2"/>
  <c r="R617" i="2"/>
  <c r="U617" i="2"/>
  <c r="R625" i="2"/>
  <c r="U625" i="2"/>
  <c r="U514" i="2"/>
  <c r="U541" i="2"/>
  <c r="U542" i="2"/>
  <c r="U543" i="2"/>
  <c r="U544" i="2"/>
  <c r="U545" i="2"/>
  <c r="U546" i="2"/>
  <c r="U547" i="2"/>
  <c r="U548" i="2"/>
  <c r="U549" i="2"/>
  <c r="U550" i="2"/>
  <c r="U562" i="2"/>
  <c r="U566" i="2"/>
  <c r="U570" i="2"/>
  <c r="U574" i="2"/>
  <c r="U578" i="2"/>
  <c r="R580" i="2"/>
  <c r="U582" i="2"/>
  <c r="R584" i="2"/>
  <c r="U586" i="2"/>
  <c r="R588" i="2"/>
  <c r="U590" i="2"/>
  <c r="R592" i="2"/>
  <c r="U594" i="2"/>
  <c r="R596" i="2"/>
  <c r="U598" i="2"/>
  <c r="R600" i="2"/>
  <c r="U602" i="2"/>
  <c r="R604" i="2"/>
  <c r="U606" i="2"/>
  <c r="R608" i="2"/>
  <c r="U611" i="2"/>
  <c r="U615" i="2"/>
  <c r="U619" i="2"/>
  <c r="U623" i="2"/>
  <c r="U627" i="2"/>
  <c r="R561" i="2"/>
  <c r="U563" i="2"/>
  <c r="R565" i="2"/>
  <c r="U567" i="2"/>
  <c r="V19" i="2" l="1"/>
  <c r="V47" i="2"/>
  <c r="V63" i="2"/>
  <c r="V27" i="2"/>
  <c r="V69" i="2"/>
  <c r="V628" i="2"/>
  <c r="T628" i="2"/>
  <c r="U628" i="2"/>
  <c r="R628" i="2"/>
</calcChain>
</file>

<file path=xl/sharedStrings.xml><?xml version="1.0" encoding="utf-8"?>
<sst xmlns="http://schemas.openxmlformats.org/spreadsheetml/2006/main" count="4884" uniqueCount="1337">
  <si>
    <t>Cargo</t>
  </si>
  <si>
    <t>Totales en RD$</t>
  </si>
  <si>
    <t xml:space="preserve"> </t>
  </si>
  <si>
    <t>MASC</t>
  </si>
  <si>
    <t>TEMPORAL</t>
  </si>
  <si>
    <t>MAESTRO POR CONTRATO</t>
  </si>
  <si>
    <t>FEILANH MANOLIN NOVA MONTERO</t>
  </si>
  <si>
    <t xml:space="preserve">Division Académica </t>
  </si>
  <si>
    <t>FEM</t>
  </si>
  <si>
    <t>ELAINE CARABALLO</t>
  </si>
  <si>
    <t>CARMEN M. DE LA ALTAGRACIA FELIZ RE</t>
  </si>
  <si>
    <t>MARCEL MENDEZ FORTUNA</t>
  </si>
  <si>
    <t>YORKY DALINER DE LA ROSA FAMILIA</t>
  </si>
  <si>
    <t>SULENNY DE LEON DE LOS SANTOS</t>
  </si>
  <si>
    <t>SORIBEL DE LOS SANTOS DE LOS SANTOS</t>
  </si>
  <si>
    <t>RUTH ESTHER ROA LAGARES</t>
  </si>
  <si>
    <t>MILEDYS VALDEZ MATOS</t>
  </si>
  <si>
    <t>MICELANEA DE OLEO RODRIGUEZ</t>
  </si>
  <si>
    <t>JUANCITO QUITERIO DEL ROSARIO</t>
  </si>
  <si>
    <t>JOSE QUITERIO ROMERO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</si>
  <si>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</si>
  <si>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</si>
  <si>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</si>
  <si>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</si>
  <si>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</si>
  <si>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</si>
  <si>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</si>
  <si>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</si>
  <si>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</si>
  <si>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</si>
  <si>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</si>
  <si>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</si>
  <si>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</si>
  <si>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KELVIN ANDRES MATEO PEREZ</t>
  </si>
  <si>
    <t>JUANA DE LA ROSA RAMIREZ</t>
  </si>
  <si>
    <t>AMBIORIX MORA JIMENEZ</t>
  </si>
  <si>
    <t>CRISTIAN NICOLAS SOLIS</t>
  </si>
  <si>
    <t>ALFREDO ANTONIO PEREZ MONTES DE OCA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</si>
  <si>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</si>
  <si>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</si>
  <si>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</si>
  <si>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</si>
  <si>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</si>
  <si>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</si>
  <si>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</si>
  <si>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ROBIN GERALDO DUVAL ALCANTARA</t>
  </si>
  <si>
    <t>RITA YINELYS MATEO ROSADO</t>
  </si>
  <si>
    <t>OMAR TEJEDA OGANDO</t>
  </si>
  <si>
    <t>MARIA DEL PILAR HERNANDEZ VALERIO</t>
  </si>
  <si>
    <t>LUZ IDANIA MORA LOPEZ</t>
  </si>
  <si>
    <t>CARMEN ALTAGRACIA MATEO SEGURA</t>
  </si>
  <si>
    <t>CARLOS ARTURO GONZALEZ LARA</t>
  </si>
  <si>
    <t>ANTHONY PANIAGUA BERIGUETE</t>
  </si>
  <si>
    <t>ANEXIS ELISABET FIGUEREO SANTIL</t>
  </si>
  <si>
    <t>ANA FELICIA CEPEDA FELIZ</t>
  </si>
  <si>
    <t>YOVELIN MIGUEL FLORENTINO MEDINA</t>
  </si>
  <si>
    <t>YOSKAR ANTONIO MATEO ENCARNACION</t>
  </si>
  <si>
    <t>VALENTINA CEDANO VALENZUELA DE CUE.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</si>
  <si>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</si>
  <si>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</si>
  <si>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</si>
  <si>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</si>
  <si>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</si>
  <si>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</si>
  <si>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</si>
  <si>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</si>
  <si>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</si>
  <si>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</si>
  <si>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</si>
  <si>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</si>
  <si>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</si>
  <si>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</si>
  <si>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</si>
  <si>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</si>
  <si>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</si>
  <si>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</si>
  <si>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</si>
  <si>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</si>
  <si>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</si>
  <si>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</si>
  <si>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</si>
  <si>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FELIX EDUARDO DINI SALDANA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</si>
  <si>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</si>
  <si>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</si>
  <si>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</si>
  <si>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</si>
  <si>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</si>
  <si>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</si>
  <si>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</si>
  <si>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CRISTIAN LEONER CUELLO VALDEZ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</si>
  <si>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</si>
  <si>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</si>
  <si>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</si>
  <si>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</si>
  <si>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</si>
  <si>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AMAURY RAFAEL BELTRE GARCIA</t>
  </si>
  <si>
    <t>ALEJANDRO MATEO JIMENEZ</t>
  </si>
  <si>
    <t>ALBA NELY OGANDO ENCARNACION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</si>
  <si>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</si>
  <si>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</si>
  <si>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</si>
  <si>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</si>
  <si>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</si>
  <si>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</si>
  <si>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</si>
  <si>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</si>
  <si>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</si>
  <si>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</si>
  <si>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</si>
  <si>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</si>
  <si>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</si>
  <si>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</si>
  <si>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</si>
  <si>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JOSE YGNACIO TAVERA GUZMAN</t>
  </si>
  <si>
    <t>JESUS EMMANUEL PERAL CERDA</t>
  </si>
  <si>
    <t>CARLOS DAVID VENTURA PEREZ</t>
  </si>
  <si>
    <t>NIURKA FIGUEREDO REMON</t>
  </si>
  <si>
    <t>MARIA ALTAGRACIA TAVAREZ RODRIGUEZ</t>
  </si>
  <si>
    <t>JUNIOR JOSE BAUTISTA CORNIELL</t>
  </si>
  <si>
    <t>JOSE EULISES CRUZ TATIS</t>
  </si>
  <si>
    <t>JOSE JULIAN MORFE TORRES</t>
  </si>
  <si>
    <t>JERSON MARCOS PAULA GERMAN</t>
  </si>
  <si>
    <t>CESARINA DEL CARMEN BENCOSME CASTAÑ</t>
  </si>
  <si>
    <t>DOLORES MERCEDES ESPINAL NUNEZ</t>
  </si>
  <si>
    <t>ROSA MARIA CABA ROJAS</t>
  </si>
  <si>
    <t>MAXIMA DEL CARMEN SANCHEZ PAULINO</t>
  </si>
  <si>
    <t>FRANKELY RAFAEL ARIAS GIL</t>
  </si>
  <si>
    <t>ZORAIDA DE JESUS LANTIGUA ROJAS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</si>
  <si>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</si>
  <si>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</si>
  <si>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</si>
  <si>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</si>
  <si>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</si>
  <si>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WILLY DE JESUS UREÑA CANELA</t>
  </si>
  <si>
    <t>WILLIAMS SANTOS MARTINEZ</t>
  </si>
  <si>
    <t>WANDA MARINA ROMAN SANTANA</t>
  </si>
  <si>
    <t>VICTOR ANDRES VENTURA CRUZ</t>
  </si>
  <si>
    <t>SONIA JOSEFINA GOMEZ DIAZ</t>
  </si>
  <si>
    <t>RUDY GILBERTO LOPEZ GUILLEN</t>
  </si>
  <si>
    <t>ROSARIO YNMACULADA CACERES TEJADA</t>
  </si>
  <si>
    <t>ROSA MARIA PEÑA REYES DE NUÑEZ</t>
  </si>
  <si>
    <t>RICARDO GARCIA QUEZADA</t>
  </si>
  <si>
    <t>REYNA ANTONIA CABA ROJAS</t>
  </si>
  <si>
    <t>RAFELINA ALTAGRACIA LOPEZ</t>
  </si>
  <si>
    <t>PEDRO JOSE DIEP CRUZ</t>
  </si>
  <si>
    <t>PEDRO ANTONIO DIEP VARGAS</t>
  </si>
  <si>
    <t>PEDRO ALCANTARA RODRIGUEZ SANTOS</t>
  </si>
  <si>
    <t>ORLENDA ALTAGRACIA DE JESUS SALCEDO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</si>
  <si>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</si>
  <si>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</si>
  <si>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</si>
  <si>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</si>
  <si>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</si>
  <si>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</si>
  <si>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</si>
  <si>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MAXIMA ALTAGRACIA RODRIGUEZ PAULINO</t>
  </si>
  <si>
    <t>MAHOLY ELIZABETH DIAZ RAMIREZ DE CA</t>
  </si>
  <si>
    <t>LUIS MIGUEL PACHECO FERREIRA</t>
  </si>
  <si>
    <t>LUIS ALBERTO MONCION GUZMAN</t>
  </si>
  <si>
    <t>LEILANY BALBUENA MARTINEZ</t>
  </si>
  <si>
    <t>KHAROLLYS SIRI RODRIGUEZ</t>
  </si>
  <si>
    <t>JULIO CESAR PENA PAULINO</t>
  </si>
  <si>
    <t>JUAN FRANCISCO CRUCETA GUTIERREZ</t>
  </si>
  <si>
    <t>JOSE NARCISO BAUTISTA URENA</t>
  </si>
  <si>
    <t>JOSE MIGUEL VIOLET</t>
  </si>
  <si>
    <t>JOSE MANUEL TORREZ VASQUEZ</t>
  </si>
  <si>
    <t>JOSE LUIS ROSARIO RODRIGUEZ</t>
  </si>
  <si>
    <t>JOSE ALBERTO JIMENEZ GUABA</t>
  </si>
  <si>
    <t>JEYSON JULIO PEÑA POLANCO</t>
  </si>
  <si>
    <t>JENNY CLARA GIL PORTES</t>
  </si>
  <si>
    <t>GERMANIA ESTHER GOMEZ MARTINEZ</t>
  </si>
  <si>
    <t>FRANZISKA PEUKER BECKMANN</t>
  </si>
  <si>
    <t>FRANCISCO ALBERTO TEJADA</t>
  </si>
  <si>
    <t>FRANCISCA AURORA ELIZABETH GARCIA H</t>
  </si>
  <si>
    <t>FLOR ELENA GONZALEZ ALCANTARA</t>
  </si>
  <si>
    <t>FELIX RAMON MINAYA POLANCO</t>
  </si>
  <si>
    <t>EUFRACIA CRISTINA JIMENEZ ALMONTE</t>
  </si>
  <si>
    <t>ESTHER DE JESUS LANTIGUA ROJAS</t>
  </si>
  <si>
    <t>ESPIFANIA DE LOS REYES MARIANO BURG</t>
  </si>
  <si>
    <t>ELIYOSEPH ALTAGRACIA ALMONTE ACEVED</t>
  </si>
  <si>
    <t>EDDY VALENTIN BETANCES SALCEDO</t>
  </si>
  <si>
    <t>DIOGENES CASTILLO BERROA</t>
  </si>
  <si>
    <t>DILENIA ALTAGRACIA MARTE MARTE</t>
  </si>
  <si>
    <t>DAMIANA MERCEDES PICHARDO ALMANZAR</t>
  </si>
  <si>
    <t>CEFERINA CABRERA FELIZ</t>
  </si>
  <si>
    <t>CARMEN MATA</t>
  </si>
  <si>
    <t>CARMEN JEANNETTE CASTILLO ARIAS</t>
  </si>
  <si>
    <t>ARELIS ALTAGRACIA GARCIA TATI</t>
  </si>
  <si>
    <t>ANDRES DE JESUS TEJADA SALAS</t>
  </si>
  <si>
    <t>AMARILIS GABOT PAULINO</t>
  </si>
  <si>
    <t>AMABLE SANTOS BRITO</t>
  </si>
  <si>
    <t>ALEXANDER MANUEL PAULINO RUIZ</t>
  </si>
  <si>
    <t>AGUSTIN EDUARDO ALVAREZ FERREIRA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</si>
  <si>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</si>
  <si>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</si>
  <si>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</si>
  <si>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</si>
  <si>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</si>
  <si>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</si>
  <si>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</si>
  <si>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</si>
  <si>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</si>
  <si>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PABLO MODESTO ESPINOSA LEBRON</t>
  </si>
  <si>
    <t>HODALQUIS LOPEZ GERMAN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</si>
  <si>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</si>
  <si>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</si>
  <si>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</si>
  <si>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</si>
  <si>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</si>
  <si>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</si>
  <si>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</si>
  <si>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</si>
  <si>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</si>
  <si>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</si>
  <si>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</si>
  <si>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</si>
  <si>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</si>
  <si>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</si>
  <si>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</si>
  <si>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</si>
  <si>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</si>
  <si>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</si>
  <si>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</si>
  <si>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SANTA LUCIA GONZALEZ BAUTISTA</t>
  </si>
  <si>
    <t>RAISA MARIA ESPIRITU PAYANO DE ECHA</t>
  </si>
  <si>
    <t>ODALIS YAJAIRA RODRIGUEZ OZUNA DE S</t>
  </si>
  <si>
    <t>MARIO FERMIN LUNA MARTE</t>
  </si>
  <si>
    <t>KIMBERLEE ESTHER MENDEZ ADAMS</t>
  </si>
  <si>
    <t>JOSE RAMON MOTA PICHARDO</t>
  </si>
  <si>
    <t>JOSE MIGUEL RODRIGUEZ SANCHEZ</t>
  </si>
  <si>
    <t>JOSE ANTONIO SERRANO SANTANA</t>
  </si>
  <si>
    <t>JOHANNY JONAIRY MERCEDES BERROA</t>
  </si>
  <si>
    <t>HIRRAEL HILARIO SANTANA</t>
  </si>
  <si>
    <t>ELISA DEL CARMEN MENA PICHARDO DE A</t>
  </si>
  <si>
    <t>DOMINGO ANTONIO SERRANO SANTANA</t>
  </si>
  <si>
    <t>BLADIMIR ANTONIO CORNELIO</t>
  </si>
  <si>
    <t>AGUEDA MARIA PENA SOLI</t>
  </si>
  <si>
    <t>YOMARYS CABRERA RAMIREZ</t>
  </si>
  <si>
    <t>SALVADOR CASTILLO RODRIGUEZ</t>
  </si>
  <si>
    <t>RUTH SIMS SANTANA</t>
  </si>
  <si>
    <t>OSCAR EDUARDO DIAZ CASTILLO</t>
  </si>
  <si>
    <t>MONICA IZABEL VELIZ PEREZ DE ESTRAD</t>
  </si>
  <si>
    <t>MARGARITA NOLASCO</t>
  </si>
  <si>
    <t>LEIDA RAMONA DE LA ROSA ROSA</t>
  </si>
  <si>
    <t>LARIZA ESTHER BENZO ORTIZ</t>
  </si>
  <si>
    <t>KELVIN ANTONIO GUERRERO RAMIREZ</t>
  </si>
  <si>
    <t>JUNIOR MIGUEL CORDONES RAMIREZ</t>
  </si>
  <si>
    <t>JESSICA CLAUDINE PEREZ VIDAL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</si>
  <si>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</si>
  <si>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</si>
  <si>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</si>
  <si>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</si>
  <si>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</si>
  <si>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</si>
  <si>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</si>
  <si>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</si>
  <si>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</si>
  <si>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</si>
  <si>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</si>
  <si>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</si>
  <si>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</si>
  <si>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NORBERTO ANTONIO EUSEBIO GERARDO</t>
  </si>
  <si>
    <t>Recinto Juan Vicente Moscoso</t>
  </si>
  <si>
    <t>ELOAMNY ARACELIS PUJOLS TEJEDA</t>
  </si>
  <si>
    <t>CRISTINA MARGARITA AMIAMA ESPAILLAT</t>
  </si>
  <si>
    <t>BRAULIO FERNANDO NICOLAS RAMIREZ RE</t>
  </si>
  <si>
    <t>ANDRI JESUS BINET ALVAREZ</t>
  </si>
  <si>
    <t>AMALIO AGUSTIN JIMENEZ PEREZ</t>
  </si>
  <si>
    <t>ALFIE RAFAEL ABAD BETANCES</t>
  </si>
  <si>
    <t>VALENTIN AMARO ALMONTE</t>
  </si>
  <si>
    <t>RAYMUNDO MANUEL GONZALEZ DE PEÑA</t>
  </si>
  <si>
    <t>ORLANDO BIENVENIDO MUÑOZ PINEDA</t>
  </si>
  <si>
    <t>NERY ANTONIO TAVERAS LOPEZ</t>
  </si>
  <si>
    <t>MARIA DE LAS NIEVES FORS CASTILLO</t>
  </si>
  <si>
    <t>MARCOS ARTURO AVILES BLONDA FONDEUR</t>
  </si>
  <si>
    <t>JULISSA ANANIAS RIVERA CESPEDES</t>
  </si>
  <si>
    <t>JOHANNA VASQUEZ CORDERO</t>
  </si>
  <si>
    <t>GENARO MARINO PAYANO</t>
  </si>
  <si>
    <t>GABRIELA OLDEMARY DESCHAMPS LEYBA</t>
  </si>
  <si>
    <t>FRANCISCA ANTONIA BURGOS ESCAÑO</t>
  </si>
  <si>
    <t>OLGA FRANCHESCA VARGAS FIGUEREO</t>
  </si>
  <si>
    <t>LIDIA MARGARITA RINCON GUZMAN</t>
  </si>
  <si>
    <t>JEURY JONAY ACEVEDO VASQUEZ</t>
  </si>
  <si>
    <t>ERIKA BEATRIZ REYES RAMIREZ</t>
  </si>
  <si>
    <t>LUIS FRANCISCO LABORDE ESDAILE</t>
  </si>
  <si>
    <t>DIEGO ANTONIO DEL ORBE MATOS</t>
  </si>
  <si>
    <t>ALCIBIADES JAVIER CEBALLOS</t>
  </si>
  <si>
    <t>PEDRO ROBERTO RODRIGUEZ ALMANZAR</t>
  </si>
  <si>
    <t>KENIA RODRIGUEZ TAPIA</t>
  </si>
  <si>
    <t>CLARA ELENA CRUZ MARTE</t>
  </si>
  <si>
    <t>VILMA RAFAELINA GERARDO WEISZ</t>
  </si>
  <si>
    <t>ROQUE DIOMEDES SANTOS CUETO</t>
  </si>
  <si>
    <t>ROSELY MARCELINO MERCEDES</t>
  </si>
  <si>
    <t>ROSANNA VARGAS RIVERA</t>
  </si>
  <si>
    <t>ROSA MARIA MENDEZ BAUTISTA</t>
  </si>
  <si>
    <t>PABLO GONZALEZ SOSA</t>
  </si>
  <si>
    <t>NIRCIDO ANTONIO DIAZ JIMENEZ</t>
  </si>
  <si>
    <t>NICANOR CONCEPCION GARCIA</t>
  </si>
  <si>
    <t>MARIBEL BIDO MORA</t>
  </si>
  <si>
    <t>JORGE LUIS TAVERAS ALVAREZ</t>
  </si>
  <si>
    <t>JENNIFER MARLINE RODRIGUEZ BAEZ</t>
  </si>
  <si>
    <t>JEAN CARLOS REYES MARTES</t>
  </si>
  <si>
    <t>GENESIS RADHAISA LOPEZ</t>
  </si>
  <si>
    <t>FRANCISCO ANTONIO PIMENTEL</t>
  </si>
  <si>
    <t>FIDEL FABIAN JIMENEZ</t>
  </si>
  <si>
    <t>FELIX EMILIO LARA ANGELES</t>
  </si>
  <si>
    <t>ESTRELLA DEL MAR TENA GRACIA</t>
  </si>
  <si>
    <t>NELSON JORGE ACEVEDO TRAVIESO</t>
  </si>
  <si>
    <t>MARIO SERRANO MARTE</t>
  </si>
  <si>
    <t>GRAZIELLA ALEXANDRA FRANCOISE DOMIN</t>
  </si>
  <si>
    <t>EDUARDO ARTURO FERMIN GONZALEZ</t>
  </si>
  <si>
    <t>BRAINER NIVAR CRUZ</t>
  </si>
  <si>
    <t>BELKIS MARITZA ACOSTA VARGAS</t>
  </si>
  <si>
    <t>RANDOLFO ORTIZ DE JESUS</t>
  </si>
  <si>
    <t>LESLIE YANIRIS JOAQUIN MARTINEZ</t>
  </si>
  <si>
    <t>JUNIOR ELEAZAR HERRERA DIAZ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</si>
  <si>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</si>
  <si>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</si>
  <si>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</si>
  <si>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</si>
  <si>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</si>
  <si>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</si>
  <si>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EDELL RUBEN ESCALANTE MARTINEZ</t>
  </si>
  <si>
    <t>AQUILES JULIO GUERRERO FONDEUR</t>
  </si>
  <si>
    <t>GABRIELA BASILIS CASILLA</t>
  </si>
  <si>
    <t>JESUS MARIA DIAZ SEGURA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</si>
  <si>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</si>
  <si>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</si>
  <si>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</si>
  <si>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</si>
  <si>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</si>
  <si>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</si>
  <si>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YASET RODRIGUEZ RODRIGUEZ</t>
  </si>
  <si>
    <t>YANETT ALTAGRACIA REYES BAEZ</t>
  </si>
  <si>
    <t>WALQUIDIA CRUZ OGANDO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</si>
  <si>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</si>
  <si>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</si>
  <si>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</si>
  <si>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</si>
  <si>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</si>
  <si>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</si>
  <si>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</si>
  <si>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RAFAEL DAVID FRANCISCO VENTURA</t>
  </si>
  <si>
    <t>NILSA BIENVENIDA MELLA FRIAS</t>
  </si>
  <si>
    <t>MIGUEL CIPRIAN</t>
  </si>
  <si>
    <t>MIGUEL ANTONIO LEONARDO SEPULVEDA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</si>
  <si>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</si>
  <si>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</si>
  <si>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</si>
  <si>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</si>
  <si>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</si>
  <si>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</si>
  <si>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DIONISIA NUNEZ SURIEL DE PERE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</si>
  <si>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</si>
  <si>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</si>
  <si>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</si>
  <si>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</si>
  <si>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</si>
  <si>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</si>
  <si>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</si>
  <si>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</si>
  <si>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NICOLAS FERMIN NUNEZ</t>
  </si>
  <si>
    <t>JUAN LOPEZ ARIAS</t>
  </si>
  <si>
    <t>JOSE DANIEL MARTINEZ RODRIGUEZ</t>
  </si>
  <si>
    <t>JACOB GONZALEZ ANGEL</t>
  </si>
  <si>
    <t>FRANCISCO JAVIER CEBALLOS</t>
  </si>
  <si>
    <t>FIDENCIO FABIAN CLETO</t>
  </si>
  <si>
    <t>FATIMA VIRGINIA PONS PEGUERO</t>
  </si>
  <si>
    <t>CHRISTOPHER ENMANUEL PORTORREAL</t>
  </si>
  <si>
    <t>CESAR ANTONIO BATISTA</t>
  </si>
  <si>
    <t>BRAULIO ERNESTO DE LOS SANTOS DE LA</t>
  </si>
  <si>
    <t>BILDA ELIZABETH VALENTIN MARTINEZ</t>
  </si>
  <si>
    <t>ARTEMISA CARVAJAL ALCANTARA</t>
  </si>
  <si>
    <t>ANGELA BERNAVELA MEJIA SANCHEZ</t>
  </si>
  <si>
    <t>ANA LUISA FELIZ LAFONTAINE</t>
  </si>
  <si>
    <t>ALEXANDRA LLINAS FLORENTINO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</si>
  <si>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</si>
  <si>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</si>
  <si>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</si>
  <si>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</si>
  <si>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</si>
  <si>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</si>
  <si>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NIURKA ALTAGRACIA BAEZ DE LEON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</si>
  <si>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</si>
  <si>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</si>
  <si>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</si>
  <si>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</si>
  <si>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</si>
  <si>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</si>
  <si>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</si>
  <si>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CAROLINE YUDELKA POLANCO GARCIA</t>
  </si>
  <si>
    <t>RAFAEL ALBERTO MARMOLEJOS GIL</t>
  </si>
  <si>
    <t>MARIVEL ADAMES ESTEVEZ</t>
  </si>
  <si>
    <t>LUISA MARIA ACOSTA CABA</t>
  </si>
  <si>
    <t>LEONARDO ANTONIO HERRERA MORALES</t>
  </si>
  <si>
    <t>ROSANNY JOSEFINA TAVAREZ ORTEGA</t>
  </si>
  <si>
    <t>RONALD DE JESUS MIRABAL GOMEZ</t>
  </si>
  <si>
    <t>PATRICIA LISSETTE RODRIGUEZ COLON</t>
  </si>
  <si>
    <t>MILEDY MERCEDES TRINIDAD URRACA</t>
  </si>
  <si>
    <t>ALEXANDRA MARIA FONDEUR SANCHEZ</t>
  </si>
  <si>
    <t>PAULINA ISABEL PERALTA ACOSTA</t>
  </si>
  <si>
    <t>LUZ STELLA CALDERON REBELLON</t>
  </si>
  <si>
    <t>LOURDES NATALIA GUZMAN TAVERAS</t>
  </si>
  <si>
    <t>WINSTON ENMANUEL RODRIGUEZ CASTILLO</t>
  </si>
  <si>
    <t>MARIA CEPEDA RODRIGUEZ</t>
  </si>
  <si>
    <t>DAVID DE LOS ANGELES VILA ORTIZ</t>
  </si>
  <si>
    <t>ANA JULIA SURIEL SANCHEZ</t>
  </si>
  <si>
    <t>YISELDA MOLINA MARTINEZ</t>
  </si>
  <si>
    <t>NOEMI DESIREE VOLQUEZ HIRALDO</t>
  </si>
  <si>
    <t>NOEMI LETICIA ESPINAL LOPEZ</t>
  </si>
  <si>
    <t>LEONIDO ROSARIO PENA</t>
  </si>
  <si>
    <t>GILBERTO DE JESUS VALERIO ESTEVEZ</t>
  </si>
  <si>
    <t>ENMANUEL SANDOVAL ABREU</t>
  </si>
  <si>
    <t>ELIZBETH FERNANDEZ SANTANA</t>
  </si>
  <si>
    <t>SAMUEL DE JESUS BURGOS DIAZ</t>
  </si>
  <si>
    <t>MAYELIN ALEJANDRA GUERRERO PEÑA</t>
  </si>
  <si>
    <t>KELVIN RAFAEL SANTANA SERRATA</t>
  </si>
  <si>
    <t>DERIAN RAFAEL REYES DE LOS SANTOS</t>
  </si>
  <si>
    <t>VIANIBEL ALTAGRACIA VALERIO BEJARAN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</si>
  <si>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</si>
  <si>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</si>
  <si>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</si>
  <si>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</si>
  <si>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</si>
  <si>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</si>
  <si>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HUNBERTO GONZALEZ OLIVA</t>
  </si>
  <si>
    <t>GLADIS FRANCISCA DIAZ CAMACHO DE PA</t>
  </si>
  <si>
    <t>CRUZ OSVALDO SANTOS CID</t>
  </si>
  <si>
    <t>PATRICIO DE JESUS GARCIA POLANCO</t>
  </si>
  <si>
    <t>SEVERIANO HUMBERTO PICHARDO DIAZ</t>
  </si>
  <si>
    <t>NARCISO ANTONIO VILLAR GORIS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</si>
  <si>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</si>
  <si>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</si>
  <si>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</si>
  <si>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</si>
  <si>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</si>
  <si>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</si>
  <si>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</si>
  <si>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</si>
  <si>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</si>
  <si>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</si>
  <si>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YOLANDA BIENVENIDA LIRIANO HERNANDE</t>
  </si>
  <si>
    <t>YENNY ALTAGRACIA ROSARIO GRULLON</t>
  </si>
  <si>
    <t>VICTOR ROMERO</t>
  </si>
  <si>
    <t>ROSSANNA MARIA CABRERA ESTRELLA</t>
  </si>
  <si>
    <t>ROSARIO FIGUEROA FIGUEROA</t>
  </si>
  <si>
    <t>ROBERTO ANTONIO BATISTA ALMONTE</t>
  </si>
  <si>
    <t>RAFAEL CUELLO REYES</t>
  </si>
  <si>
    <t>NEFTALI WILFRIDO EUGENIA CASTILLO</t>
  </si>
  <si>
    <t>MAYRA LEONARD RUIZ</t>
  </si>
  <si>
    <t>MARIA ROSANNA RODRIGUEZ JIMENEZ</t>
  </si>
  <si>
    <t>MARIA NELY CALDERON MORA</t>
  </si>
  <si>
    <t>MARIA DEL CARMEN BAEZ CASTILLO</t>
  </si>
  <si>
    <t>MARGARITA MARIA MARTINEZ GONZALEZ</t>
  </si>
  <si>
    <t>JOSE LUIS REINOSO GUZMAN</t>
  </si>
  <si>
    <t>JOSE LUIS ESCALANTE JIMENEZ</t>
  </si>
  <si>
    <t>DAGOBERTO TUTELAR HENRIQUEZ MEJIA</t>
  </si>
  <si>
    <t>ANA LILIANA ABREU PERDOMO</t>
  </si>
  <si>
    <t>ALEJANDRO JOSE TAVERAS REYES</t>
  </si>
  <si>
    <t>JOSE LUIS ABREU SANTOS</t>
  </si>
  <si>
    <t>MARIA MAGDALENA FERNANDEZ SUAREZ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</si>
  <si>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</si>
  <si>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</si>
  <si>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</si>
  <si>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</si>
  <si>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</si>
  <si>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 xml:space="preserve">Division de Extensión </t>
  </si>
  <si>
    <t>MARIA ELIZABETH TAVAREZ ABREU</t>
  </si>
  <si>
    <t>Departamento de Bienestar Estudiantil</t>
  </si>
  <si>
    <t>Recinto Emilio Prud´Homme</t>
  </si>
  <si>
    <t>JEFFREY EZEQUIEL DE LOS SANTOS ALCA</t>
  </si>
  <si>
    <t>CRISTIAN RODOLFO BELTRE</t>
  </si>
  <si>
    <t>CARLOS DE JESUS NOBA ENCARNACION</t>
  </si>
  <si>
    <t>RUTH DELANIA CUEVAS GOMEZ</t>
  </si>
  <si>
    <t>LISETTE AMARILIS SANCHEZ FRANCIS DE</t>
  </si>
  <si>
    <t>ONERYS MATOS CONTRERAS</t>
  </si>
  <si>
    <t xml:space="preserve">Vicerrectoría Académica </t>
  </si>
  <si>
    <t>DAVID RAFAEL REYES DEL CARMEN</t>
  </si>
  <si>
    <t>VICTORIA DEL CARMEN LIRANZO RODRIGU</t>
  </si>
  <si>
    <t>GENARO ANTONIO MENCIA MARTINEZ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</si>
  <si>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</si>
  <si>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</si>
  <si>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</si>
  <si>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</si>
  <si>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</si>
  <si>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</si>
  <si>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GABRIEL DE LOS SANTOS TAVAREZ</t>
  </si>
  <si>
    <t>ANGEL GABRIEL GRULLON RAMIREZ</t>
  </si>
  <si>
    <t>EMILIO VILLANUEVA CAGIGAS</t>
  </si>
  <si>
    <t>RAFAEL TAVERAS MENDEZ</t>
  </si>
  <si>
    <t>AURORA ANDREINA JIMENEZ SOTO</t>
  </si>
  <si>
    <t>ANDRES TIBURCIO MARTE</t>
  </si>
  <si>
    <t>YADIRIS ALCANTARA ROSARIO</t>
  </si>
  <si>
    <t>TOLINSON GERARDO AQUINO RINCON</t>
  </si>
  <si>
    <t>NATALIA ELISA JIMENEZ FELIZ</t>
  </si>
  <si>
    <t>MILAGROS DEL CARMEN GUERRERO JIMENE</t>
  </si>
  <si>
    <t>LUIS ANTONIO DE LA CRUZ</t>
  </si>
  <si>
    <t>JOSE OSCAR REYES</t>
  </si>
  <si>
    <t>JOSE MANUEL MORA DEL ROSARIO</t>
  </si>
  <si>
    <t>ANLLELA STEFANI DE LOS SANTOS OROZC</t>
  </si>
  <si>
    <t>QUISQUEYA VICTORIA MERCEDES VILLAMA</t>
  </si>
  <si>
    <t>JISLAINE JOSEFINA TEJADA BAUTISTA</t>
  </si>
  <si>
    <t>FANIA MENDEZ</t>
  </si>
  <si>
    <t>ERNESTO PORFIRIO RAMIREZ</t>
  </si>
  <si>
    <t>HEIDA ALTAGRACIA JOAQUIN TINEO</t>
  </si>
  <si>
    <t>GILBERTO ALVAREZ BLANCO</t>
  </si>
  <si>
    <t>FAUSTO MANUEL MARTINEZ TAVAREZ</t>
  </si>
  <si>
    <t>BERNARDO MESA PAEZ</t>
  </si>
  <si>
    <t>ANTONIO ALBERTO DELGADO OLIVO</t>
  </si>
  <si>
    <t>OSCAR MANUEL MARTINEZ VARGAS</t>
  </si>
  <si>
    <t>JOSEFA ALTAGRACIA FELIZ GONZALEZ</t>
  </si>
  <si>
    <t>WILTON GUTIERREZ DE LA CRUZ</t>
  </si>
  <si>
    <t>WANDA MARIANELA CALZADO RODRIGUEZ</t>
  </si>
  <si>
    <t>RAMON BLADIMIR RAMOS BATISTA</t>
  </si>
  <si>
    <t>RAFAEL EDGARDO MATOS FACUNDO</t>
  </si>
  <si>
    <t>MAXIMO SANCHEZ LINARES</t>
  </si>
  <si>
    <t>MARCOS DANIEL ABREU ROSARIO</t>
  </si>
  <si>
    <t>MANUEL SATURNINO MATOS</t>
  </si>
  <si>
    <t>LOAN GRACIELA BAUTISTA BAEZ</t>
  </si>
  <si>
    <t>LISSETTE SCARLETH TAVERAS ALVAREZ</t>
  </si>
  <si>
    <t>HENYER RAMON ZAMORA MOTA</t>
  </si>
  <si>
    <t>GRISLEANDRO AMADOR PEREZ</t>
  </si>
  <si>
    <t>GREGORY SEBASTIEN J. BOURDEAU</t>
  </si>
  <si>
    <t>ERENDIRA MARIA HERNANDEZ ABREU</t>
  </si>
  <si>
    <t>ELIGIO ANTONIO CABRERA PIMENTEL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</si>
  <si>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</si>
  <si>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</si>
  <si>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</si>
  <si>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</si>
  <si>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</si>
  <si>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BRUNO ISRAEL FAJARDO REYES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</si>
  <si>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</si>
  <si>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</si>
  <si>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</si>
  <si>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</si>
  <si>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</si>
  <si>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</si>
  <si>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</si>
  <si>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</si>
  <si>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</si>
  <si>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</si>
  <si>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</si>
  <si>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</si>
  <si>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</si>
  <si>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</si>
  <si>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</si>
  <si>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</si>
  <si>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</si>
  <si>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</si>
  <si>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</si>
  <si>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</si>
  <si>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</si>
  <si>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</si>
  <si>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</si>
  <si>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</si>
  <si>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ANGELA MARIA DE JESUS MONTERO</t>
  </si>
  <si>
    <t>División Seguridad y Monitoreo TIC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</si>
  <si>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</si>
  <si>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</si>
  <si>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</si>
  <si>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</si>
  <si>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</si>
  <si>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</si>
  <si>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</si>
  <si>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</si>
  <si>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</si>
  <si>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</si>
  <si>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</si>
  <si>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</si>
  <si>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</si>
  <si>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TÉCNICO DE PRESUPUESTO</t>
  </si>
  <si>
    <t>MARIA ALTAGRACIA MENDEZ TAVAREZ</t>
  </si>
  <si>
    <t>QUIRSA MARISOL BAEZ SOTO</t>
  </si>
  <si>
    <t>División de Presupuesto</t>
  </si>
  <si>
    <t>RICHARD ANTONIO PAULA MENDEZ</t>
  </si>
  <si>
    <t xml:space="preserve">División de Gestión de Bibliotecas </t>
  </si>
  <si>
    <t>FRANCISCO ALBERTO DE LA ROSA AMARAN</t>
  </si>
  <si>
    <t>CARLIXTA DE LA ROSA</t>
  </si>
  <si>
    <t>División de Contabilidad</t>
  </si>
  <si>
    <t>MAGDALENA MARIA MARIÑEZ GUZMAN</t>
  </si>
  <si>
    <t>MARBELYS CAROLINA BAEZ DE OLEO</t>
  </si>
  <si>
    <t xml:space="preserve">ENCARGADO DE CORRESPONDENCIA </t>
  </si>
  <si>
    <t>MIRNA FELIZ SANTOS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</si>
  <si>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</si>
  <si>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</si>
  <si>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</si>
  <si>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</si>
  <si>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</si>
  <si>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</si>
  <si>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AUIRDA CESARINA RAMIREZ</t>
  </si>
  <si>
    <t>ELISANDRE POLANCO FRANCE</t>
  </si>
  <si>
    <t>División Activos Fijos</t>
  </si>
  <si>
    <t>TÉCNICO DE MERCADEO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</si>
  <si>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</si>
  <si>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</si>
  <si>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</si>
  <si>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</si>
  <si>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</si>
  <si>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</si>
  <si>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</si>
  <si>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</si>
  <si>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</si>
  <si>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</si>
  <si>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</si>
  <si>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</si>
  <si>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</si>
  <si>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</si>
  <si>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</si>
  <si>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</si>
  <si>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YOHANNA TAMAL HERNANDEZ CONSORO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</si>
  <si>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</si>
  <si>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</si>
  <si>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</si>
  <si>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</si>
  <si>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</si>
  <si>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</si>
  <si>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</si>
  <si>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</si>
  <si>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</si>
  <si>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NAHOMI RICHEL NUÑEZ SOTO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</si>
  <si>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</si>
  <si>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</si>
  <si>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</si>
  <si>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</si>
  <si>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</si>
  <si>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</si>
  <si>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</si>
  <si>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AURA MARINA JUAN SORI</t>
  </si>
  <si>
    <t>Departamento Desempeño y Capacitación</t>
  </si>
  <si>
    <t>ANGELA DARIZA NOLASCO CHARLIE</t>
  </si>
  <si>
    <t>ANALISTA DE PROCESOS</t>
  </si>
  <si>
    <t>MARIELA ORTIZ CEPEDA</t>
  </si>
  <si>
    <t>Departamento Desarrollo Institucional</t>
  </si>
  <si>
    <t>MARIA LEONOR DIAZ CONCEPCION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</si>
  <si>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</si>
  <si>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</si>
  <si>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</si>
  <si>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</si>
  <si>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</si>
  <si>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</si>
  <si>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</si>
  <si>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</si>
  <si>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</si>
  <si>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</si>
  <si>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</si>
  <si>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</si>
  <si>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</si>
  <si>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</si>
  <si>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</si>
  <si>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ZOMNIA MARGARITA SCHOTT LOPEZ</t>
  </si>
  <si>
    <t>Departamento de Lenguas Extranjeras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</si>
  <si>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</si>
  <si>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</si>
  <si>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</si>
  <si>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</si>
  <si>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</si>
  <si>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</si>
  <si>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</si>
  <si>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</si>
  <si>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</si>
  <si>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</si>
  <si>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</si>
  <si>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</si>
  <si>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ROSANNA MARIA JIMENEZ DOTEL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</si>
  <si>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</si>
  <si>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</si>
  <si>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</si>
  <si>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</si>
  <si>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</si>
  <si>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</si>
  <si>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</si>
  <si>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</si>
  <si>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</si>
  <si>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</si>
  <si>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</si>
  <si>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</si>
  <si>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</si>
  <si>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</si>
  <si>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</si>
  <si>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</si>
  <si>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</si>
  <si>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</si>
  <si>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</si>
  <si>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</si>
  <si>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</si>
  <si>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</si>
  <si>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</si>
  <si>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</si>
  <si>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</si>
  <si>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</si>
  <si>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</si>
  <si>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</si>
  <si>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</si>
  <si>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</si>
  <si>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</si>
  <si>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Cedula</t>
  </si>
  <si>
    <t>Tarjeta</t>
  </si>
  <si>
    <t>Ingreso Bruto</t>
  </si>
  <si>
    <t>Otros Ing.</t>
  </si>
  <si>
    <t>Total Ing.</t>
  </si>
  <si>
    <t>AFP</t>
  </si>
  <si>
    <t>ISR</t>
  </si>
  <si>
    <t>SFS</t>
  </si>
  <si>
    <t>Otros Desc.</t>
  </si>
  <si>
    <t>Total Desc.</t>
  </si>
  <si>
    <t>Neto</t>
  </si>
  <si>
    <t>00-001-0000690-7</t>
  </si>
  <si>
    <t>TÉCNICO DE ADMISIONES</t>
  </si>
  <si>
    <t>00-001-0032388-0</t>
  </si>
  <si>
    <t>COORDINADOR (A) DE PROYECTOS</t>
  </si>
  <si>
    <t>00-001-0053655-6</t>
  </si>
  <si>
    <t>ANALISTA DE CALIDAD EN LA GES</t>
  </si>
  <si>
    <t>00-001-0057796-4</t>
  </si>
  <si>
    <t>ENCARGADO (A) DE DPTO. DE LEN</t>
  </si>
  <si>
    <t>00-001-0097359-3</t>
  </si>
  <si>
    <t>TÉCNICO DE BIBLIOTECA</t>
  </si>
  <si>
    <t>00-001-0108769-0</t>
  </si>
  <si>
    <t>00-001-0115763-4</t>
  </si>
  <si>
    <t>ENCARGADO DE DEPARTAMENTO ADM</t>
  </si>
  <si>
    <t>00-001-0135270-6</t>
  </si>
  <si>
    <t>00-001-0135435-5</t>
  </si>
  <si>
    <t>00-001-0177069-1</t>
  </si>
  <si>
    <t xml:space="preserve">ENCARGADO DE DEPARTAMENTO DE </t>
  </si>
  <si>
    <t>00-001-0380689-9</t>
  </si>
  <si>
    <t>ENCARGADO DE PRESUPUESTO</t>
  </si>
  <si>
    <t>00-001-0396024-1</t>
  </si>
  <si>
    <t xml:space="preserve">ENCARGADO (A) DE DIVISION DE </t>
  </si>
  <si>
    <t>00-001-0465772-1</t>
  </si>
  <si>
    <t>DIRECTOR (A) DE ESCUELA DE FO</t>
  </si>
  <si>
    <t>00-001-0595958-9</t>
  </si>
  <si>
    <t>ENCARGADO DE RELACIONES PUBLI</t>
  </si>
  <si>
    <t>00-001-0729435-7</t>
  </si>
  <si>
    <t>00-001-0730887-6</t>
  </si>
  <si>
    <t>00-001-0817881-5</t>
  </si>
  <si>
    <t>ENCARGADO (A) DIVISION DE SEG</t>
  </si>
  <si>
    <t>00-001-0870270-5</t>
  </si>
  <si>
    <t>00-001-1020939-2</t>
  </si>
  <si>
    <t>00-001-1053113-4</t>
  </si>
  <si>
    <t>MARIA DE JESUS SCHARBAY MARTINEZ</t>
  </si>
  <si>
    <t>COORDINADOR (A) DE DIFUSION Y</t>
  </si>
  <si>
    <t>00-001-1141697-0</t>
  </si>
  <si>
    <t>00-001-1259333-0</t>
  </si>
  <si>
    <t>00-001-1270861-5</t>
  </si>
  <si>
    <t>ANALISTA DE COMPRAS Y CONTRAT</t>
  </si>
  <si>
    <t>00-001-1387113-1</t>
  </si>
  <si>
    <t>DIRECTOR (A) DE GESTION DE AD</t>
  </si>
  <si>
    <t>00-001-1416825-5</t>
  </si>
  <si>
    <t>ENCARGADO PUBLICACIONES</t>
  </si>
  <si>
    <t>00-001-1459404-7</t>
  </si>
  <si>
    <t>00-001-1483996-2</t>
  </si>
  <si>
    <t>00-001-1678590-8</t>
  </si>
  <si>
    <t>DIRECTOR (A) DE DESARROLLO CU</t>
  </si>
  <si>
    <t>00-001-1710891-0</t>
  </si>
  <si>
    <t>TÉCNICO DE PLATAFORMAS EDUCAT</t>
  </si>
  <si>
    <t>00-001-1716695-9</t>
  </si>
  <si>
    <t xml:space="preserve">ESPECIALISTA EN PROGRAMAS DE </t>
  </si>
  <si>
    <t>00-001-1774709-7</t>
  </si>
  <si>
    <t>00-001-1794048-6</t>
  </si>
  <si>
    <t>00-001-1795941-1</t>
  </si>
  <si>
    <t>ENCARGADO DIVISION ACTIVO FIJ</t>
  </si>
  <si>
    <t>00-001-1807006-9</t>
  </si>
  <si>
    <t>DIRECTOR (A) DE PROYECCION IN</t>
  </si>
  <si>
    <t>00-001-1835221-0</t>
  </si>
  <si>
    <t>00-001-1849211-5</t>
  </si>
  <si>
    <t>00-001-1884924-9</t>
  </si>
  <si>
    <t>00-001-1892825-8</t>
  </si>
  <si>
    <t>00-001-1925386-2</t>
  </si>
  <si>
    <t>00-001-1926133-7</t>
  </si>
  <si>
    <t>00-001-1926164-2</t>
  </si>
  <si>
    <t xml:space="preserve">ENCARGADO (A) DPTO./DIVISION </t>
  </si>
  <si>
    <t>00-002-0115860-7</t>
  </si>
  <si>
    <t>00-003-0092225-9</t>
  </si>
  <si>
    <t>00-005-0008179-9</t>
  </si>
  <si>
    <t>00-008-0031810-7</t>
  </si>
  <si>
    <t>00-010-0063582-9</t>
  </si>
  <si>
    <t>TÉCNICO ACADÉMICO</t>
  </si>
  <si>
    <t>00-010-0068295-3</t>
  </si>
  <si>
    <t>00-010-0092224-3</t>
  </si>
  <si>
    <t>00-011-0029162-2</t>
  </si>
  <si>
    <t>00-012-0031338-3</t>
  </si>
  <si>
    <t>00-012-0056846-5</t>
  </si>
  <si>
    <t>00-012-0101599-5</t>
  </si>
  <si>
    <t>00-012-0103035-8</t>
  </si>
  <si>
    <t>00-012-0112431-8</t>
  </si>
  <si>
    <t>00-012-0116831-5</t>
  </si>
  <si>
    <t>DIRECTOR (A) DE BIENESTAR EST</t>
  </si>
  <si>
    <t>00-017-0015766-0</t>
  </si>
  <si>
    <t>00-017-0021309-1</t>
  </si>
  <si>
    <t>00-017-0023042-6</t>
  </si>
  <si>
    <t>00-023-0115332-2</t>
  </si>
  <si>
    <t>00-023-0146009-9</t>
  </si>
  <si>
    <t>00-023-0149029-4</t>
  </si>
  <si>
    <t>00-023-0150546-3</t>
  </si>
  <si>
    <t>00-027-0047862-7</t>
  </si>
  <si>
    <t>00-031-0304031-1</t>
  </si>
  <si>
    <t>00-031-0364095-3</t>
  </si>
  <si>
    <t>00-031-0428265-6</t>
  </si>
  <si>
    <t>00-031-0466452-3</t>
  </si>
  <si>
    <t>DIRECTOR ADMINISTRATIVO Y FIN</t>
  </si>
  <si>
    <t>00-032-0038487-7</t>
  </si>
  <si>
    <t>00-037-0035763-9</t>
  </si>
  <si>
    <t>00-045-0005575-3</t>
  </si>
  <si>
    <t>00-048-0014216-0</t>
  </si>
  <si>
    <t>00-049-0048360-5</t>
  </si>
  <si>
    <t>00-051-0019415-7</t>
  </si>
  <si>
    <t>ANALISTA DE BIENESTAR ESTUDIA</t>
  </si>
  <si>
    <t>00-054-0123891-9</t>
  </si>
  <si>
    <t>ANALISTA DE DESARROLLO INSTIT</t>
  </si>
  <si>
    <t>00-057-0011813-5</t>
  </si>
  <si>
    <t>00-067-0012172-3</t>
  </si>
  <si>
    <t>COORDINADOR DE POSTGRADO Y ED</t>
  </si>
  <si>
    <t>00-068-0000792-1</t>
  </si>
  <si>
    <t>TÉCNICO ARCHIVISTICA</t>
  </si>
  <si>
    <t>00-068-0049024-2</t>
  </si>
  <si>
    <t>ENCARGADO</t>
  </si>
  <si>
    <t>00-085-0008651-0</t>
  </si>
  <si>
    <t>00-144-0000252-4</t>
  </si>
  <si>
    <t>00-223-0046377-9</t>
  </si>
  <si>
    <t>ENCARGADO (A) DE DPTO. DE MER</t>
  </si>
  <si>
    <t>00-223-0089844-6</t>
  </si>
  <si>
    <t xml:space="preserve">ENC. DEL DPTO. DE EVALUACION </t>
  </si>
  <si>
    <t>00-223-0104285-3</t>
  </si>
  <si>
    <t>00-223-0132092-9</t>
  </si>
  <si>
    <t>ANALISTA DE RECLUTAMIENTO Y S</t>
  </si>
  <si>
    <t>00-223-0173882-3</t>
  </si>
  <si>
    <t>00-225-0083981-0</t>
  </si>
  <si>
    <t>00-402-0050370-0</t>
  </si>
  <si>
    <t>00-402-0904226-2</t>
  </si>
  <si>
    <t>00-402-0914486-0</t>
  </si>
  <si>
    <t>KAIRY MASSIEL SAINT-HILAIRE PEÑA</t>
  </si>
  <si>
    <t>00-402-1405239-7</t>
  </si>
  <si>
    <t>00-402-1555899-6</t>
  </si>
  <si>
    <t>00-402-1805496-9</t>
  </si>
  <si>
    <t>00-402-2002226-9</t>
  </si>
  <si>
    <t>00-402-2015790-9</t>
  </si>
  <si>
    <t>MERCEDES DEL CARMEN MORONTA RODRIGU</t>
  </si>
  <si>
    <t>ANALISTA DE PLANIFICACION Y D</t>
  </si>
  <si>
    <t>00-402-2044323-4</t>
  </si>
  <si>
    <t>PROGRAMADOR</t>
  </si>
  <si>
    <t>00-402-2070011-2</t>
  </si>
  <si>
    <t>ANALISTA DE CAPACITACION Y DE</t>
  </si>
  <si>
    <t>00-402-2112428-8</t>
  </si>
  <si>
    <t>00-402-2117232-9</t>
  </si>
  <si>
    <t>COORDINADOR (A) DE INVESTIGAC</t>
  </si>
  <si>
    <t>00-402-2162660-5</t>
  </si>
  <si>
    <t>00-402-2187676-2</t>
  </si>
  <si>
    <t>00-402-2197467-4</t>
  </si>
  <si>
    <t>00-402-2233089-2</t>
  </si>
  <si>
    <t>ADMINISTRADOR DE MONITOREO DE</t>
  </si>
  <si>
    <t>00-402-2256101-7</t>
  </si>
  <si>
    <t>ANALISTA DE REGISTRO Y CONTRO</t>
  </si>
  <si>
    <t>00-402-2258625-3</t>
  </si>
  <si>
    <t>00-402-2313669-4</t>
  </si>
  <si>
    <t>00-402-2421897-0</t>
  </si>
  <si>
    <t>00-402-2425061-9</t>
  </si>
  <si>
    <t>ANALISTA DE INVESTIGACION Y P</t>
  </si>
  <si>
    <t>00-402-2435012-0</t>
  </si>
  <si>
    <t>TÉCNICO DE CALIDAD EN LA GEST</t>
  </si>
  <si>
    <t>00-402-2453452-5</t>
  </si>
  <si>
    <t>TÉCNICO DE CONTABILIDAD</t>
  </si>
  <si>
    <t>00-402-2482735-8</t>
  </si>
  <si>
    <t>00-402-2501015-2</t>
  </si>
  <si>
    <t>00-402-2501237-2</t>
  </si>
  <si>
    <t>TÉCNICO DE PROGRAMACIÓN DE BI</t>
  </si>
  <si>
    <t>00-402-3458089-8</t>
  </si>
  <si>
    <t>00-001-0003414-9</t>
  </si>
  <si>
    <t>00-001-0056490-5</t>
  </si>
  <si>
    <t>00-001-0062699-3</t>
  </si>
  <si>
    <t>00-001-0077907-3</t>
  </si>
  <si>
    <t>00-001-0078518-7</t>
  </si>
  <si>
    <t>00-001-0080015-0</t>
  </si>
  <si>
    <t>00-001-0087771-1</t>
  </si>
  <si>
    <t>00-001-0106227-1</t>
  </si>
  <si>
    <t>00-001-0122899-7</t>
  </si>
  <si>
    <t>00-001-0124862-3</t>
  </si>
  <si>
    <t>00-001-0127235-9</t>
  </si>
  <si>
    <t>00-001-0133931-5</t>
  </si>
  <si>
    <t>00-001-0151316-6</t>
  </si>
  <si>
    <t>00-001-0153948-4</t>
  </si>
  <si>
    <t>00-001-0154158-9</t>
  </si>
  <si>
    <t>00-001-0164774-1</t>
  </si>
  <si>
    <t>00-001-0165565-2</t>
  </si>
  <si>
    <t>00-001-0170620-8</t>
  </si>
  <si>
    <t>00-001-0195821-3</t>
  </si>
  <si>
    <t>00-001-0216073-6</t>
  </si>
  <si>
    <t>00-001-0234421-5</t>
  </si>
  <si>
    <t>00-001-0241768-0</t>
  </si>
  <si>
    <t>00-001-0251429-6</t>
  </si>
  <si>
    <t>00-001-0268779-5</t>
  </si>
  <si>
    <t>00-001-0274852-2</t>
  </si>
  <si>
    <t>00-001-0294162-2</t>
  </si>
  <si>
    <t>00-001-0324074-3</t>
  </si>
  <si>
    <t>00-001-0329083-9</t>
  </si>
  <si>
    <t>00-001-0362729-5</t>
  </si>
  <si>
    <t>00-001-0386324-7</t>
  </si>
  <si>
    <t>00-001-0417363-8</t>
  </si>
  <si>
    <t>00-001-0429134-9</t>
  </si>
  <si>
    <t>00-001-0438290-8</t>
  </si>
  <si>
    <t>00-001-0474707-6</t>
  </si>
  <si>
    <t>00-001-0481492-6</t>
  </si>
  <si>
    <t>00-001-0481816-6</t>
  </si>
  <si>
    <t>00-001-0485972-3</t>
  </si>
  <si>
    <t>00-001-0556938-8</t>
  </si>
  <si>
    <t>00-001-0562008-2</t>
  </si>
  <si>
    <t>00-001-0601403-8</t>
  </si>
  <si>
    <t>00-001-0672206-9</t>
  </si>
  <si>
    <t>00-001-0681238-1</t>
  </si>
  <si>
    <t>00-001-0688658-3</t>
  </si>
  <si>
    <t>00-001-0706347-1</t>
  </si>
  <si>
    <t>00-001-0755673-0</t>
  </si>
  <si>
    <t>00-001-0779512-2</t>
  </si>
  <si>
    <t>00-001-0794390-4</t>
  </si>
  <si>
    <t>00-001-0801684-1</t>
  </si>
  <si>
    <t>00-001-0805731-6</t>
  </si>
  <si>
    <t>00-001-0833680-1</t>
  </si>
  <si>
    <t>00-001-0840281-9</t>
  </si>
  <si>
    <t>00-001-0870312-5</t>
  </si>
  <si>
    <t>00-001-0879088-2</t>
  </si>
  <si>
    <t>00-001-0915492-2</t>
  </si>
  <si>
    <t>00-001-0919538-8</t>
  </si>
  <si>
    <t>00-001-0924593-6</t>
  </si>
  <si>
    <t>00-001-0946173-1</t>
  </si>
  <si>
    <t>00-001-0981033-3</t>
  </si>
  <si>
    <t>00-001-0991240-2</t>
  </si>
  <si>
    <t>00-001-0999288-3</t>
  </si>
  <si>
    <t>00-001-1011859-3</t>
  </si>
  <si>
    <t>00-001-1016020-7</t>
  </si>
  <si>
    <t>00-001-1063172-8</t>
  </si>
  <si>
    <t>00-001-1063486-2</t>
  </si>
  <si>
    <t>00-001-1093368-6</t>
  </si>
  <si>
    <t>00-001-1100325-7</t>
  </si>
  <si>
    <t>00-001-1103400-5</t>
  </si>
  <si>
    <t>00-001-1113631-3</t>
  </si>
  <si>
    <t>00-001-1115014-0</t>
  </si>
  <si>
    <t>00-001-1155863-1</t>
  </si>
  <si>
    <t>00-001-1175511-2</t>
  </si>
  <si>
    <t>00-001-1176484-1</t>
  </si>
  <si>
    <t>00-001-1231329-1</t>
  </si>
  <si>
    <t>00-001-1256890-2</t>
  </si>
  <si>
    <t>00-001-1267330-6</t>
  </si>
  <si>
    <t>00-001-1288851-6</t>
  </si>
  <si>
    <t>00-001-1329256-9</t>
  </si>
  <si>
    <t>00-001-1346702-1</t>
  </si>
  <si>
    <t>00-001-1356591-5</t>
  </si>
  <si>
    <t>00-001-1372693-9</t>
  </si>
  <si>
    <t>00-001-1401813-8</t>
  </si>
  <si>
    <t>00-001-1411867-2</t>
  </si>
  <si>
    <t>00-001-1422204-5</t>
  </si>
  <si>
    <t>00-001-1452488-7</t>
  </si>
  <si>
    <t>00-001-1453877-0</t>
  </si>
  <si>
    <t>00-001-1475902-0</t>
  </si>
  <si>
    <t>00-001-1511496-9</t>
  </si>
  <si>
    <t>00-001-1519603-2</t>
  </si>
  <si>
    <t>00-001-1532639-9</t>
  </si>
  <si>
    <t>00-001-1549242-3</t>
  </si>
  <si>
    <t>00-001-1563929-6</t>
  </si>
  <si>
    <t>00-001-1576106-6</t>
  </si>
  <si>
    <t>00-001-1626052-2</t>
  </si>
  <si>
    <t>00-001-1630570-7</t>
  </si>
  <si>
    <t>00-001-1642899-6</t>
  </si>
  <si>
    <t>00-001-1678276-4</t>
  </si>
  <si>
    <t>00-001-1701747-5</t>
  </si>
  <si>
    <t>00-001-1712790-2</t>
  </si>
  <si>
    <t>00-001-1731056-5</t>
  </si>
  <si>
    <t>00-001-1749203-3</t>
  </si>
  <si>
    <t>00-001-1755194-5</t>
  </si>
  <si>
    <t>00-001-1767299-8</t>
  </si>
  <si>
    <t>00-001-1799158-8</t>
  </si>
  <si>
    <t>00-001-1846345-4</t>
  </si>
  <si>
    <t>00-001-1892162-6</t>
  </si>
  <si>
    <t>00-001-1892428-1</t>
  </si>
  <si>
    <t>00-001-1942475-2</t>
  </si>
  <si>
    <t>00-002-0016950-6</t>
  </si>
  <si>
    <t>00-002-0043697-0</t>
  </si>
  <si>
    <t>00-002-0045008-8</t>
  </si>
  <si>
    <t>00-002-0124629-5</t>
  </si>
  <si>
    <t>00-002-0164369-9</t>
  </si>
  <si>
    <t>00-004-0023191-6</t>
  </si>
  <si>
    <t>00-008-0000214-9</t>
  </si>
  <si>
    <t>00-008-0003552-9</t>
  </si>
  <si>
    <t>00-010-0003684-6</t>
  </si>
  <si>
    <t>00-010-0013826-1</t>
  </si>
  <si>
    <t>00-010-0015963-0</t>
  </si>
  <si>
    <t>00-010-0060890-9</t>
  </si>
  <si>
    <t>00-011-0023161-0</t>
  </si>
  <si>
    <t>00-011-0029644-9</t>
  </si>
  <si>
    <t>00-012-0000424-8</t>
  </si>
  <si>
    <t>00-012-0003619-0</t>
  </si>
  <si>
    <t>00-012-0003665-3</t>
  </si>
  <si>
    <t>00-012-0003796-6</t>
  </si>
  <si>
    <t>00-012-0003848-5</t>
  </si>
  <si>
    <t>00-012-0003896-4</t>
  </si>
  <si>
    <t>00-012-0004395-6</t>
  </si>
  <si>
    <t>00-012-0006681-7</t>
  </si>
  <si>
    <t>00-012-0008019-8</t>
  </si>
  <si>
    <t>00-012-0008343-2</t>
  </si>
  <si>
    <t>00-012-0009495-9</t>
  </si>
  <si>
    <t>00-012-0010280-2</t>
  </si>
  <si>
    <t>00-012-0013413-6</t>
  </si>
  <si>
    <t>00-012-0014609-8</t>
  </si>
  <si>
    <t>00-012-0015849-9</t>
  </si>
  <si>
    <t>00-012-0016167-5</t>
  </si>
  <si>
    <t>00-012-0016264-0</t>
  </si>
  <si>
    <t>00-012-0016560-1</t>
  </si>
  <si>
    <t>00-012-0017608-7</t>
  </si>
  <si>
    <t>00-012-0031485-2</t>
  </si>
  <si>
    <t>00-012-0033810-9</t>
  </si>
  <si>
    <t>00-012-0045889-9</t>
  </si>
  <si>
    <t>00-012-0048952-2</t>
  </si>
  <si>
    <t>00-012-0049223-7</t>
  </si>
  <si>
    <t>00-012-0049489-4</t>
  </si>
  <si>
    <t>00-012-0049619-6</t>
  </si>
  <si>
    <t>00-012-0050084-9</t>
  </si>
  <si>
    <t>00-012-0050131-8</t>
  </si>
  <si>
    <t>00-012-0051307-3</t>
  </si>
  <si>
    <t>00-012-0053638-9</t>
  </si>
  <si>
    <t>00-012-0056397-9</t>
  </si>
  <si>
    <t>00-012-0061019-2</t>
  </si>
  <si>
    <t>00-012-0067286-1</t>
  </si>
  <si>
    <t>00-012-0067314-1</t>
  </si>
  <si>
    <t>00-012-0067777-9</t>
  </si>
  <si>
    <t>00-012-0069705-8</t>
  </si>
  <si>
    <t>00-012-0069919-5</t>
  </si>
  <si>
    <t>00-012-0071450-7</t>
  </si>
  <si>
    <t>00-012-0074310-0</t>
  </si>
  <si>
    <t>00-012-0077811-4</t>
  </si>
  <si>
    <t>00-012-0082395-1</t>
  </si>
  <si>
    <t>00-012-0083811-6</t>
  </si>
  <si>
    <t>00-012-0084245-6</t>
  </si>
  <si>
    <t>00-012-0090958-6</t>
  </si>
  <si>
    <t>00-012-0091144-2</t>
  </si>
  <si>
    <t>00-012-0093936-9</t>
  </si>
  <si>
    <t>00-012-0094248-8</t>
  </si>
  <si>
    <t>00-012-0095657-9</t>
  </si>
  <si>
    <t>00-012-0096613-1</t>
  </si>
  <si>
    <t>00-012-0100333-0</t>
  </si>
  <si>
    <t>00-012-0102325-4</t>
  </si>
  <si>
    <t>00-012-0102445-0</t>
  </si>
  <si>
    <t>00-012-0102793-3</t>
  </si>
  <si>
    <t>00-012-0106970-3</t>
  </si>
  <si>
    <t>00-012-0107462-0</t>
  </si>
  <si>
    <t>00-012-0107673-2</t>
  </si>
  <si>
    <t>00-012-0114494-4</t>
  </si>
  <si>
    <t>00-012-0116233-4</t>
  </si>
  <si>
    <t>00-012-0118672-1</t>
  </si>
  <si>
    <t>00-012-0122139-5</t>
  </si>
  <si>
    <t>00-012-0128582-0</t>
  </si>
  <si>
    <t>00-014-0013163-5</t>
  </si>
  <si>
    <t>00-016-0008031-9</t>
  </si>
  <si>
    <t>00-016-0016377-6</t>
  </si>
  <si>
    <t>00-017-0018741-0</t>
  </si>
  <si>
    <t>00-017-0019337-6</t>
  </si>
  <si>
    <t>00-018-0016590-2</t>
  </si>
  <si>
    <t>00-022-0028019-2</t>
  </si>
  <si>
    <t>00-023-0003706-2</t>
  </si>
  <si>
    <t>00-023-0009384-2</t>
  </si>
  <si>
    <t>00-023-0011322-8</t>
  </si>
  <si>
    <t>00-023-0035319-6</t>
  </si>
  <si>
    <t>00-023-0049829-8</t>
  </si>
  <si>
    <t>00-023-0056202-8</t>
  </si>
  <si>
    <t>00-023-0059043-3</t>
  </si>
  <si>
    <t>00-023-0074549-0</t>
  </si>
  <si>
    <t>00-023-0093320-3</t>
  </si>
  <si>
    <t>00-023-0095856-4</t>
  </si>
  <si>
    <t>00-023-0097300-1</t>
  </si>
  <si>
    <t>00-023-0104177-4</t>
  </si>
  <si>
    <t>00-023-0112504-9</t>
  </si>
  <si>
    <t>00-023-0128444-0</t>
  </si>
  <si>
    <t>00-023-0146650-0</t>
  </si>
  <si>
    <t>00-023-0149123-5</t>
  </si>
  <si>
    <t>00-023-0161321-8</t>
  </si>
  <si>
    <t>00-023-0163002-2</t>
  </si>
  <si>
    <t>00-023-0166811-3</t>
  </si>
  <si>
    <t>00-024-0014280-4</t>
  </si>
  <si>
    <t>00-025-0023507-8</t>
  </si>
  <si>
    <t>00-025-0047012-1</t>
  </si>
  <si>
    <t>00-026-0030309-9</t>
  </si>
  <si>
    <t>00-026-0050186-6</t>
  </si>
  <si>
    <t>00-027-0008840-0</t>
  </si>
  <si>
    <t>00-027-0009227-9</t>
  </si>
  <si>
    <t>00-028-0083078-4</t>
  </si>
  <si>
    <t>00-030-0003896-2</t>
  </si>
  <si>
    <t>00-031-0019275-0</t>
  </si>
  <si>
    <t>00-031-0023640-9</t>
  </si>
  <si>
    <t>00-031-0081755-4</t>
  </si>
  <si>
    <t>00-031-0093496-1</t>
  </si>
  <si>
    <t>00-031-0093578-6</t>
  </si>
  <si>
    <t>00-031-0116636-5</t>
  </si>
  <si>
    <t>00-031-0116802-3</t>
  </si>
  <si>
    <t>00-031-0132064-0</t>
  </si>
  <si>
    <t>00-031-0184330-2</t>
  </si>
  <si>
    <t>00-031-0200177-7</t>
  </si>
  <si>
    <t>00-031-0214068-2</t>
  </si>
  <si>
    <t>00-031-0216040-9</t>
  </si>
  <si>
    <t>00-031-0219173-5</t>
  </si>
  <si>
    <t>00-031-0228209-6</t>
  </si>
  <si>
    <t>00-031-0228801-0</t>
  </si>
  <si>
    <t>00-031-0233628-0</t>
  </si>
  <si>
    <t>00-031-0233755-1</t>
  </si>
  <si>
    <t>00-031-0238152-6</t>
  </si>
  <si>
    <t>00-031-0243285-7</t>
  </si>
  <si>
    <t>00-031-0281052-4</t>
  </si>
  <si>
    <t>00-031-0300479-6</t>
  </si>
  <si>
    <t>00-031-0323970-7</t>
  </si>
  <si>
    <t>00-031-0329734-1</t>
  </si>
  <si>
    <t>00-031-0332292-5</t>
  </si>
  <si>
    <t>00-031-0334695-7</t>
  </si>
  <si>
    <t>00-031-0338726-6</t>
  </si>
  <si>
    <t>00-031-0350304-5</t>
  </si>
  <si>
    <t>00-031-0389263-8</t>
  </si>
  <si>
    <t>00-031-0394449-6</t>
  </si>
  <si>
    <t>00-031-0415467-3</t>
  </si>
  <si>
    <t>00-031-0434595-8</t>
  </si>
  <si>
    <t>00-031-0454320-6</t>
  </si>
  <si>
    <t>00-031-0481480-5</t>
  </si>
  <si>
    <t>00-031-0481669-3</t>
  </si>
  <si>
    <t>00-031-0482238-6</t>
  </si>
  <si>
    <t>00-031-0498167-9</t>
  </si>
  <si>
    <t>00-031-0510810-8</t>
  </si>
  <si>
    <t>00-031-0525084-3</t>
  </si>
  <si>
    <t>00-031-0528880-1</t>
  </si>
  <si>
    <t>00-031-0536324-0</t>
  </si>
  <si>
    <t>00-031-0539732-1</t>
  </si>
  <si>
    <t>00-031-0542267-3</t>
  </si>
  <si>
    <t>00-031-0548063-0</t>
  </si>
  <si>
    <t>00-031-0550884-4</t>
  </si>
  <si>
    <t>00-031-0553707-4</t>
  </si>
  <si>
    <t>00-031-0574257-5</t>
  </si>
  <si>
    <t>00-032-0010852-4</t>
  </si>
  <si>
    <t>00-032-0016918-7</t>
  </si>
  <si>
    <t>00-032-0022657-3</t>
  </si>
  <si>
    <t>00-032-0038863-9</t>
  </si>
  <si>
    <t>00-034-0039957-6</t>
  </si>
  <si>
    <t>00-035-0004930-3</t>
  </si>
  <si>
    <t>00-035-0015442-6</t>
  </si>
  <si>
    <t>00-036-0000796-1</t>
  </si>
  <si>
    <t>00-036-0015169-4</t>
  </si>
  <si>
    <t>00-036-0043416-5</t>
  </si>
  <si>
    <t>00-039-0011276-8</t>
  </si>
  <si>
    <t>00-044-0002216-8</t>
  </si>
  <si>
    <t>00-047-0011310-5</t>
  </si>
  <si>
    <t>00-047-0033027-9</t>
  </si>
  <si>
    <t>00-047-0046568-7</t>
  </si>
  <si>
    <t>00-047-0047834-2</t>
  </si>
  <si>
    <t>00-047-0131345-6</t>
  </si>
  <si>
    <t>00-047-0160080-3</t>
  </si>
  <si>
    <t>00-047-0168527-5</t>
  </si>
  <si>
    <t>00-047-0174841-2</t>
  </si>
  <si>
    <t>00-047-0192775-0</t>
  </si>
  <si>
    <t>00-048-0048876-1</t>
  </si>
  <si>
    <t>00-048-0096445-6</t>
  </si>
  <si>
    <t>00-049-0039882-9</t>
  </si>
  <si>
    <t>00-050-0000213-8</t>
  </si>
  <si>
    <t>00-050-0027838-1</t>
  </si>
  <si>
    <t>00-051-0018111-3</t>
  </si>
  <si>
    <t>00-053-0037056-5</t>
  </si>
  <si>
    <t>00-054-0001465-9</t>
  </si>
  <si>
    <t>00-054-0005595-9</t>
  </si>
  <si>
    <t>00-054-0006121-3</t>
  </si>
  <si>
    <t>00-054-0015814-2</t>
  </si>
  <si>
    <t>00-054-0018007-0</t>
  </si>
  <si>
    <t>00-054-0019530-0</t>
  </si>
  <si>
    <t>00-054-0019670-4</t>
  </si>
  <si>
    <t>00-054-0031924-9</t>
  </si>
  <si>
    <t>00-054-0061075-3</t>
  </si>
  <si>
    <t>00-054-0074399-2</t>
  </si>
  <si>
    <t>00-054-0081636-8</t>
  </si>
  <si>
    <t>00-054-0090184-8</t>
  </si>
  <si>
    <t>00-054-0095219-7</t>
  </si>
  <si>
    <t>00-054-0100243-0</t>
  </si>
  <si>
    <t>00-054-0113010-8</t>
  </si>
  <si>
    <t>00-054-0115541-0</t>
  </si>
  <si>
    <t>00-054-0119562-2</t>
  </si>
  <si>
    <t>00-054-0132573-2</t>
  </si>
  <si>
    <t>00-054-0140015-4</t>
  </si>
  <si>
    <t>00-054-0151591-0</t>
  </si>
  <si>
    <t>00-055-0002838-5</t>
  </si>
  <si>
    <t>00-055-0011191-8</t>
  </si>
  <si>
    <t>00-055-0027386-6</t>
  </si>
  <si>
    <t>00-055-0034154-9</t>
  </si>
  <si>
    <t>00-056-0031280-4</t>
  </si>
  <si>
    <t>00-056-0077107-4</t>
  </si>
  <si>
    <t>00-056-0093711-3</t>
  </si>
  <si>
    <t>00-056-0105154-2</t>
  </si>
  <si>
    <t>00-056-0106510-4</t>
  </si>
  <si>
    <t>00-056-0136589-2</t>
  </si>
  <si>
    <t>00-057-0001846-7</t>
  </si>
  <si>
    <t>00-058-0031584-7</t>
  </si>
  <si>
    <t>00-058-0035159-4</t>
  </si>
  <si>
    <t>00-061-0025702-8</t>
  </si>
  <si>
    <t>00-064-0011543-9</t>
  </si>
  <si>
    <t>00-064-0015149-1</t>
  </si>
  <si>
    <t>00-064-0031267-1</t>
  </si>
  <si>
    <t>00-068-0001270-7</t>
  </si>
  <si>
    <t>00-071-0032148-3</t>
  </si>
  <si>
    <t>00-072-0005961-1</t>
  </si>
  <si>
    <t>00-072-0008107-8</t>
  </si>
  <si>
    <t>00-072-0014354-8</t>
  </si>
  <si>
    <t>00-073-0001975-4</t>
  </si>
  <si>
    <t>00-075-0001460-5</t>
  </si>
  <si>
    <t>00-077-0005390-8</t>
  </si>
  <si>
    <t>00-082-0028502-4</t>
  </si>
  <si>
    <t>00-085-0008956-3</t>
  </si>
  <si>
    <t>00-087-0006119-8</t>
  </si>
  <si>
    <t>00-092-0000792-1</t>
  </si>
  <si>
    <t>00-093-0062091-2</t>
  </si>
  <si>
    <t>00-095-0003078-9</t>
  </si>
  <si>
    <t>00-095-0005090-2</t>
  </si>
  <si>
    <t>00-095-0005442-5</t>
  </si>
  <si>
    <t>00-095-0006139-6</t>
  </si>
  <si>
    <t>00-095-0007587-5</t>
  </si>
  <si>
    <t>00-095-0007756-6</t>
  </si>
  <si>
    <t>00-095-0009088-2</t>
  </si>
  <si>
    <t>00-095-0009395-1</t>
  </si>
  <si>
    <t>00-095-0009613-7</t>
  </si>
  <si>
    <t>00-095-0011608-3</t>
  </si>
  <si>
    <t>00-095-0013165-2</t>
  </si>
  <si>
    <t>00-095-0014783-1</t>
  </si>
  <si>
    <t>00-095-0016373-9</t>
  </si>
  <si>
    <t>00-095-0021746-9</t>
  </si>
  <si>
    <t>00-095-0022921-7</t>
  </si>
  <si>
    <t>00-105-0000193-7</t>
  </si>
  <si>
    <t>00-117-0005675-4</t>
  </si>
  <si>
    <t>00-120-0000369-4</t>
  </si>
  <si>
    <t>00-120-0000698-6</t>
  </si>
  <si>
    <t>00-129-0002778-5</t>
  </si>
  <si>
    <t>00-129-0003022-7</t>
  </si>
  <si>
    <t>00-129-0004773-4</t>
  </si>
  <si>
    <t>00-129-0005351-8</t>
  </si>
  <si>
    <t>00-129-0005391-4</t>
  </si>
  <si>
    <t>00-140-0000854-1</t>
  </si>
  <si>
    <t>00-223-0000039-9</t>
  </si>
  <si>
    <t>00-223-0002020-7</t>
  </si>
  <si>
    <t>00-223-0038021-3</t>
  </si>
  <si>
    <t>00-223-0055892-5</t>
  </si>
  <si>
    <t>00-223-0059399-7</t>
  </si>
  <si>
    <t>00-223-0066676-9</t>
  </si>
  <si>
    <t>00-223-0080511-0</t>
  </si>
  <si>
    <t>00-223-0089306-6</t>
  </si>
  <si>
    <t>00-223-0105382-7</t>
  </si>
  <si>
    <t>00-223-0147482-5</t>
  </si>
  <si>
    <t>00-223-0157100-0</t>
  </si>
  <si>
    <t>00-224-0063660-5</t>
  </si>
  <si>
    <t>00-224-0068817-6</t>
  </si>
  <si>
    <t>00-225-0030856-8</t>
  </si>
  <si>
    <t>00-225-0051042-9</t>
  </si>
  <si>
    <t>00-402-0036609-0</t>
  </si>
  <si>
    <t>00-402-0050832-9</t>
  </si>
  <si>
    <t>00-402-0068529-1</t>
  </si>
  <si>
    <t>00-402-0071669-0</t>
  </si>
  <si>
    <t>00-402-0888390-6</t>
  </si>
  <si>
    <t>00-402-0897310-3</t>
  </si>
  <si>
    <t>00-402-0913150-3</t>
  </si>
  <si>
    <t>00-402-0962666-8</t>
  </si>
  <si>
    <t>00-402-1007062-5</t>
  </si>
  <si>
    <t>00-402-1023101-1</t>
  </si>
  <si>
    <t>00-402-1024827-0</t>
  </si>
  <si>
    <t>00-402-1112415-7</t>
  </si>
  <si>
    <t>00-402-1128431-6</t>
  </si>
  <si>
    <t>00-402-1210146-9</t>
  </si>
  <si>
    <t>00-402-1300456-3</t>
  </si>
  <si>
    <t>00-402-1307845-0</t>
  </si>
  <si>
    <t>00-402-1422097-8</t>
  </si>
  <si>
    <t>00-402-1567017-1</t>
  </si>
  <si>
    <t>00-402-1926272-8</t>
  </si>
  <si>
    <t>00-402-1991308-0</t>
  </si>
  <si>
    <t>00-402-2006850-2</t>
  </si>
  <si>
    <t>00-402-2011688-9</t>
  </si>
  <si>
    <t>00-402-2023823-8</t>
  </si>
  <si>
    <t>00-402-2092312-8</t>
  </si>
  <si>
    <t>00-402-2096522-8</t>
  </si>
  <si>
    <t>00-402-2096659-8</t>
  </si>
  <si>
    <t>00-402-2133267-5</t>
  </si>
  <si>
    <t>00-402-2143956-1</t>
  </si>
  <si>
    <t>00-402-2147061-6</t>
  </si>
  <si>
    <t>00-402-2147801-5</t>
  </si>
  <si>
    <t>00-402-2152227-5</t>
  </si>
  <si>
    <t>00-402-2189192-8</t>
  </si>
  <si>
    <t>00-402-2205804-8</t>
  </si>
  <si>
    <t>00-402-2220583-9</t>
  </si>
  <si>
    <t>00-402-2225347-4</t>
  </si>
  <si>
    <t>00-402-2266895-2</t>
  </si>
  <si>
    <t>00-402-2267378-8</t>
  </si>
  <si>
    <t>00-402-2293365-3</t>
  </si>
  <si>
    <t>00-402-2307469-7</t>
  </si>
  <si>
    <t>00-402-2317769-8</t>
  </si>
  <si>
    <t>00-402-2319815-7</t>
  </si>
  <si>
    <t>00-402-2330649-5</t>
  </si>
  <si>
    <t>00-402-2357132-0</t>
  </si>
  <si>
    <t>00-402-2384561-7</t>
  </si>
  <si>
    <t>00-402-2384768-8</t>
  </si>
  <si>
    <t>00-402-2396122-4</t>
  </si>
  <si>
    <t>00-402-2404676-9</t>
  </si>
  <si>
    <t>00-402-2414221-2</t>
  </si>
  <si>
    <t>00-402-2418629-2</t>
  </si>
  <si>
    <t>00-402-2422240-2</t>
  </si>
  <si>
    <t>00-402-2422356-6</t>
  </si>
  <si>
    <t>00-402-2428351-1</t>
  </si>
  <si>
    <t>00-402-2456092-6</t>
  </si>
  <si>
    <t>00-402-2462832-7</t>
  </si>
  <si>
    <t>00-402-2504852-5</t>
  </si>
  <si>
    <t>00-402-2516201-1</t>
  </si>
  <si>
    <t>00-402-2520087-8</t>
  </si>
  <si>
    <t>00-402-2524255-7</t>
  </si>
  <si>
    <t>00-402-2529221-4</t>
  </si>
  <si>
    <t>00-402-2533444-6</t>
  </si>
  <si>
    <t>00-402-2536290-0</t>
  </si>
  <si>
    <t>00-402-2556973-6</t>
  </si>
  <si>
    <t>00-402-2576305-7</t>
  </si>
  <si>
    <t>00-402-2581482-7</t>
  </si>
  <si>
    <t>00-402-2595658-6</t>
  </si>
  <si>
    <t>00-402-2618635-7</t>
  </si>
  <si>
    <t>00-402-2621227-8</t>
  </si>
  <si>
    <t>00-402-2622087-5</t>
  </si>
  <si>
    <t>00-402-2627418-7</t>
  </si>
  <si>
    <t>00-402-2634305-7</t>
  </si>
  <si>
    <t>00-402-2665329-9</t>
  </si>
  <si>
    <t>00-402-2705709-4</t>
  </si>
  <si>
    <t>00-402-2780861-1</t>
  </si>
  <si>
    <t>00-402-2831212-6</t>
  </si>
  <si>
    <t>00-402-2834968-0</t>
  </si>
  <si>
    <t>00-402-3080468-0</t>
  </si>
  <si>
    <t>00-402-3148142-1</t>
  </si>
  <si>
    <t>00-402-3629466-2</t>
  </si>
  <si>
    <t>00-402-3763080-7</t>
  </si>
  <si>
    <t>00-402-3806476-6</t>
  </si>
  <si>
    <t>00-402-3929918-9</t>
  </si>
  <si>
    <t>00-402-3966306-1</t>
  </si>
  <si>
    <t>00-402-4202252-9</t>
  </si>
  <si>
    <t>00-402-4343494-7</t>
  </si>
  <si>
    <t>00-402-4509124-0</t>
  </si>
  <si>
    <t>00-402-4573371-8</t>
  </si>
  <si>
    <t>00-402-4594144-4</t>
  </si>
  <si>
    <t>00-402-4856827-7</t>
  </si>
  <si>
    <t>00-402-5302536-1</t>
  </si>
  <si>
    <t>Direccion de Planificacion y Desarrollo</t>
  </si>
  <si>
    <t>Nómina Temporal Julio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</si>
</sst>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" fontId="2" fillId="0" borderId="0" xfId="0" applyNumberFormat="1" applyFont="1" applyAlignment="1">
      <alignment horizontal="left"/>
    </xf>
    <xf numFmtId="4" fontId="0" fillId="0" borderId="0" xfId="0" applyNumberForma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9" fillId="4" borderId="3" xfId="0" applyFont="1" applyFill="1" applyBorder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7" fillId="3" borderId="3" xfId="0" applyFont="1" applyFill="1" applyBorder="1"/>
    <xf numFmtId="0" fontId="9" fillId="3" borderId="7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7" fillId="0" borderId="0" xfId="0" applyFont="1"/>
    <xf numFmtId="43" fontId="5" fillId="5" borderId="10" xfId="1" applyFont="1" applyFill="1" applyBorder="1" applyAlignment="1">
      <alignment horizontal="center" wrapText="1"/>
    </xf>
    <xf numFmtId="43" fontId="9" fillId="4" borderId="10" xfId="1" applyFont="1" applyFill="1" applyBorder="1" applyAlignment="1">
      <alignment horizontal="center" wrapText="1"/>
    </xf>
    <xf numFmtId="164" fontId="5" fillId="5" borderId="10" xfId="0" applyNumberFormat="1" applyFont="1" applyFill="1" applyBorder="1" applyAlignment="1">
      <alignment horizontal="center"/>
    </xf>
    <xf numFmtId="0" fontId="5" fillId="5" borderId="11" xfId="0" applyFont="1" applyFill="1" applyBorder="1" applyAlignment="1">
      <alignment horizontal="left"/>
    </xf>
    <xf numFmtId="43" fontId="4" fillId="4" borderId="10" xfId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43" fontId="5" fillId="5" borderId="10" xfId="1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9" fillId="4" borderId="7" xfId="0" applyFont="1" applyFill="1" applyBorder="1"/>
    <xf numFmtId="164" fontId="8" fillId="4" borderId="6" xfId="1" applyNumberFormat="1" applyFont="1" applyFill="1" applyBorder="1" applyAlignment="1">
      <alignment horizontal="center"/>
    </xf>
    <xf numFmtId="4" fontId="3" fillId="0" borderId="0" xfId="0" applyNumberFormat="1" applyFont="1"/>
    <xf numFmtId="43" fontId="9" fillId="4" borderId="10" xfId="1" applyFont="1" applyFill="1" applyBorder="1" applyAlignment="1">
      <alignment horizontal="center" wrapText="1"/>
    </xf>
    <xf numFmtId="43" fontId="5" fillId="5" borderId="10" xfId="1" applyFont="1" applyFill="1" applyBorder="1" applyAlignment="1">
      <alignment horizontal="center" wrapText="1"/>
    </xf>
    <xf numFmtId="0" fontId="5" fillId="5" borderId="10" xfId="0" applyFont="1" applyFill="1" applyBorder="1" applyAlignment="1">
      <alignment horizontal="center"/>
    </xf>
    <xf numFmtId="43" fontId="5" fillId="5" borderId="10" xfId="1" applyFont="1" applyFill="1" applyBorder="1" applyAlignment="1">
      <alignment horizontal="center"/>
    </xf>
    <xf numFmtId="43" fontId="7" fillId="4" borderId="10" xfId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10" xfId="0" applyFont="1" applyFill="1" applyBorder="1" applyAlignment="1">
      <alignment horizontal="left"/>
    </xf>
    <xf numFmtId="164" fontId="5" fillId="5" borderId="16" xfId="0" applyNumberFormat="1" applyFont="1" applyFill="1" applyBorder="1" applyAlignment="1">
      <alignment horizontal="center" vertical="center" wrapText="1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</cellXfs>
  <cellStyles count="2">
    <cellStyle name="Millares 2" xfId="1" xr:uid="{A81822A7-FF5D-43E1-BD16-D4E055BFABCC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3BCD2129-22A4-446B-89E1-0D8DD8289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015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969E2-C0C8-401B-8555-BF541FB89333}">
  <sheetPr>
    <tabColor rgb="FF92D050"/>
    <pageSetUpPr fitToPage="1"/>
  </sheetPr>
  <dimension ref="A9:AJ1221"/>
  <sheetViews>
    <sheetView showGridLines="0" tabSelected="1" zoomScale="80" zoomScaleNormal="80" workbookViewId="0">
      <selection activeCell="W1" sqref="W1:AJ1048576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1.28515625" style="5" bestFit="1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5.7109375" style="2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23" width="12.28515625" style="1" hidden="1" customWidth="1"/>
    <col min="24" max="24" width="15.28515625" style="1" hidden="1" customWidth="1"/>
    <col min="25" max="25" width="37.28515625" style="1" hidden="1" customWidth="1"/>
    <col min="26" max="26" width="13.7109375" style="1" hidden="1" customWidth="1"/>
    <col min="27" max="27" width="0" style="1" hidden="1" customWidth="1"/>
    <col min="28" max="28" width="17.42578125" style="1" hidden="1" customWidth="1"/>
    <col min="29" max="32" width="0" style="1" hidden="1" customWidth="1"/>
    <col min="33" max="33" width="12.42578125" style="1" hidden="1" customWidth="1"/>
    <col min="34" max="34" width="17.7109375" style="1" hidden="1" customWidth="1"/>
    <col min="35" max="35" width="14.5703125" style="1" hidden="1" customWidth="1"/>
    <col min="36" max="36" width="0" style="1" hidden="1" customWidth="1"/>
    <col min="37" max="16384" width="10.85546875" style="1"/>
  </cols>
  <sheetData>
    <row r="9" spans="1:22" ht="15" x14ac:dyDescent="0.3">
      <c r="A9" s="52"/>
      <c r="B9" s="52"/>
      <c r="C9" s="52"/>
      <c r="D9" s="52"/>
      <c r="E9" s="52"/>
      <c r="F9" s="52"/>
      <c r="G9" s="53"/>
      <c r="H9" s="53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</row>
    <row r="10" spans="1:22" ht="18" x14ac:dyDescent="0.25">
      <c r="A10" s="62" t="s">
        <v>198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</row>
    <row r="11" spans="1:22" ht="18" customHeight="1" x14ac:dyDescent="0.2">
      <c r="A11" s="63" t="s">
        <v>694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</row>
    <row r="12" spans="1:22" ht="18" x14ac:dyDescent="0.25">
      <c r="A12" s="51"/>
      <c r="B12" s="51"/>
      <c r="C12"/>
      <c r="D12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</row>
    <row r="13" spans="1:22" ht="15.75" x14ac:dyDescent="0.25">
      <c r="A13" s="64" t="s">
        <v>1336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</row>
    <row r="14" spans="1:22" s="6" customFormat="1" ht="14.45" customHeight="1" x14ac:dyDescent="0.2">
      <c r="A14" s="59" t="s">
        <v>693</v>
      </c>
      <c r="B14" s="50"/>
      <c r="C14" s="65" t="s">
        <v>692</v>
      </c>
      <c r="D14" s="65" t="s">
        <v>0</v>
      </c>
      <c r="E14" s="59" t="s">
        <v>691</v>
      </c>
      <c r="F14" s="59" t="s">
        <v>690</v>
      </c>
      <c r="G14" s="66" t="s">
        <v>689</v>
      </c>
      <c r="H14" s="67"/>
      <c r="I14" s="58" t="s">
        <v>688</v>
      </c>
      <c r="J14" s="58" t="s">
        <v>687</v>
      </c>
      <c r="K14" s="58" t="s">
        <v>686</v>
      </c>
      <c r="L14" s="59" t="s">
        <v>685</v>
      </c>
      <c r="M14" s="59"/>
      <c r="N14" s="59"/>
      <c r="O14" s="59"/>
      <c r="P14" s="59"/>
      <c r="Q14" s="59"/>
      <c r="R14" s="59"/>
      <c r="S14" s="49"/>
      <c r="T14" s="60" t="s">
        <v>684</v>
      </c>
      <c r="U14" s="60"/>
      <c r="V14" s="58" t="s">
        <v>683</v>
      </c>
    </row>
    <row r="15" spans="1:22" s="6" customFormat="1" ht="23.25" customHeight="1" x14ac:dyDescent="0.2">
      <c r="A15" s="59"/>
      <c r="B15" s="48"/>
      <c r="C15" s="65"/>
      <c r="D15" s="65"/>
      <c r="E15" s="59"/>
      <c r="F15" s="59"/>
      <c r="G15" s="68"/>
      <c r="H15" s="69"/>
      <c r="I15" s="58"/>
      <c r="J15" s="58"/>
      <c r="K15" s="58"/>
      <c r="L15" s="61" t="s">
        <v>682</v>
      </c>
      <c r="M15" s="61"/>
      <c r="N15" s="47"/>
      <c r="O15" s="61" t="s">
        <v>681</v>
      </c>
      <c r="P15" s="61"/>
      <c r="Q15" s="57" t="s">
        <v>680</v>
      </c>
      <c r="R15" s="57" t="s">
        <v>679</v>
      </c>
      <c r="S15" s="57" t="s">
        <v>678</v>
      </c>
      <c r="T15" s="57" t="s">
        <v>677</v>
      </c>
      <c r="U15" s="57" t="s">
        <v>676</v>
      </c>
      <c r="V15" s="58"/>
    </row>
    <row r="16" spans="1:22" s="42" customFormat="1" ht="24" x14ac:dyDescent="0.2">
      <c r="A16" s="59"/>
      <c r="B16" s="46" t="s">
        <v>675</v>
      </c>
      <c r="C16" s="65"/>
      <c r="D16" s="65"/>
      <c r="E16" s="59"/>
      <c r="F16" s="59"/>
      <c r="G16" s="45" t="s">
        <v>674</v>
      </c>
      <c r="H16" s="45" t="s">
        <v>673</v>
      </c>
      <c r="I16" s="58"/>
      <c r="J16" s="58"/>
      <c r="K16" s="58"/>
      <c r="L16" s="43" t="s">
        <v>672</v>
      </c>
      <c r="M16" s="43" t="s">
        <v>671</v>
      </c>
      <c r="N16" s="44" t="s">
        <v>670</v>
      </c>
      <c r="O16" s="43" t="s">
        <v>669</v>
      </c>
      <c r="P16" s="43" t="s">
        <v>668</v>
      </c>
      <c r="Q16" s="57"/>
      <c r="R16" s="57"/>
      <c r="S16" s="57"/>
      <c r="T16" s="57"/>
      <c r="U16" s="57"/>
      <c r="V16" s="58"/>
    </row>
    <row r="17" spans="1:36" ht="15" x14ac:dyDescent="0.25">
      <c r="A17" s="41"/>
      <c r="B17" s="40" t="s">
        <v>667</v>
      </c>
      <c r="C17" s="39"/>
      <c r="D17" s="39"/>
      <c r="E17" s="38"/>
      <c r="F17" s="38"/>
      <c r="G17" s="37"/>
      <c r="H17" s="37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5"/>
      <c r="V17" s="34"/>
      <c r="X17" t="s">
        <v>692</v>
      </c>
      <c r="Y17" t="s">
        <v>0</v>
      </c>
      <c r="Z17" t="s">
        <v>695</v>
      </c>
      <c r="AA17" t="s">
        <v>696</v>
      </c>
      <c r="AB17" t="s">
        <v>697</v>
      </c>
      <c r="AC17" t="s">
        <v>698</v>
      </c>
      <c r="AD17" t="s">
        <v>699</v>
      </c>
      <c r="AE17" t="s">
        <v>700</v>
      </c>
      <c r="AF17" t="s">
        <v>701</v>
      </c>
      <c r="AG17" t="s">
        <v>702</v>
      </c>
      <c r="AH17" t="s">
        <v>703</v>
      </c>
      <c r="AI17" t="s">
        <v>704</v>
      </c>
      <c r="AJ17" t="s">
        <v>705</v>
      </c>
    </row>
    <row r="18" spans="1:36" s="6" customFormat="1" ht="15" x14ac:dyDescent="0.25">
      <c r="A18" s="18">
        <v>1</v>
      </c>
      <c r="B18" s="32" t="s">
        <v>664</v>
      </c>
      <c r="C18" s="16" t="s">
        <v>666</v>
      </c>
      <c r="D18" s="16" t="s">
        <v>384</v>
      </c>
      <c r="E18" s="16" t="s">
        <v>4</v>
      </c>
      <c r="F18" s="16" t="s">
        <v>8</v>
      </c>
      <c r="G18" s="15">
        <v>45078</v>
      </c>
      <c r="H18" s="15">
        <v>45260</v>
      </c>
      <c r="I18" s="14">
        <v>45000</v>
      </c>
      <c r="J18" s="14">
        <v>0</v>
      </c>
      <c r="K18" s="14">
        <v>0</v>
      </c>
      <c r="L18" s="14">
        <v>1291.5</v>
      </c>
      <c r="M18" s="14">
        <f t="shared" ref="M18:M35" si="0">I18*7.1%</f>
        <v>3194.9999999999995</v>
      </c>
      <c r="N18" s="14">
        <f t="shared" ref="N18:N35" si="1">I18*1.15%</f>
        <v>517.5</v>
      </c>
      <c r="O18" s="14">
        <v>1368</v>
      </c>
      <c r="P18" s="14">
        <f t="shared" ref="P18:P35" si="2">I18*7.09%</f>
        <v>3190.5</v>
      </c>
      <c r="Q18" s="14">
        <v>0</v>
      </c>
      <c r="R18" s="14">
        <f t="shared" ref="R18:R35" si="3">L18+M18+N18+O18+P18</f>
        <v>9562.5</v>
      </c>
      <c r="S18" s="14">
        <v>0</v>
      </c>
      <c r="T18" s="14">
        <f t="shared" ref="T18:T35" si="4">+L18+O18+Q18+S18+J18+K18</f>
        <v>2659.5</v>
      </c>
      <c r="U18" s="14">
        <f t="shared" ref="U18:U35" si="5">+P18+N18+M18</f>
        <v>6903</v>
      </c>
      <c r="V18" s="14">
        <f t="shared" ref="V18:V35" si="6">+I18-T18</f>
        <v>42340.5</v>
      </c>
      <c r="W18" s="56">
        <f>+V18-AJ18</f>
        <v>0</v>
      </c>
      <c r="X18" t="s">
        <v>666</v>
      </c>
      <c r="Y18" t="s">
        <v>384</v>
      </c>
      <c r="Z18" t="s">
        <v>804</v>
      </c>
      <c r="AA18">
        <v>10</v>
      </c>
      <c r="AB18" s="9">
        <v>45000</v>
      </c>
      <c r="AC18">
        <v>0</v>
      </c>
      <c r="AD18" s="9">
        <v>45000</v>
      </c>
      <c r="AE18" s="9">
        <v>1291.5</v>
      </c>
      <c r="AF18">
        <v>0</v>
      </c>
      <c r="AG18" s="9">
        <v>1368</v>
      </c>
      <c r="AH18">
        <v>0</v>
      </c>
      <c r="AI18" s="9">
        <v>2659.5</v>
      </c>
      <c r="AJ18" s="9">
        <v>42340.5</v>
      </c>
    </row>
    <row r="19" spans="1:36" s="6" customFormat="1" ht="15" x14ac:dyDescent="0.25">
      <c r="A19" s="18">
        <f>1+A18</f>
        <v>2</v>
      </c>
      <c r="B19" s="32" t="s">
        <v>664</v>
      </c>
      <c r="C19" s="16" t="s">
        <v>665</v>
      </c>
      <c r="D19" s="16" t="s">
        <v>384</v>
      </c>
      <c r="E19" s="16" t="s">
        <v>4</v>
      </c>
      <c r="F19" s="16" t="s">
        <v>3</v>
      </c>
      <c r="G19" s="15">
        <v>45078</v>
      </c>
      <c r="H19" s="15">
        <v>45260</v>
      </c>
      <c r="I19" s="14">
        <v>50000</v>
      </c>
      <c r="J19" s="14">
        <v>1617.38</v>
      </c>
      <c r="K19" s="14">
        <v>0</v>
      </c>
      <c r="L19" s="14">
        <v>1435</v>
      </c>
      <c r="M19" s="14">
        <f t="shared" si="0"/>
        <v>3549.9999999999995</v>
      </c>
      <c r="N19" s="14">
        <f t="shared" si="1"/>
        <v>575</v>
      </c>
      <c r="O19" s="14">
        <v>1520</v>
      </c>
      <c r="P19" s="14">
        <f t="shared" si="2"/>
        <v>3545.0000000000005</v>
      </c>
      <c r="Q19" s="14">
        <f>1512.45+65</f>
        <v>1577.45</v>
      </c>
      <c r="R19" s="14">
        <f t="shared" si="3"/>
        <v>10625</v>
      </c>
      <c r="S19" s="14">
        <v>0</v>
      </c>
      <c r="T19" s="14">
        <f t="shared" si="4"/>
        <v>6149.83</v>
      </c>
      <c r="U19" s="14">
        <f t="shared" si="5"/>
        <v>7670</v>
      </c>
      <c r="V19" s="14">
        <f t="shared" si="6"/>
        <v>43850.17</v>
      </c>
      <c r="W19" s="56">
        <f t="shared" ref="W19:W82" si="7">+V19-AJ19</f>
        <v>0</v>
      </c>
      <c r="X19" t="s">
        <v>665</v>
      </c>
      <c r="Y19" t="s">
        <v>384</v>
      </c>
      <c r="Z19" t="s">
        <v>861</v>
      </c>
      <c r="AA19">
        <v>7</v>
      </c>
      <c r="AB19" s="9">
        <v>50000</v>
      </c>
      <c r="AC19">
        <v>0</v>
      </c>
      <c r="AD19" s="9">
        <v>50000</v>
      </c>
      <c r="AE19" s="9">
        <v>1435</v>
      </c>
      <c r="AF19" s="9">
        <v>1617.38</v>
      </c>
      <c r="AG19" s="9">
        <v>1520</v>
      </c>
      <c r="AH19" s="9">
        <v>1577.45</v>
      </c>
      <c r="AI19" s="9">
        <v>6149.83</v>
      </c>
      <c r="AJ19" s="9">
        <v>43850.17</v>
      </c>
    </row>
    <row r="20" spans="1:36" s="6" customFormat="1" ht="15" x14ac:dyDescent="0.25">
      <c r="A20" s="18">
        <f t="shared" ref="A20:A83" si="8">1+A19</f>
        <v>3</v>
      </c>
      <c r="B20" s="32" t="s">
        <v>664</v>
      </c>
      <c r="C20" s="16" t="s">
        <v>663</v>
      </c>
      <c r="D20" s="16" t="s">
        <v>718</v>
      </c>
      <c r="E20" s="16" t="s">
        <v>4</v>
      </c>
      <c r="F20" s="16" t="s">
        <v>8</v>
      </c>
      <c r="G20" s="15">
        <v>45078</v>
      </c>
      <c r="H20" s="15">
        <v>45260</v>
      </c>
      <c r="I20" s="14">
        <v>115000</v>
      </c>
      <c r="J20" s="14">
        <v>15633.74</v>
      </c>
      <c r="K20" s="14">
        <v>0</v>
      </c>
      <c r="L20" s="14">
        <v>3300.5</v>
      </c>
      <c r="M20" s="14">
        <f t="shared" si="0"/>
        <v>8164.9999999999991</v>
      </c>
      <c r="N20" s="14">
        <f t="shared" si="1"/>
        <v>1322.5</v>
      </c>
      <c r="O20" s="14">
        <v>3496</v>
      </c>
      <c r="P20" s="14">
        <f t="shared" si="2"/>
        <v>8153.5000000000009</v>
      </c>
      <c r="Q20" s="14">
        <v>0</v>
      </c>
      <c r="R20" s="14">
        <f t="shared" si="3"/>
        <v>24437.5</v>
      </c>
      <c r="S20" s="14">
        <v>0</v>
      </c>
      <c r="T20" s="14">
        <f t="shared" si="4"/>
        <v>22430.239999999998</v>
      </c>
      <c r="U20" s="14">
        <f t="shared" si="5"/>
        <v>17641</v>
      </c>
      <c r="V20" s="14">
        <f t="shared" si="6"/>
        <v>92569.760000000009</v>
      </c>
      <c r="W20" s="56">
        <f t="shared" si="7"/>
        <v>0</v>
      </c>
      <c r="X20" t="s">
        <v>663</v>
      </c>
      <c r="Y20" t="s">
        <v>718</v>
      </c>
      <c r="Z20" t="s">
        <v>719</v>
      </c>
      <c r="AA20">
        <v>8</v>
      </c>
      <c r="AB20" s="9">
        <v>115000</v>
      </c>
      <c r="AC20">
        <v>0</v>
      </c>
      <c r="AD20" s="9">
        <v>115000</v>
      </c>
      <c r="AE20" s="9">
        <v>3300.5</v>
      </c>
      <c r="AF20" s="9">
        <v>15633.74</v>
      </c>
      <c r="AG20" s="9">
        <v>3496</v>
      </c>
      <c r="AH20">
        <v>0</v>
      </c>
      <c r="AI20" s="9">
        <v>22430.240000000002</v>
      </c>
      <c r="AJ20" s="9">
        <v>92569.76</v>
      </c>
    </row>
    <row r="21" spans="1:36" s="6" customFormat="1" ht="15" x14ac:dyDescent="0.25">
      <c r="A21" s="18">
        <f t="shared" si="8"/>
        <v>4</v>
      </c>
      <c r="B21" s="32" t="s">
        <v>660</v>
      </c>
      <c r="C21" s="16" t="s">
        <v>662</v>
      </c>
      <c r="D21" s="16" t="s">
        <v>743</v>
      </c>
      <c r="E21" s="16" t="s">
        <v>4</v>
      </c>
      <c r="F21" s="16" t="s">
        <v>8</v>
      </c>
      <c r="G21" s="15">
        <v>45078</v>
      </c>
      <c r="H21" s="15">
        <v>45260</v>
      </c>
      <c r="I21" s="14">
        <v>65000</v>
      </c>
      <c r="J21" s="14">
        <v>4427.58</v>
      </c>
      <c r="K21" s="14">
        <v>0</v>
      </c>
      <c r="L21" s="14">
        <v>1865.5</v>
      </c>
      <c r="M21" s="14">
        <f t="shared" si="0"/>
        <v>4615</v>
      </c>
      <c r="N21" s="14">
        <f t="shared" si="1"/>
        <v>747.5</v>
      </c>
      <c r="O21" s="14">
        <v>1976</v>
      </c>
      <c r="P21" s="14">
        <f t="shared" si="2"/>
        <v>4608.5</v>
      </c>
      <c r="Q21" s="14">
        <v>0</v>
      </c>
      <c r="R21" s="14">
        <f t="shared" si="3"/>
        <v>13812.5</v>
      </c>
      <c r="S21" s="14">
        <v>0</v>
      </c>
      <c r="T21" s="14">
        <f t="shared" si="4"/>
        <v>8269.08</v>
      </c>
      <c r="U21" s="14">
        <f t="shared" si="5"/>
        <v>9971</v>
      </c>
      <c r="V21" s="14">
        <f t="shared" si="6"/>
        <v>56730.92</v>
      </c>
      <c r="W21" s="56">
        <f t="shared" si="7"/>
        <v>0</v>
      </c>
      <c r="X21" t="s">
        <v>662</v>
      </c>
      <c r="Y21" t="s">
        <v>743</v>
      </c>
      <c r="Z21" t="s">
        <v>802</v>
      </c>
      <c r="AA21">
        <v>8</v>
      </c>
      <c r="AB21" s="9">
        <v>65000</v>
      </c>
      <c r="AC21">
        <v>0</v>
      </c>
      <c r="AD21" s="9">
        <v>65000</v>
      </c>
      <c r="AE21" s="9">
        <v>1865.5</v>
      </c>
      <c r="AF21" s="9">
        <v>4427.58</v>
      </c>
      <c r="AG21" s="9">
        <v>1976</v>
      </c>
      <c r="AH21">
        <v>0</v>
      </c>
      <c r="AI21" s="9">
        <v>8269.08</v>
      </c>
      <c r="AJ21" s="9">
        <v>56730.92</v>
      </c>
    </row>
    <row r="22" spans="1:36" s="6" customFormat="1" ht="15" x14ac:dyDescent="0.25">
      <c r="A22" s="18">
        <f t="shared" si="8"/>
        <v>5</v>
      </c>
      <c r="B22" s="32" t="s">
        <v>660</v>
      </c>
      <c r="C22" s="16" t="s">
        <v>661</v>
      </c>
      <c r="D22" s="16" t="s">
        <v>743</v>
      </c>
      <c r="E22" s="16" t="s">
        <v>4</v>
      </c>
      <c r="F22" s="16" t="s">
        <v>8</v>
      </c>
      <c r="G22" s="15">
        <v>45017</v>
      </c>
      <c r="H22" s="15">
        <v>45230</v>
      </c>
      <c r="I22" s="14">
        <v>65000</v>
      </c>
      <c r="J22" s="14">
        <v>4427.58</v>
      </c>
      <c r="K22" s="14">
        <v>0</v>
      </c>
      <c r="L22" s="14">
        <v>1865.5</v>
      </c>
      <c r="M22" s="14">
        <f t="shared" si="0"/>
        <v>4615</v>
      </c>
      <c r="N22" s="14">
        <f t="shared" si="1"/>
        <v>747.5</v>
      </c>
      <c r="O22" s="14">
        <v>1976</v>
      </c>
      <c r="P22" s="14">
        <f t="shared" si="2"/>
        <v>4608.5</v>
      </c>
      <c r="Q22" s="14">
        <v>0</v>
      </c>
      <c r="R22" s="14">
        <f t="shared" si="3"/>
        <v>13812.5</v>
      </c>
      <c r="S22" s="14"/>
      <c r="T22" s="14">
        <f t="shared" si="4"/>
        <v>8269.08</v>
      </c>
      <c r="U22" s="14">
        <f t="shared" si="5"/>
        <v>9971</v>
      </c>
      <c r="V22" s="14">
        <f t="shared" si="6"/>
        <v>56730.92</v>
      </c>
      <c r="W22" s="56">
        <f t="shared" si="7"/>
        <v>0</v>
      </c>
      <c r="X22" t="s">
        <v>661</v>
      </c>
      <c r="Y22" t="s">
        <v>743</v>
      </c>
      <c r="Z22" t="s">
        <v>744</v>
      </c>
      <c r="AA22">
        <v>17</v>
      </c>
      <c r="AB22" s="9">
        <v>65000</v>
      </c>
      <c r="AC22">
        <v>0</v>
      </c>
      <c r="AD22" s="9">
        <v>65000</v>
      </c>
      <c r="AE22" s="9">
        <v>1865.5</v>
      </c>
      <c r="AF22" s="9">
        <v>4427.58</v>
      </c>
      <c r="AG22" s="9">
        <v>1976</v>
      </c>
      <c r="AH22">
        <v>0</v>
      </c>
      <c r="AI22" s="9">
        <v>8269.08</v>
      </c>
      <c r="AJ22" s="9">
        <v>56730.92</v>
      </c>
    </row>
    <row r="23" spans="1:36" s="6" customFormat="1" ht="15" x14ac:dyDescent="0.25">
      <c r="A23" s="18">
        <f t="shared" si="8"/>
        <v>6</v>
      </c>
      <c r="B23" s="32" t="s">
        <v>660</v>
      </c>
      <c r="C23" s="16" t="s">
        <v>659</v>
      </c>
      <c r="D23" s="16" t="s">
        <v>743</v>
      </c>
      <c r="E23" s="16" t="s">
        <v>4</v>
      </c>
      <c r="F23" s="16" t="s">
        <v>8</v>
      </c>
      <c r="G23" s="15">
        <v>45078</v>
      </c>
      <c r="H23" s="15">
        <v>45260</v>
      </c>
      <c r="I23" s="14">
        <v>71500</v>
      </c>
      <c r="J23" s="14">
        <v>5650.75</v>
      </c>
      <c r="K23" s="14">
        <v>0</v>
      </c>
      <c r="L23" s="14">
        <v>2052.0500000000002</v>
      </c>
      <c r="M23" s="14">
        <f t="shared" si="0"/>
        <v>5076.5</v>
      </c>
      <c r="N23" s="14">
        <f t="shared" si="1"/>
        <v>822.25</v>
      </c>
      <c r="O23" s="14">
        <v>2173.6</v>
      </c>
      <c r="P23" s="14">
        <f t="shared" si="2"/>
        <v>5069.3500000000004</v>
      </c>
      <c r="Q23" s="14">
        <v>0</v>
      </c>
      <c r="R23" s="14">
        <f t="shared" si="3"/>
        <v>15193.75</v>
      </c>
      <c r="S23" s="14">
        <v>0</v>
      </c>
      <c r="T23" s="14">
        <f t="shared" si="4"/>
        <v>9876.4</v>
      </c>
      <c r="U23" s="14">
        <f t="shared" si="5"/>
        <v>10968.1</v>
      </c>
      <c r="V23" s="14">
        <f t="shared" si="6"/>
        <v>61623.6</v>
      </c>
      <c r="W23" s="56">
        <f t="shared" si="7"/>
        <v>0</v>
      </c>
      <c r="X23" t="s">
        <v>659</v>
      </c>
      <c r="Y23" t="s">
        <v>743</v>
      </c>
      <c r="Z23" t="s">
        <v>822</v>
      </c>
      <c r="AA23">
        <v>7</v>
      </c>
      <c r="AB23" s="9">
        <v>71500</v>
      </c>
      <c r="AC23">
        <v>0</v>
      </c>
      <c r="AD23" s="9">
        <v>71500</v>
      </c>
      <c r="AE23" s="9">
        <v>2052.0500000000002</v>
      </c>
      <c r="AF23" s="9">
        <v>5650.75</v>
      </c>
      <c r="AG23" s="9">
        <v>2173.6</v>
      </c>
      <c r="AH23">
        <v>0</v>
      </c>
      <c r="AI23" s="9">
        <v>9876.4</v>
      </c>
      <c r="AJ23" s="9">
        <v>61623.6</v>
      </c>
    </row>
    <row r="24" spans="1:36" s="6" customFormat="1" ht="15" x14ac:dyDescent="0.25">
      <c r="A24" s="18">
        <f t="shared" si="8"/>
        <v>7</v>
      </c>
      <c r="B24" s="32" t="s">
        <v>655</v>
      </c>
      <c r="C24" s="16" t="s">
        <v>658</v>
      </c>
      <c r="D24" s="16" t="s">
        <v>656</v>
      </c>
      <c r="E24" s="16" t="s">
        <v>4</v>
      </c>
      <c r="F24" s="16" t="s">
        <v>8</v>
      </c>
      <c r="G24" s="15">
        <v>45078</v>
      </c>
      <c r="H24" s="15">
        <v>45260</v>
      </c>
      <c r="I24" s="14">
        <v>75000</v>
      </c>
      <c r="J24" s="14">
        <v>6309.38</v>
      </c>
      <c r="K24" s="14">
        <v>0</v>
      </c>
      <c r="L24" s="14">
        <v>2152.5</v>
      </c>
      <c r="M24" s="14">
        <f t="shared" si="0"/>
        <v>5324.9999999999991</v>
      </c>
      <c r="N24" s="14">
        <f t="shared" si="1"/>
        <v>862.5</v>
      </c>
      <c r="O24" s="14">
        <v>2280</v>
      </c>
      <c r="P24" s="14">
        <f t="shared" si="2"/>
        <v>5317.5</v>
      </c>
      <c r="Q24" s="14">
        <v>0</v>
      </c>
      <c r="R24" s="14">
        <f t="shared" si="3"/>
        <v>15937.5</v>
      </c>
      <c r="S24" s="14">
        <v>0</v>
      </c>
      <c r="T24" s="14">
        <f t="shared" si="4"/>
        <v>10741.880000000001</v>
      </c>
      <c r="U24" s="14">
        <f t="shared" si="5"/>
        <v>11505</v>
      </c>
      <c r="V24" s="14">
        <f t="shared" si="6"/>
        <v>64258.119999999995</v>
      </c>
      <c r="W24" s="56">
        <f t="shared" si="7"/>
        <v>0</v>
      </c>
      <c r="X24" t="s">
        <v>658</v>
      </c>
      <c r="Y24" t="s">
        <v>656</v>
      </c>
      <c r="Z24" t="s">
        <v>854</v>
      </c>
      <c r="AA24">
        <v>8</v>
      </c>
      <c r="AB24" s="9">
        <v>75000</v>
      </c>
      <c r="AC24">
        <v>0</v>
      </c>
      <c r="AD24" s="9">
        <v>75000</v>
      </c>
      <c r="AE24" s="9">
        <v>2152.5</v>
      </c>
      <c r="AF24" s="9">
        <v>6309.38</v>
      </c>
      <c r="AG24" s="9">
        <v>2280</v>
      </c>
      <c r="AH24">
        <v>0</v>
      </c>
      <c r="AI24" s="9">
        <v>10741.88</v>
      </c>
      <c r="AJ24" s="9">
        <v>64258.12</v>
      </c>
    </row>
    <row r="25" spans="1:36" s="6" customFormat="1" ht="15" x14ac:dyDescent="0.25">
      <c r="A25" s="18">
        <f t="shared" si="8"/>
        <v>8</v>
      </c>
      <c r="B25" s="32" t="s">
        <v>655</v>
      </c>
      <c r="C25" s="16" t="s">
        <v>657</v>
      </c>
      <c r="D25" s="16" t="s">
        <v>656</v>
      </c>
      <c r="E25" s="16" t="s">
        <v>4</v>
      </c>
      <c r="F25" s="16" t="s">
        <v>8</v>
      </c>
      <c r="G25" s="15">
        <v>44986</v>
      </c>
      <c r="H25" s="15">
        <v>45169</v>
      </c>
      <c r="I25" s="14">
        <v>65000</v>
      </c>
      <c r="J25" s="14">
        <v>4427.58</v>
      </c>
      <c r="K25" s="14">
        <v>0</v>
      </c>
      <c r="L25" s="14">
        <v>1865.5</v>
      </c>
      <c r="M25" s="14">
        <f t="shared" si="0"/>
        <v>4615</v>
      </c>
      <c r="N25" s="14">
        <f t="shared" si="1"/>
        <v>747.5</v>
      </c>
      <c r="O25" s="14">
        <v>1976</v>
      </c>
      <c r="P25" s="14">
        <f t="shared" si="2"/>
        <v>4608.5</v>
      </c>
      <c r="Q25" s="14">
        <v>0</v>
      </c>
      <c r="R25" s="14">
        <f t="shared" si="3"/>
        <v>13812.5</v>
      </c>
      <c r="S25" s="14">
        <v>0</v>
      </c>
      <c r="T25" s="14">
        <f t="shared" si="4"/>
        <v>8269.08</v>
      </c>
      <c r="U25" s="14">
        <f t="shared" si="5"/>
        <v>9971</v>
      </c>
      <c r="V25" s="14">
        <f t="shared" si="6"/>
        <v>56730.92</v>
      </c>
      <c r="W25" s="56">
        <f t="shared" si="7"/>
        <v>0</v>
      </c>
      <c r="X25" t="s">
        <v>657</v>
      </c>
      <c r="Y25" t="s">
        <v>656</v>
      </c>
      <c r="Z25" t="s">
        <v>781</v>
      </c>
      <c r="AA25">
        <v>9</v>
      </c>
      <c r="AB25" s="9">
        <v>65000</v>
      </c>
      <c r="AC25">
        <v>0</v>
      </c>
      <c r="AD25" s="9">
        <v>65000</v>
      </c>
      <c r="AE25" s="9">
        <v>1865.5</v>
      </c>
      <c r="AF25" s="9">
        <v>4427.58</v>
      </c>
      <c r="AG25" s="9">
        <v>1976</v>
      </c>
      <c r="AH25">
        <v>0</v>
      </c>
      <c r="AI25" s="9">
        <v>8269.08</v>
      </c>
      <c r="AJ25" s="9">
        <v>56730.92</v>
      </c>
    </row>
    <row r="26" spans="1:36" s="6" customFormat="1" ht="15" x14ac:dyDescent="0.25">
      <c r="A26" s="18">
        <f t="shared" si="8"/>
        <v>9</v>
      </c>
      <c r="B26" s="32" t="s">
        <v>655</v>
      </c>
      <c r="C26" s="16" t="s">
        <v>654</v>
      </c>
      <c r="D26" s="16" t="s">
        <v>730</v>
      </c>
      <c r="E26" s="16" t="s">
        <v>4</v>
      </c>
      <c r="F26" s="16" t="s">
        <v>8</v>
      </c>
      <c r="G26" s="15">
        <v>45078</v>
      </c>
      <c r="H26" s="15">
        <v>45260</v>
      </c>
      <c r="I26" s="14">
        <v>120000</v>
      </c>
      <c r="J26" s="14">
        <v>16809.87</v>
      </c>
      <c r="K26" s="14">
        <v>0</v>
      </c>
      <c r="L26" s="14">
        <v>3444</v>
      </c>
      <c r="M26" s="14">
        <f t="shared" si="0"/>
        <v>8520</v>
      </c>
      <c r="N26" s="14">
        <f t="shared" si="1"/>
        <v>1380</v>
      </c>
      <c r="O26" s="14">
        <v>3648</v>
      </c>
      <c r="P26" s="14">
        <f t="shared" si="2"/>
        <v>8508</v>
      </c>
      <c r="Q26" s="14">
        <v>0</v>
      </c>
      <c r="R26" s="14">
        <f t="shared" si="3"/>
        <v>25500</v>
      </c>
      <c r="S26" s="14">
        <v>0</v>
      </c>
      <c r="T26" s="14">
        <f t="shared" si="4"/>
        <v>23901.87</v>
      </c>
      <c r="U26" s="14">
        <f t="shared" si="5"/>
        <v>18408</v>
      </c>
      <c r="V26" s="14">
        <f t="shared" si="6"/>
        <v>96098.13</v>
      </c>
      <c r="W26" s="56">
        <f t="shared" si="7"/>
        <v>0</v>
      </c>
      <c r="X26" t="s">
        <v>654</v>
      </c>
      <c r="Y26" t="s">
        <v>730</v>
      </c>
      <c r="Z26" t="s">
        <v>731</v>
      </c>
      <c r="AA26">
        <v>8</v>
      </c>
      <c r="AB26" s="9">
        <v>120000</v>
      </c>
      <c r="AC26">
        <v>0</v>
      </c>
      <c r="AD26" s="9">
        <v>120000</v>
      </c>
      <c r="AE26" s="9">
        <v>3444</v>
      </c>
      <c r="AF26" s="9">
        <v>16809.87</v>
      </c>
      <c r="AG26" s="9">
        <v>3648</v>
      </c>
      <c r="AH26">
        <v>0</v>
      </c>
      <c r="AI26" s="9">
        <v>23901.87</v>
      </c>
      <c r="AJ26" s="9">
        <v>96098.13</v>
      </c>
    </row>
    <row r="27" spans="1:36" s="6" customFormat="1" ht="12" customHeight="1" x14ac:dyDescent="0.25">
      <c r="A27" s="18">
        <f t="shared" si="8"/>
        <v>10</v>
      </c>
      <c r="B27" s="32" t="s">
        <v>655</v>
      </c>
      <c r="C27" s="16" t="s">
        <v>738</v>
      </c>
      <c r="D27" s="16" t="s">
        <v>739</v>
      </c>
      <c r="E27" s="16" t="s">
        <v>4</v>
      </c>
      <c r="F27" s="16" t="s">
        <v>8</v>
      </c>
      <c r="G27" s="15">
        <v>45109</v>
      </c>
      <c r="H27" s="15">
        <v>45291</v>
      </c>
      <c r="I27" s="14">
        <v>75000</v>
      </c>
      <c r="J27" s="14">
        <v>6309.38</v>
      </c>
      <c r="K27" s="14">
        <v>0</v>
      </c>
      <c r="L27" s="14">
        <f>+I27*2.87%</f>
        <v>2152.5</v>
      </c>
      <c r="M27" s="14">
        <f t="shared" si="0"/>
        <v>5324.9999999999991</v>
      </c>
      <c r="N27" s="14">
        <f t="shared" si="1"/>
        <v>862.5</v>
      </c>
      <c r="O27" s="14">
        <f>+I27*3.04%</f>
        <v>2280</v>
      </c>
      <c r="P27" s="14">
        <f t="shared" si="2"/>
        <v>5317.5</v>
      </c>
      <c r="Q27" s="14">
        <v>0</v>
      </c>
      <c r="R27" s="14">
        <f t="shared" si="3"/>
        <v>15937.5</v>
      </c>
      <c r="S27" s="14">
        <v>0</v>
      </c>
      <c r="T27" s="14">
        <f t="shared" si="4"/>
        <v>10741.880000000001</v>
      </c>
      <c r="U27" s="14">
        <f t="shared" si="5"/>
        <v>11505</v>
      </c>
      <c r="V27" s="14">
        <f t="shared" si="6"/>
        <v>64258.119999999995</v>
      </c>
      <c r="W27" s="56">
        <f t="shared" si="7"/>
        <v>0</v>
      </c>
      <c r="X27" t="s">
        <v>738</v>
      </c>
      <c r="Y27" t="s">
        <v>739</v>
      </c>
      <c r="Z27" t="s">
        <v>740</v>
      </c>
      <c r="AA27">
        <v>18</v>
      </c>
      <c r="AB27" s="9">
        <v>75000</v>
      </c>
      <c r="AC27">
        <v>0</v>
      </c>
      <c r="AD27" s="9">
        <v>75000</v>
      </c>
      <c r="AE27" s="9">
        <v>2152.5</v>
      </c>
      <c r="AF27" s="9">
        <v>6309.38</v>
      </c>
      <c r="AG27" s="9">
        <v>2280</v>
      </c>
      <c r="AH27">
        <v>0</v>
      </c>
      <c r="AI27" s="9">
        <v>10741.88</v>
      </c>
      <c r="AJ27" s="9">
        <v>64258.12</v>
      </c>
    </row>
    <row r="28" spans="1:36" s="6" customFormat="1" ht="15" x14ac:dyDescent="0.25">
      <c r="A28" s="18">
        <f t="shared" si="8"/>
        <v>11</v>
      </c>
      <c r="B28" s="32" t="s">
        <v>653</v>
      </c>
      <c r="C28" s="16" t="s">
        <v>652</v>
      </c>
      <c r="D28" s="16" t="s">
        <v>651</v>
      </c>
      <c r="E28" s="16" t="s">
        <v>4</v>
      </c>
      <c r="F28" s="16" t="s">
        <v>3</v>
      </c>
      <c r="G28" s="15">
        <v>45078</v>
      </c>
      <c r="H28" s="15">
        <v>45260</v>
      </c>
      <c r="I28" s="14">
        <v>65000</v>
      </c>
      <c r="J28" s="14">
        <v>4427.58</v>
      </c>
      <c r="K28" s="14">
        <v>0</v>
      </c>
      <c r="L28" s="14">
        <v>1865.5</v>
      </c>
      <c r="M28" s="14">
        <f t="shared" si="0"/>
        <v>4615</v>
      </c>
      <c r="N28" s="14">
        <f t="shared" si="1"/>
        <v>747.5</v>
      </c>
      <c r="O28" s="14">
        <v>1976</v>
      </c>
      <c r="P28" s="14">
        <f t="shared" si="2"/>
        <v>4608.5</v>
      </c>
      <c r="Q28" s="14">
        <v>0</v>
      </c>
      <c r="R28" s="14">
        <f t="shared" si="3"/>
        <v>13812.5</v>
      </c>
      <c r="S28" s="14">
        <v>0</v>
      </c>
      <c r="T28" s="14">
        <f t="shared" si="4"/>
        <v>8269.08</v>
      </c>
      <c r="U28" s="14">
        <f t="shared" si="5"/>
        <v>9971</v>
      </c>
      <c r="V28" s="14">
        <f t="shared" si="6"/>
        <v>56730.92</v>
      </c>
      <c r="W28" s="56">
        <f t="shared" si="7"/>
        <v>0</v>
      </c>
      <c r="X28" t="s">
        <v>652</v>
      </c>
      <c r="Y28" t="s">
        <v>651</v>
      </c>
      <c r="Z28" t="s">
        <v>809</v>
      </c>
      <c r="AA28">
        <v>6</v>
      </c>
      <c r="AB28" s="9">
        <v>65000</v>
      </c>
      <c r="AC28">
        <v>0</v>
      </c>
      <c r="AD28" s="9">
        <v>65000</v>
      </c>
      <c r="AE28" s="9">
        <v>1865.5</v>
      </c>
      <c r="AF28" s="9">
        <v>4427.58</v>
      </c>
      <c r="AG28" s="9">
        <v>1976</v>
      </c>
      <c r="AH28">
        <v>0</v>
      </c>
      <c r="AI28" s="9">
        <v>8269.08</v>
      </c>
      <c r="AJ28" s="9">
        <v>56730.92</v>
      </c>
    </row>
    <row r="29" spans="1:36" s="6" customFormat="1" ht="15" x14ac:dyDescent="0.25">
      <c r="A29" s="18">
        <f t="shared" si="8"/>
        <v>12</v>
      </c>
      <c r="B29" s="32" t="s">
        <v>650</v>
      </c>
      <c r="C29" s="16" t="s">
        <v>649</v>
      </c>
      <c r="D29" s="16" t="s">
        <v>713</v>
      </c>
      <c r="E29" s="16" t="s">
        <v>4</v>
      </c>
      <c r="F29" s="16" t="s">
        <v>8</v>
      </c>
      <c r="G29" s="15">
        <v>44986</v>
      </c>
      <c r="H29" s="15">
        <v>45169</v>
      </c>
      <c r="I29" s="14">
        <v>115000</v>
      </c>
      <c r="J29" s="14">
        <v>15633.74</v>
      </c>
      <c r="K29" s="14">
        <v>0</v>
      </c>
      <c r="L29" s="14">
        <v>3300.5</v>
      </c>
      <c r="M29" s="14">
        <f t="shared" si="0"/>
        <v>8164.9999999999991</v>
      </c>
      <c r="N29" s="14">
        <f t="shared" si="1"/>
        <v>1322.5</v>
      </c>
      <c r="O29" s="14">
        <v>3496</v>
      </c>
      <c r="P29" s="14">
        <f t="shared" si="2"/>
        <v>8153.5000000000009</v>
      </c>
      <c r="Q29" s="14"/>
      <c r="R29" s="14">
        <f t="shared" si="3"/>
        <v>24437.5</v>
      </c>
      <c r="S29" s="14">
        <v>4000</v>
      </c>
      <c r="T29" s="14">
        <f t="shared" si="4"/>
        <v>26430.239999999998</v>
      </c>
      <c r="U29" s="14">
        <f t="shared" si="5"/>
        <v>17641</v>
      </c>
      <c r="V29" s="14">
        <f t="shared" si="6"/>
        <v>88569.760000000009</v>
      </c>
      <c r="W29" s="56">
        <f t="shared" si="7"/>
        <v>0</v>
      </c>
      <c r="X29" t="s">
        <v>649</v>
      </c>
      <c r="Y29" t="s">
        <v>713</v>
      </c>
      <c r="Z29" t="s">
        <v>714</v>
      </c>
      <c r="AA29">
        <v>5</v>
      </c>
      <c r="AB29" s="9">
        <v>115000</v>
      </c>
      <c r="AC29">
        <v>0</v>
      </c>
      <c r="AD29" s="9">
        <v>115000</v>
      </c>
      <c r="AE29" s="9">
        <v>3300.5</v>
      </c>
      <c r="AF29" s="9">
        <v>15633.74</v>
      </c>
      <c r="AG29" s="9">
        <v>3496</v>
      </c>
      <c r="AH29" s="9">
        <v>4000</v>
      </c>
      <c r="AI29" s="9">
        <v>26430.240000000002</v>
      </c>
      <c r="AJ29" s="9">
        <v>88569.76</v>
      </c>
    </row>
    <row r="30" spans="1:36" s="6" customFormat="1" ht="15" x14ac:dyDescent="0.25">
      <c r="A30" s="18">
        <f t="shared" si="8"/>
        <v>13</v>
      </c>
      <c r="B30" s="32" t="s">
        <v>647</v>
      </c>
      <c r="C30" s="16" t="s">
        <v>648</v>
      </c>
      <c r="D30" s="16" t="s">
        <v>747</v>
      </c>
      <c r="E30" s="16" t="s">
        <v>4</v>
      </c>
      <c r="F30" s="16" t="s">
        <v>3</v>
      </c>
      <c r="G30" s="15">
        <v>45078</v>
      </c>
      <c r="H30" s="15">
        <v>45260</v>
      </c>
      <c r="I30" s="14">
        <v>125000</v>
      </c>
      <c r="J30" s="14">
        <v>17985.990000000002</v>
      </c>
      <c r="K30" s="14">
        <v>0</v>
      </c>
      <c r="L30" s="14">
        <v>3587.5</v>
      </c>
      <c r="M30" s="14">
        <f t="shared" si="0"/>
        <v>8875</v>
      </c>
      <c r="N30" s="14">
        <f t="shared" si="1"/>
        <v>1437.5</v>
      </c>
      <c r="O30" s="14">
        <v>3800</v>
      </c>
      <c r="P30" s="14">
        <f t="shared" si="2"/>
        <v>8862.5</v>
      </c>
      <c r="Q30" s="14">
        <v>0</v>
      </c>
      <c r="R30" s="14">
        <f t="shared" si="3"/>
        <v>26562.5</v>
      </c>
      <c r="S30" s="14">
        <v>0</v>
      </c>
      <c r="T30" s="14">
        <f t="shared" si="4"/>
        <v>25373.49</v>
      </c>
      <c r="U30" s="14">
        <f t="shared" si="5"/>
        <v>19175</v>
      </c>
      <c r="V30" s="14">
        <f t="shared" si="6"/>
        <v>99626.51</v>
      </c>
      <c r="W30" s="56">
        <f t="shared" si="7"/>
        <v>0</v>
      </c>
      <c r="X30" t="s">
        <v>648</v>
      </c>
      <c r="Y30" t="s">
        <v>747</v>
      </c>
      <c r="Z30" t="s">
        <v>748</v>
      </c>
      <c r="AA30">
        <v>2</v>
      </c>
      <c r="AB30" s="9">
        <v>125000</v>
      </c>
      <c r="AC30">
        <v>0</v>
      </c>
      <c r="AD30" s="9">
        <v>125000</v>
      </c>
      <c r="AE30" s="9">
        <v>3587.5</v>
      </c>
      <c r="AF30" s="9">
        <v>17985.990000000002</v>
      </c>
      <c r="AG30" s="9">
        <v>3800</v>
      </c>
      <c r="AH30">
        <v>0</v>
      </c>
      <c r="AI30" s="9">
        <v>25373.49</v>
      </c>
      <c r="AJ30" s="9">
        <v>99626.51</v>
      </c>
    </row>
    <row r="31" spans="1:36" s="6" customFormat="1" ht="15" x14ac:dyDescent="0.25">
      <c r="A31" s="18">
        <f t="shared" si="8"/>
        <v>14</v>
      </c>
      <c r="B31" s="32" t="s">
        <v>647</v>
      </c>
      <c r="C31" s="16" t="s">
        <v>646</v>
      </c>
      <c r="D31" s="16" t="s">
        <v>645</v>
      </c>
      <c r="E31" s="16" t="s">
        <v>4</v>
      </c>
      <c r="F31" s="16" t="s">
        <v>8</v>
      </c>
      <c r="G31" s="15">
        <v>45078</v>
      </c>
      <c r="H31" s="15">
        <v>45260</v>
      </c>
      <c r="I31" s="14">
        <v>65000</v>
      </c>
      <c r="J31" s="14">
        <v>4427.58</v>
      </c>
      <c r="K31" s="14">
        <v>0</v>
      </c>
      <c r="L31" s="14">
        <v>1865.5</v>
      </c>
      <c r="M31" s="14">
        <f t="shared" si="0"/>
        <v>4615</v>
      </c>
      <c r="N31" s="14">
        <f t="shared" si="1"/>
        <v>747.5</v>
      </c>
      <c r="O31" s="14">
        <v>1976</v>
      </c>
      <c r="P31" s="14">
        <f t="shared" si="2"/>
        <v>4608.5</v>
      </c>
      <c r="Q31" s="14">
        <v>0</v>
      </c>
      <c r="R31" s="14">
        <f t="shared" si="3"/>
        <v>13812.5</v>
      </c>
      <c r="S31" s="14">
        <v>0</v>
      </c>
      <c r="T31" s="14">
        <f t="shared" si="4"/>
        <v>8269.08</v>
      </c>
      <c r="U31" s="14">
        <f t="shared" si="5"/>
        <v>9971</v>
      </c>
      <c r="V31" s="14">
        <f t="shared" si="6"/>
        <v>56730.92</v>
      </c>
      <c r="W31" s="56">
        <f t="shared" si="7"/>
        <v>0</v>
      </c>
      <c r="X31" t="s">
        <v>646</v>
      </c>
      <c r="Y31" t="s">
        <v>645</v>
      </c>
      <c r="Z31" t="s">
        <v>706</v>
      </c>
      <c r="AA31">
        <v>1</v>
      </c>
      <c r="AB31" s="9">
        <v>65000</v>
      </c>
      <c r="AC31">
        <v>0</v>
      </c>
      <c r="AD31" s="9">
        <v>65000</v>
      </c>
      <c r="AE31" s="9">
        <v>1865.5</v>
      </c>
      <c r="AF31" s="9">
        <v>4427.58</v>
      </c>
      <c r="AG31" s="9">
        <v>1976</v>
      </c>
      <c r="AH31">
        <v>0</v>
      </c>
      <c r="AI31" s="9">
        <v>8269.08</v>
      </c>
      <c r="AJ31" s="9">
        <v>56730.92</v>
      </c>
    </row>
    <row r="32" spans="1:36" s="6" customFormat="1" ht="15" x14ac:dyDescent="0.25">
      <c r="A32" s="18">
        <f t="shared" si="8"/>
        <v>15</v>
      </c>
      <c r="B32" s="32" t="s">
        <v>641</v>
      </c>
      <c r="C32" s="16" t="s">
        <v>644</v>
      </c>
      <c r="D32" s="16" t="s">
        <v>539</v>
      </c>
      <c r="E32" s="16" t="s">
        <v>4</v>
      </c>
      <c r="F32" s="16" t="s">
        <v>3</v>
      </c>
      <c r="G32" s="15">
        <v>45078</v>
      </c>
      <c r="H32" s="15">
        <v>45260</v>
      </c>
      <c r="I32" s="14">
        <v>45000</v>
      </c>
      <c r="J32" s="14">
        <v>1148.33</v>
      </c>
      <c r="K32" s="14">
        <v>0</v>
      </c>
      <c r="L32" s="14">
        <v>1291.5</v>
      </c>
      <c r="M32" s="14">
        <f t="shared" si="0"/>
        <v>3194.9999999999995</v>
      </c>
      <c r="N32" s="14">
        <f t="shared" si="1"/>
        <v>517.5</v>
      </c>
      <c r="O32" s="14">
        <v>1368</v>
      </c>
      <c r="P32" s="14">
        <f t="shared" si="2"/>
        <v>3190.5</v>
      </c>
      <c r="Q32" s="14">
        <v>0</v>
      </c>
      <c r="R32" s="14">
        <f t="shared" si="3"/>
        <v>9562.5</v>
      </c>
      <c r="S32" s="14">
        <v>0</v>
      </c>
      <c r="T32" s="14">
        <f t="shared" si="4"/>
        <v>3807.83</v>
      </c>
      <c r="U32" s="14">
        <f t="shared" si="5"/>
        <v>6903</v>
      </c>
      <c r="V32" s="14">
        <f t="shared" si="6"/>
        <v>41192.17</v>
      </c>
      <c r="W32" s="56">
        <f t="shared" si="7"/>
        <v>0</v>
      </c>
      <c r="X32" t="s">
        <v>644</v>
      </c>
      <c r="Y32" t="s">
        <v>539</v>
      </c>
      <c r="Z32" t="s">
        <v>800</v>
      </c>
      <c r="AA32">
        <v>4</v>
      </c>
      <c r="AB32" s="9">
        <v>45000</v>
      </c>
      <c r="AC32">
        <v>0</v>
      </c>
      <c r="AD32" s="9">
        <v>45000</v>
      </c>
      <c r="AE32" s="9">
        <v>1291.5</v>
      </c>
      <c r="AF32" s="9">
        <v>1148.33</v>
      </c>
      <c r="AG32" s="9">
        <v>1368</v>
      </c>
      <c r="AH32">
        <v>0</v>
      </c>
      <c r="AI32" s="9">
        <v>3807.83</v>
      </c>
      <c r="AJ32" s="9">
        <v>41192.17</v>
      </c>
    </row>
    <row r="33" spans="1:36" s="6" customFormat="1" ht="15" x14ac:dyDescent="0.25">
      <c r="A33" s="18">
        <f t="shared" si="8"/>
        <v>16</v>
      </c>
      <c r="B33" s="32" t="s">
        <v>641</v>
      </c>
      <c r="C33" s="16" t="s">
        <v>643</v>
      </c>
      <c r="D33" s="16" t="s">
        <v>104</v>
      </c>
      <c r="E33" s="16" t="s">
        <v>4</v>
      </c>
      <c r="F33" s="16" t="s">
        <v>8</v>
      </c>
      <c r="G33" s="15">
        <v>45078</v>
      </c>
      <c r="H33" s="15">
        <v>45260</v>
      </c>
      <c r="I33" s="14">
        <v>45000</v>
      </c>
      <c r="J33" s="14">
        <v>1148.33</v>
      </c>
      <c r="K33" s="14">
        <v>0</v>
      </c>
      <c r="L33" s="14">
        <v>1291.5</v>
      </c>
      <c r="M33" s="14">
        <f t="shared" si="0"/>
        <v>3194.9999999999995</v>
      </c>
      <c r="N33" s="14">
        <f t="shared" si="1"/>
        <v>517.5</v>
      </c>
      <c r="O33" s="14">
        <v>1368</v>
      </c>
      <c r="P33" s="14">
        <f t="shared" si="2"/>
        <v>3190.5</v>
      </c>
      <c r="Q33" s="14">
        <v>0</v>
      </c>
      <c r="R33" s="14">
        <f t="shared" si="3"/>
        <v>9562.5</v>
      </c>
      <c r="S33" s="14">
        <v>0</v>
      </c>
      <c r="T33" s="14">
        <f t="shared" si="4"/>
        <v>3807.83</v>
      </c>
      <c r="U33" s="14">
        <f t="shared" si="5"/>
        <v>6903</v>
      </c>
      <c r="V33" s="14">
        <f t="shared" si="6"/>
        <v>41192.17</v>
      </c>
      <c r="W33" s="56">
        <f t="shared" si="7"/>
        <v>0</v>
      </c>
      <c r="X33" t="s">
        <v>643</v>
      </c>
      <c r="Y33" t="s">
        <v>104</v>
      </c>
      <c r="Z33" t="s">
        <v>778</v>
      </c>
      <c r="AA33">
        <v>10</v>
      </c>
      <c r="AB33" s="9">
        <v>45000</v>
      </c>
      <c r="AC33">
        <v>0</v>
      </c>
      <c r="AD33" s="9">
        <v>45000</v>
      </c>
      <c r="AE33" s="9">
        <v>1291.5</v>
      </c>
      <c r="AF33" s="9">
        <v>1148.33</v>
      </c>
      <c r="AG33" s="9">
        <v>1368</v>
      </c>
      <c r="AH33">
        <v>0</v>
      </c>
      <c r="AI33" s="9">
        <v>3807.83</v>
      </c>
      <c r="AJ33" s="9">
        <v>41192.17</v>
      </c>
    </row>
    <row r="34" spans="1:36" s="6" customFormat="1" ht="15" x14ac:dyDescent="0.25">
      <c r="A34" s="18">
        <f t="shared" si="8"/>
        <v>17</v>
      </c>
      <c r="B34" s="32" t="s">
        <v>641</v>
      </c>
      <c r="C34" s="16" t="s">
        <v>642</v>
      </c>
      <c r="D34" s="16" t="s">
        <v>734</v>
      </c>
      <c r="E34" s="16" t="s">
        <v>4</v>
      </c>
      <c r="F34" s="16" t="s">
        <v>3</v>
      </c>
      <c r="G34" s="15">
        <v>45078</v>
      </c>
      <c r="H34" s="15">
        <v>45260</v>
      </c>
      <c r="I34" s="14">
        <v>90000</v>
      </c>
      <c r="J34" s="14">
        <v>9753.1200000000008</v>
      </c>
      <c r="K34" s="14">
        <v>0</v>
      </c>
      <c r="L34" s="14">
        <v>2583</v>
      </c>
      <c r="M34" s="14">
        <f t="shared" si="0"/>
        <v>6389.9999999999991</v>
      </c>
      <c r="N34" s="14">
        <f t="shared" si="1"/>
        <v>1035</v>
      </c>
      <c r="O34" s="14">
        <v>2736</v>
      </c>
      <c r="P34" s="14">
        <f t="shared" si="2"/>
        <v>6381</v>
      </c>
      <c r="Q34" s="14">
        <v>0</v>
      </c>
      <c r="R34" s="14">
        <f t="shared" si="3"/>
        <v>19125</v>
      </c>
      <c r="S34" s="14">
        <v>0</v>
      </c>
      <c r="T34" s="14">
        <f t="shared" si="4"/>
        <v>15072.12</v>
      </c>
      <c r="U34" s="14">
        <f t="shared" si="5"/>
        <v>13806</v>
      </c>
      <c r="V34" s="14">
        <f t="shared" si="6"/>
        <v>74927.88</v>
      </c>
      <c r="W34" s="56">
        <f t="shared" si="7"/>
        <v>0</v>
      </c>
      <c r="X34" t="s">
        <v>642</v>
      </c>
      <c r="Y34" t="s">
        <v>734</v>
      </c>
      <c r="Z34" t="s">
        <v>735</v>
      </c>
      <c r="AA34">
        <v>2</v>
      </c>
      <c r="AB34" s="9">
        <v>90000</v>
      </c>
      <c r="AC34">
        <v>0</v>
      </c>
      <c r="AD34" s="9">
        <v>90000</v>
      </c>
      <c r="AE34" s="9">
        <v>2583</v>
      </c>
      <c r="AF34" s="9">
        <v>9753.1200000000008</v>
      </c>
      <c r="AG34" s="9">
        <v>2736</v>
      </c>
      <c r="AH34">
        <v>0</v>
      </c>
      <c r="AI34" s="9">
        <v>15072.12</v>
      </c>
      <c r="AJ34" s="9">
        <v>74927.88</v>
      </c>
    </row>
    <row r="35" spans="1:36" s="6" customFormat="1" ht="15" x14ac:dyDescent="0.25">
      <c r="A35" s="18">
        <f t="shared" si="8"/>
        <v>18</v>
      </c>
      <c r="B35" s="32" t="s">
        <v>641</v>
      </c>
      <c r="C35" s="16" t="s">
        <v>640</v>
      </c>
      <c r="D35" s="16" t="s">
        <v>563</v>
      </c>
      <c r="E35" s="16" t="s">
        <v>4</v>
      </c>
      <c r="F35" s="16" t="s">
        <v>8</v>
      </c>
      <c r="G35" s="15">
        <v>45078</v>
      </c>
      <c r="H35" s="15">
        <v>45260</v>
      </c>
      <c r="I35" s="14">
        <v>65000</v>
      </c>
      <c r="J35" s="14">
        <v>4427.58</v>
      </c>
      <c r="K35" s="14">
        <v>0</v>
      </c>
      <c r="L35" s="14">
        <v>1865.5</v>
      </c>
      <c r="M35" s="14">
        <f t="shared" si="0"/>
        <v>4615</v>
      </c>
      <c r="N35" s="14">
        <f t="shared" si="1"/>
        <v>747.5</v>
      </c>
      <c r="O35" s="14">
        <v>1976</v>
      </c>
      <c r="P35" s="14">
        <f t="shared" si="2"/>
        <v>4608.5</v>
      </c>
      <c r="Q35" s="14"/>
      <c r="R35" s="14">
        <f t="shared" si="3"/>
        <v>13812.5</v>
      </c>
      <c r="S35" s="14"/>
      <c r="T35" s="14">
        <f t="shared" si="4"/>
        <v>8269.08</v>
      </c>
      <c r="U35" s="14">
        <f t="shared" si="5"/>
        <v>9971</v>
      </c>
      <c r="V35" s="14">
        <f t="shared" si="6"/>
        <v>56730.92</v>
      </c>
      <c r="W35" s="56">
        <f t="shared" si="7"/>
        <v>0</v>
      </c>
      <c r="X35" t="s">
        <v>640</v>
      </c>
      <c r="Y35" t="s">
        <v>563</v>
      </c>
      <c r="Z35" t="s">
        <v>827</v>
      </c>
      <c r="AA35">
        <v>6</v>
      </c>
      <c r="AB35" s="9">
        <v>65000</v>
      </c>
      <c r="AC35">
        <v>0</v>
      </c>
      <c r="AD35" s="9">
        <v>65000</v>
      </c>
      <c r="AE35" s="9">
        <v>1865.5</v>
      </c>
      <c r="AF35" s="9">
        <v>4427.58</v>
      </c>
      <c r="AG35" s="9">
        <v>1976</v>
      </c>
      <c r="AH35">
        <v>0</v>
      </c>
      <c r="AI35" s="9">
        <v>8269.08</v>
      </c>
      <c r="AJ35" s="9">
        <v>56730.92</v>
      </c>
    </row>
    <row r="36" spans="1:36" s="6" customFormat="1" ht="12" customHeight="1" x14ac:dyDescent="0.25">
      <c r="A36" s="18">
        <f t="shared" si="8"/>
        <v>19</v>
      </c>
      <c r="B36" s="17" t="s">
        <v>635</v>
      </c>
      <c r="C36" s="16" t="s">
        <v>639</v>
      </c>
      <c r="D36" s="16" t="s">
        <v>636</v>
      </c>
      <c r="E36" s="16" t="s">
        <v>4</v>
      </c>
      <c r="F36" s="16" t="s">
        <v>3</v>
      </c>
      <c r="G36" s="15">
        <v>45078</v>
      </c>
      <c r="H36" s="15">
        <v>45260</v>
      </c>
      <c r="I36" s="14">
        <v>65000</v>
      </c>
      <c r="J36" s="14">
        <v>4427.58</v>
      </c>
      <c r="K36" s="14">
        <v>0</v>
      </c>
      <c r="L36" s="14">
        <v>1865.5</v>
      </c>
      <c r="M36" s="14">
        <v>4615</v>
      </c>
      <c r="N36" s="14">
        <v>747.5</v>
      </c>
      <c r="O36" s="14">
        <v>1976</v>
      </c>
      <c r="P36" s="14">
        <v>4608.5</v>
      </c>
      <c r="Q36" s="14">
        <v>0</v>
      </c>
      <c r="R36" s="14">
        <v>13812.5</v>
      </c>
      <c r="S36" s="14">
        <v>0</v>
      </c>
      <c r="T36" s="14">
        <v>8269.08</v>
      </c>
      <c r="U36" s="14">
        <v>9971</v>
      </c>
      <c r="V36" s="14">
        <v>56730.92</v>
      </c>
      <c r="W36" s="56">
        <f t="shared" si="7"/>
        <v>0</v>
      </c>
      <c r="X36" t="s">
        <v>639</v>
      </c>
      <c r="Y36" t="s">
        <v>636</v>
      </c>
      <c r="Z36" t="s">
        <v>828</v>
      </c>
      <c r="AA36">
        <v>20</v>
      </c>
      <c r="AB36" s="9">
        <v>65000</v>
      </c>
      <c r="AC36">
        <v>0</v>
      </c>
      <c r="AD36" s="9">
        <v>65000</v>
      </c>
      <c r="AE36" s="9">
        <v>1865.5</v>
      </c>
      <c r="AF36" s="9">
        <v>4427.58</v>
      </c>
      <c r="AG36" s="9">
        <v>1976</v>
      </c>
      <c r="AH36">
        <v>0</v>
      </c>
      <c r="AI36" s="9">
        <v>8269.08</v>
      </c>
      <c r="AJ36" s="9">
        <v>56730.92</v>
      </c>
    </row>
    <row r="37" spans="1:36" s="6" customFormat="1" ht="12" customHeight="1" x14ac:dyDescent="0.25">
      <c r="A37" s="18">
        <f t="shared" si="8"/>
        <v>20</v>
      </c>
      <c r="B37" s="17" t="s">
        <v>635</v>
      </c>
      <c r="C37" s="16" t="s">
        <v>638</v>
      </c>
      <c r="D37" s="16" t="s">
        <v>636</v>
      </c>
      <c r="E37" s="16" t="s">
        <v>4</v>
      </c>
      <c r="F37" s="16" t="s">
        <v>3</v>
      </c>
      <c r="G37" s="15">
        <v>45078</v>
      </c>
      <c r="H37" s="15">
        <v>45260</v>
      </c>
      <c r="I37" s="14">
        <v>65000</v>
      </c>
      <c r="J37" s="14">
        <v>4427.58</v>
      </c>
      <c r="K37" s="14">
        <v>0</v>
      </c>
      <c r="L37" s="14">
        <v>1865.5</v>
      </c>
      <c r="M37" s="14">
        <v>4615</v>
      </c>
      <c r="N37" s="14">
        <v>747.5</v>
      </c>
      <c r="O37" s="14">
        <v>1976</v>
      </c>
      <c r="P37" s="14">
        <v>4608.5</v>
      </c>
      <c r="Q37" s="14">
        <v>0</v>
      </c>
      <c r="R37" s="14">
        <v>13812.5</v>
      </c>
      <c r="S37" s="14">
        <v>0</v>
      </c>
      <c r="T37" s="14">
        <v>8269.08</v>
      </c>
      <c r="U37" s="14">
        <v>9971</v>
      </c>
      <c r="V37" s="14">
        <v>56730.92</v>
      </c>
      <c r="W37" s="56">
        <f t="shared" si="7"/>
        <v>0</v>
      </c>
      <c r="X37" t="s">
        <v>638</v>
      </c>
      <c r="Y37" t="s">
        <v>636</v>
      </c>
      <c r="Z37" t="s">
        <v>832</v>
      </c>
      <c r="AA37">
        <v>24</v>
      </c>
      <c r="AB37" s="9">
        <v>65000</v>
      </c>
      <c r="AC37">
        <v>0</v>
      </c>
      <c r="AD37" s="9">
        <v>65000</v>
      </c>
      <c r="AE37" s="9">
        <v>1865.5</v>
      </c>
      <c r="AF37" s="9">
        <v>4427.58</v>
      </c>
      <c r="AG37" s="9">
        <v>1976</v>
      </c>
      <c r="AH37">
        <v>0</v>
      </c>
      <c r="AI37" s="9">
        <v>8269.08</v>
      </c>
      <c r="AJ37" s="9">
        <v>56730.92</v>
      </c>
    </row>
    <row r="38" spans="1:36" s="6" customFormat="1" ht="12" customHeight="1" x14ac:dyDescent="0.25">
      <c r="A38" s="18">
        <f t="shared" si="8"/>
        <v>21</v>
      </c>
      <c r="B38" s="17" t="s">
        <v>635</v>
      </c>
      <c r="C38" s="16" t="s">
        <v>637</v>
      </c>
      <c r="D38" s="16" t="s">
        <v>636</v>
      </c>
      <c r="E38" s="16" t="s">
        <v>4</v>
      </c>
      <c r="F38" s="16" t="s">
        <v>3</v>
      </c>
      <c r="G38" s="15">
        <v>45078</v>
      </c>
      <c r="H38" s="15">
        <v>45260</v>
      </c>
      <c r="I38" s="14">
        <v>65000</v>
      </c>
      <c r="J38" s="14">
        <v>4427.58</v>
      </c>
      <c r="K38" s="14">
        <v>0</v>
      </c>
      <c r="L38" s="14">
        <v>1865.5</v>
      </c>
      <c r="M38" s="14">
        <v>4615</v>
      </c>
      <c r="N38" s="14">
        <v>747.5</v>
      </c>
      <c r="O38" s="14">
        <v>1976</v>
      </c>
      <c r="P38" s="14">
        <v>4608.5</v>
      </c>
      <c r="Q38" s="14">
        <v>0</v>
      </c>
      <c r="R38" s="14">
        <v>13812.5</v>
      </c>
      <c r="S38" s="14">
        <v>0</v>
      </c>
      <c r="T38" s="14">
        <v>8269.08</v>
      </c>
      <c r="U38" s="14">
        <v>9971</v>
      </c>
      <c r="V38" s="14">
        <v>56730.92</v>
      </c>
      <c r="W38" s="56">
        <f t="shared" si="7"/>
        <v>0</v>
      </c>
      <c r="X38" t="s">
        <v>637</v>
      </c>
      <c r="Y38" t="s">
        <v>636</v>
      </c>
      <c r="Z38" t="s">
        <v>831</v>
      </c>
      <c r="AA38">
        <v>22</v>
      </c>
      <c r="AB38" s="9">
        <v>65000</v>
      </c>
      <c r="AC38">
        <v>0</v>
      </c>
      <c r="AD38" s="9">
        <v>65000</v>
      </c>
      <c r="AE38" s="9">
        <v>1865.5</v>
      </c>
      <c r="AF38" s="9">
        <v>4427.58</v>
      </c>
      <c r="AG38" s="9">
        <v>1976</v>
      </c>
      <c r="AH38">
        <v>0</v>
      </c>
      <c r="AI38" s="9">
        <v>8269.08</v>
      </c>
      <c r="AJ38" s="9">
        <v>56730.92</v>
      </c>
    </row>
    <row r="39" spans="1:36" s="6" customFormat="1" ht="12" customHeight="1" x14ac:dyDescent="0.25">
      <c r="A39" s="18">
        <f t="shared" si="8"/>
        <v>22</v>
      </c>
      <c r="B39" s="17" t="s">
        <v>635</v>
      </c>
      <c r="C39" s="16" t="s">
        <v>634</v>
      </c>
      <c r="D39" s="16" t="s">
        <v>563</v>
      </c>
      <c r="E39" s="16" t="s">
        <v>4</v>
      </c>
      <c r="F39" s="16" t="s">
        <v>3</v>
      </c>
      <c r="G39" s="15">
        <v>45078</v>
      </c>
      <c r="H39" s="15">
        <v>45260</v>
      </c>
      <c r="I39" s="14">
        <v>65000</v>
      </c>
      <c r="J39" s="14">
        <v>4427.58</v>
      </c>
      <c r="K39" s="14">
        <v>0</v>
      </c>
      <c r="L39" s="14">
        <v>1865.5</v>
      </c>
      <c r="M39" s="14">
        <v>4615</v>
      </c>
      <c r="N39" s="14">
        <v>747.5</v>
      </c>
      <c r="O39" s="14">
        <v>1976</v>
      </c>
      <c r="P39" s="14">
        <v>4608.5</v>
      </c>
      <c r="Q39" s="14">
        <v>0</v>
      </c>
      <c r="R39" s="14">
        <v>13812.5</v>
      </c>
      <c r="S39" s="14">
        <v>0</v>
      </c>
      <c r="T39" s="14">
        <v>8269.08</v>
      </c>
      <c r="U39" s="14">
        <v>9971</v>
      </c>
      <c r="V39" s="14">
        <v>56730.92</v>
      </c>
      <c r="W39" s="56">
        <f t="shared" si="7"/>
        <v>0</v>
      </c>
      <c r="X39" t="s">
        <v>634</v>
      </c>
      <c r="Y39" t="s">
        <v>563</v>
      </c>
      <c r="Z39" t="s">
        <v>862</v>
      </c>
      <c r="AA39">
        <v>18</v>
      </c>
      <c r="AB39" s="9">
        <v>65000</v>
      </c>
      <c r="AC39">
        <v>0</v>
      </c>
      <c r="AD39" s="9">
        <v>65000</v>
      </c>
      <c r="AE39" s="9">
        <v>1865.5</v>
      </c>
      <c r="AF39" s="9">
        <v>4427.58</v>
      </c>
      <c r="AG39" s="9">
        <v>1976</v>
      </c>
      <c r="AH39">
        <v>0</v>
      </c>
      <c r="AI39" s="9">
        <v>8269.08</v>
      </c>
      <c r="AJ39" s="9">
        <v>56730.92</v>
      </c>
    </row>
    <row r="40" spans="1:36" s="6" customFormat="1" ht="15" x14ac:dyDescent="0.25">
      <c r="A40" s="18">
        <f t="shared" si="8"/>
        <v>23</v>
      </c>
      <c r="B40" s="32" t="s">
        <v>632</v>
      </c>
      <c r="C40" s="16" t="s">
        <v>633</v>
      </c>
      <c r="D40" s="16" t="s">
        <v>807</v>
      </c>
      <c r="E40" s="16" t="s">
        <v>4</v>
      </c>
      <c r="F40" s="16" t="s">
        <v>8</v>
      </c>
      <c r="G40" s="15">
        <v>45078</v>
      </c>
      <c r="H40" s="15">
        <v>45260</v>
      </c>
      <c r="I40" s="14">
        <v>65000</v>
      </c>
      <c r="J40" s="14">
        <v>4427.58</v>
      </c>
      <c r="K40" s="14">
        <v>0</v>
      </c>
      <c r="L40" s="14">
        <v>1865.5</v>
      </c>
      <c r="M40" s="14">
        <f t="shared" ref="M40:M68" si="9">I40*7.1%</f>
        <v>4615</v>
      </c>
      <c r="N40" s="14">
        <f t="shared" ref="N40:N68" si="10">I40*1.15%</f>
        <v>747.5</v>
      </c>
      <c r="O40" s="14">
        <v>1976</v>
      </c>
      <c r="P40" s="14">
        <f t="shared" ref="P40:P68" si="11">I40*7.09%</f>
        <v>4608.5</v>
      </c>
      <c r="Q40" s="14">
        <v>0</v>
      </c>
      <c r="R40" s="14">
        <f t="shared" ref="R40:R68" si="12">L40+M40+N40+O40+P40</f>
        <v>13812.5</v>
      </c>
      <c r="S40" s="14">
        <v>0</v>
      </c>
      <c r="T40" s="14">
        <f t="shared" ref="T40:T71" si="13">+L40+O40+Q40+S40+J40+K40</f>
        <v>8269.08</v>
      </c>
      <c r="U40" s="14">
        <f t="shared" ref="U40:U68" si="14">+P40+N40+M40</f>
        <v>9971</v>
      </c>
      <c r="V40" s="14">
        <f t="shared" ref="V40:V71" si="15">+I40-T40</f>
        <v>56730.92</v>
      </c>
      <c r="W40" s="56">
        <f t="shared" si="7"/>
        <v>0</v>
      </c>
      <c r="X40" t="s">
        <v>633</v>
      </c>
      <c r="Y40" t="s">
        <v>807</v>
      </c>
      <c r="Z40" t="s">
        <v>808</v>
      </c>
      <c r="AA40">
        <v>3</v>
      </c>
      <c r="AB40" s="9">
        <v>65000</v>
      </c>
      <c r="AC40">
        <v>0</v>
      </c>
      <c r="AD40" s="9">
        <v>65000</v>
      </c>
      <c r="AE40" s="9">
        <v>1865.5</v>
      </c>
      <c r="AF40" s="9">
        <v>4427.58</v>
      </c>
      <c r="AG40" s="9">
        <v>1976</v>
      </c>
      <c r="AH40">
        <v>0</v>
      </c>
      <c r="AI40" s="9">
        <v>8269.08</v>
      </c>
      <c r="AJ40" s="9">
        <v>56730.92</v>
      </c>
    </row>
    <row r="41" spans="1:36" s="6" customFormat="1" ht="15" x14ac:dyDescent="0.25">
      <c r="A41" s="18">
        <f t="shared" si="8"/>
        <v>24</v>
      </c>
      <c r="B41" s="32" t="s">
        <v>632</v>
      </c>
      <c r="C41" s="16" t="s">
        <v>631</v>
      </c>
      <c r="D41" s="16" t="s">
        <v>630</v>
      </c>
      <c r="E41" s="16" t="s">
        <v>4</v>
      </c>
      <c r="F41" s="16" t="s">
        <v>8</v>
      </c>
      <c r="G41" s="15">
        <v>45017</v>
      </c>
      <c r="H41" s="15">
        <v>45199</v>
      </c>
      <c r="I41" s="14">
        <v>65000</v>
      </c>
      <c r="J41" s="14">
        <v>4427.58</v>
      </c>
      <c r="K41" s="14">
        <v>0</v>
      </c>
      <c r="L41" s="14">
        <v>1865.5</v>
      </c>
      <c r="M41" s="14">
        <f t="shared" si="9"/>
        <v>4615</v>
      </c>
      <c r="N41" s="14">
        <f t="shared" si="10"/>
        <v>747.5</v>
      </c>
      <c r="O41" s="14">
        <v>1976</v>
      </c>
      <c r="P41" s="14">
        <f t="shared" si="11"/>
        <v>4608.5</v>
      </c>
      <c r="Q41" s="14">
        <v>0</v>
      </c>
      <c r="R41" s="14">
        <f t="shared" si="12"/>
        <v>13812.5</v>
      </c>
      <c r="S41" s="14">
        <v>0</v>
      </c>
      <c r="T41" s="14">
        <f t="shared" si="13"/>
        <v>8269.08</v>
      </c>
      <c r="U41" s="14">
        <f t="shared" si="14"/>
        <v>9971</v>
      </c>
      <c r="V41" s="14">
        <f t="shared" si="15"/>
        <v>56730.92</v>
      </c>
      <c r="W41" s="56">
        <f t="shared" si="7"/>
        <v>0</v>
      </c>
      <c r="X41" t="s">
        <v>631</v>
      </c>
      <c r="Y41" t="s">
        <v>630</v>
      </c>
      <c r="Z41" t="s">
        <v>852</v>
      </c>
      <c r="AA41">
        <v>11</v>
      </c>
      <c r="AB41" s="9">
        <v>65000</v>
      </c>
      <c r="AC41">
        <v>0</v>
      </c>
      <c r="AD41" s="9">
        <v>65000</v>
      </c>
      <c r="AE41" s="9">
        <v>1865.5</v>
      </c>
      <c r="AF41" s="9">
        <v>4427.58</v>
      </c>
      <c r="AG41" s="9">
        <v>1976</v>
      </c>
      <c r="AH41">
        <v>0</v>
      </c>
      <c r="AI41" s="9">
        <v>8269.08</v>
      </c>
      <c r="AJ41" s="9">
        <v>56730.92</v>
      </c>
    </row>
    <row r="42" spans="1:36" s="6" customFormat="1" ht="15" x14ac:dyDescent="0.25">
      <c r="A42" s="18">
        <f t="shared" si="8"/>
        <v>25</v>
      </c>
      <c r="B42" s="32" t="s">
        <v>628</v>
      </c>
      <c r="C42" s="16" t="s">
        <v>629</v>
      </c>
      <c r="D42" s="16" t="s">
        <v>840</v>
      </c>
      <c r="E42" s="16" t="s">
        <v>4</v>
      </c>
      <c r="F42" s="16" t="s">
        <v>8</v>
      </c>
      <c r="G42" s="15">
        <v>45078</v>
      </c>
      <c r="H42" s="15">
        <v>45260</v>
      </c>
      <c r="I42" s="14">
        <v>65000</v>
      </c>
      <c r="J42" s="14">
        <v>4427.58</v>
      </c>
      <c r="K42" s="14">
        <v>0</v>
      </c>
      <c r="L42" s="14">
        <v>1865.5</v>
      </c>
      <c r="M42" s="14">
        <f t="shared" si="9"/>
        <v>4615</v>
      </c>
      <c r="N42" s="14">
        <f t="shared" si="10"/>
        <v>747.5</v>
      </c>
      <c r="O42" s="14">
        <v>1976</v>
      </c>
      <c r="P42" s="14">
        <f t="shared" si="11"/>
        <v>4608.5</v>
      </c>
      <c r="Q42" s="14">
        <v>0</v>
      </c>
      <c r="R42" s="14">
        <f t="shared" si="12"/>
        <v>13812.5</v>
      </c>
      <c r="S42" s="14">
        <v>0</v>
      </c>
      <c r="T42" s="14">
        <f t="shared" si="13"/>
        <v>8269.08</v>
      </c>
      <c r="U42" s="14">
        <f t="shared" si="14"/>
        <v>9971</v>
      </c>
      <c r="V42" s="14">
        <f t="shared" si="15"/>
        <v>56730.92</v>
      </c>
      <c r="W42" s="56">
        <f t="shared" si="7"/>
        <v>0</v>
      </c>
      <c r="X42" t="s">
        <v>629</v>
      </c>
      <c r="Y42" t="s">
        <v>840</v>
      </c>
      <c r="Z42" t="s">
        <v>841</v>
      </c>
      <c r="AA42">
        <v>3</v>
      </c>
      <c r="AB42" s="9">
        <v>65000</v>
      </c>
      <c r="AC42">
        <v>0</v>
      </c>
      <c r="AD42" s="9">
        <v>65000</v>
      </c>
      <c r="AE42" s="9">
        <v>1865.5</v>
      </c>
      <c r="AF42" s="9">
        <v>4427.58</v>
      </c>
      <c r="AG42" s="9">
        <v>1976</v>
      </c>
      <c r="AH42">
        <v>0</v>
      </c>
      <c r="AI42" s="9">
        <v>8269.08</v>
      </c>
      <c r="AJ42" s="9">
        <v>56730.92</v>
      </c>
    </row>
    <row r="43" spans="1:36" s="6" customFormat="1" ht="15" x14ac:dyDescent="0.25">
      <c r="A43" s="18">
        <f t="shared" si="8"/>
        <v>26</v>
      </c>
      <c r="B43" s="32" t="s">
        <v>628</v>
      </c>
      <c r="C43" s="16" t="s">
        <v>627</v>
      </c>
      <c r="D43" s="16" t="s">
        <v>820</v>
      </c>
      <c r="E43" s="16" t="s">
        <v>4</v>
      </c>
      <c r="F43" s="16" t="s">
        <v>8</v>
      </c>
      <c r="G43" s="15">
        <v>45078</v>
      </c>
      <c r="H43" s="15">
        <v>45260</v>
      </c>
      <c r="I43" s="14">
        <v>115000</v>
      </c>
      <c r="J43" s="14">
        <v>15633.74</v>
      </c>
      <c r="K43" s="14">
        <v>0</v>
      </c>
      <c r="L43" s="14">
        <v>3300.5</v>
      </c>
      <c r="M43" s="14">
        <f t="shared" si="9"/>
        <v>8164.9999999999991</v>
      </c>
      <c r="N43" s="14">
        <f t="shared" si="10"/>
        <v>1322.5</v>
      </c>
      <c r="O43" s="14">
        <v>3496</v>
      </c>
      <c r="P43" s="14">
        <f t="shared" si="11"/>
        <v>8153.5000000000009</v>
      </c>
      <c r="Q43" s="14">
        <v>0</v>
      </c>
      <c r="R43" s="14">
        <f t="shared" si="12"/>
        <v>24437.5</v>
      </c>
      <c r="S43" s="14">
        <v>4250.78</v>
      </c>
      <c r="T43" s="14">
        <f t="shared" si="13"/>
        <v>26681.019999999997</v>
      </c>
      <c r="U43" s="14">
        <f t="shared" si="14"/>
        <v>17641</v>
      </c>
      <c r="V43" s="14">
        <f t="shared" si="15"/>
        <v>88318.98000000001</v>
      </c>
      <c r="W43" s="56">
        <f t="shared" si="7"/>
        <v>0</v>
      </c>
      <c r="X43" t="s">
        <v>627</v>
      </c>
      <c r="Y43" t="s">
        <v>820</v>
      </c>
      <c r="Z43" t="s">
        <v>821</v>
      </c>
      <c r="AA43">
        <v>2</v>
      </c>
      <c r="AB43" s="9">
        <v>115000</v>
      </c>
      <c r="AC43">
        <v>0</v>
      </c>
      <c r="AD43" s="9">
        <v>115000</v>
      </c>
      <c r="AE43" s="9">
        <v>3300.5</v>
      </c>
      <c r="AF43" s="9">
        <v>15633.74</v>
      </c>
      <c r="AG43" s="9">
        <v>3496</v>
      </c>
      <c r="AH43" s="9">
        <v>4250.78</v>
      </c>
      <c r="AI43" s="9">
        <v>26681.02</v>
      </c>
      <c r="AJ43" s="9">
        <v>88318.98</v>
      </c>
    </row>
    <row r="44" spans="1:36" s="6" customFormat="1" ht="15" x14ac:dyDescent="0.25">
      <c r="A44" s="18">
        <f t="shared" si="8"/>
        <v>27</v>
      </c>
      <c r="B44" s="32" t="s">
        <v>625</v>
      </c>
      <c r="C44" s="16" t="s">
        <v>626</v>
      </c>
      <c r="D44" s="16" t="s">
        <v>623</v>
      </c>
      <c r="E44" s="16" t="s">
        <v>4</v>
      </c>
      <c r="F44" s="16" t="s">
        <v>8</v>
      </c>
      <c r="G44" s="15">
        <v>45078</v>
      </c>
      <c r="H44" s="15">
        <v>45260</v>
      </c>
      <c r="I44" s="14">
        <v>75000</v>
      </c>
      <c r="J44" s="14">
        <v>5993.89</v>
      </c>
      <c r="K44" s="14">
        <v>0</v>
      </c>
      <c r="L44" s="14">
        <v>2152.5</v>
      </c>
      <c r="M44" s="14">
        <f t="shared" si="9"/>
        <v>5324.9999999999991</v>
      </c>
      <c r="N44" s="14">
        <f t="shared" si="10"/>
        <v>862.5</v>
      </c>
      <c r="O44" s="14">
        <v>2280</v>
      </c>
      <c r="P44" s="14">
        <f t="shared" si="11"/>
        <v>5317.5</v>
      </c>
      <c r="Q44" s="14">
        <f>1512.45+65</f>
        <v>1577.45</v>
      </c>
      <c r="R44" s="14">
        <f t="shared" si="12"/>
        <v>15937.5</v>
      </c>
      <c r="S44" s="14">
        <v>0</v>
      </c>
      <c r="T44" s="14">
        <f t="shared" si="13"/>
        <v>12003.84</v>
      </c>
      <c r="U44" s="14">
        <f t="shared" si="14"/>
        <v>11505</v>
      </c>
      <c r="V44" s="14">
        <f t="shared" si="15"/>
        <v>62996.160000000003</v>
      </c>
      <c r="W44" s="56">
        <f t="shared" si="7"/>
        <v>0</v>
      </c>
      <c r="X44" t="s">
        <v>626</v>
      </c>
      <c r="Y44" t="s">
        <v>623</v>
      </c>
      <c r="Z44" t="s">
        <v>793</v>
      </c>
      <c r="AA44">
        <v>7</v>
      </c>
      <c r="AB44" s="9">
        <v>75000</v>
      </c>
      <c r="AC44">
        <v>0</v>
      </c>
      <c r="AD44" s="9">
        <v>75000</v>
      </c>
      <c r="AE44" s="9">
        <v>2152.5</v>
      </c>
      <c r="AF44" s="9">
        <v>5993.89</v>
      </c>
      <c r="AG44" s="9">
        <v>2280</v>
      </c>
      <c r="AH44" s="9">
        <v>1577.45</v>
      </c>
      <c r="AI44" s="9">
        <v>12003.84</v>
      </c>
      <c r="AJ44" s="9">
        <v>62996.160000000003</v>
      </c>
    </row>
    <row r="45" spans="1:36" s="6" customFormat="1" ht="15" x14ac:dyDescent="0.25">
      <c r="A45" s="18">
        <f t="shared" si="8"/>
        <v>28</v>
      </c>
      <c r="B45" s="32" t="s">
        <v>625</v>
      </c>
      <c r="C45" s="16" t="s">
        <v>624</v>
      </c>
      <c r="D45" s="16" t="s">
        <v>623</v>
      </c>
      <c r="E45" s="16" t="s">
        <v>4</v>
      </c>
      <c r="F45" s="16" t="s">
        <v>3</v>
      </c>
      <c r="G45" s="15">
        <v>45078</v>
      </c>
      <c r="H45" s="15">
        <v>45260</v>
      </c>
      <c r="I45" s="14">
        <v>85000</v>
      </c>
      <c r="J45" s="14">
        <v>8576.99</v>
      </c>
      <c r="K45" s="14">
        <v>0</v>
      </c>
      <c r="L45" s="14">
        <v>2439.5</v>
      </c>
      <c r="M45" s="14">
        <f t="shared" si="9"/>
        <v>6034.9999999999991</v>
      </c>
      <c r="N45" s="14">
        <f t="shared" si="10"/>
        <v>977.5</v>
      </c>
      <c r="O45" s="14">
        <v>2584</v>
      </c>
      <c r="P45" s="14">
        <f t="shared" si="11"/>
        <v>6026.5</v>
      </c>
      <c r="Q45" s="14">
        <v>0</v>
      </c>
      <c r="R45" s="14">
        <f t="shared" si="12"/>
        <v>18062.5</v>
      </c>
      <c r="S45" s="14">
        <v>0</v>
      </c>
      <c r="T45" s="14">
        <f t="shared" si="13"/>
        <v>13600.49</v>
      </c>
      <c r="U45" s="14">
        <f t="shared" si="14"/>
        <v>13039</v>
      </c>
      <c r="V45" s="14">
        <f t="shared" si="15"/>
        <v>71399.509999999995</v>
      </c>
      <c r="W45" s="56">
        <f t="shared" si="7"/>
        <v>0</v>
      </c>
      <c r="X45" t="s">
        <v>624</v>
      </c>
      <c r="Y45" t="s">
        <v>623</v>
      </c>
      <c r="Z45" t="s">
        <v>845</v>
      </c>
      <c r="AA45">
        <v>6</v>
      </c>
      <c r="AB45" s="9">
        <v>85000</v>
      </c>
      <c r="AC45">
        <v>0</v>
      </c>
      <c r="AD45" s="9">
        <v>85000</v>
      </c>
      <c r="AE45" s="9">
        <v>2439.5</v>
      </c>
      <c r="AF45" s="9">
        <v>8576.99</v>
      </c>
      <c r="AG45" s="9">
        <v>2584</v>
      </c>
      <c r="AH45">
        <v>0</v>
      </c>
      <c r="AI45" s="9">
        <v>13600.49</v>
      </c>
      <c r="AJ45" s="9">
        <v>71399.509999999995</v>
      </c>
    </row>
    <row r="46" spans="1:36" s="6" customFormat="1" ht="15" x14ac:dyDescent="0.25">
      <c r="A46" s="18">
        <f t="shared" si="8"/>
        <v>29</v>
      </c>
      <c r="B46" s="32" t="s">
        <v>622</v>
      </c>
      <c r="C46" s="16" t="s">
        <v>621</v>
      </c>
      <c r="D46" s="16" t="s">
        <v>823</v>
      </c>
      <c r="E46" s="16" t="s">
        <v>4</v>
      </c>
      <c r="F46" s="16" t="s">
        <v>8</v>
      </c>
      <c r="G46" s="15">
        <v>45078</v>
      </c>
      <c r="H46" s="15">
        <v>45260</v>
      </c>
      <c r="I46" s="14">
        <v>65000</v>
      </c>
      <c r="J46" s="14">
        <v>4112.09</v>
      </c>
      <c r="K46" s="14">
        <v>0</v>
      </c>
      <c r="L46" s="14">
        <v>1865.5</v>
      </c>
      <c r="M46" s="14">
        <f t="shared" si="9"/>
        <v>4615</v>
      </c>
      <c r="N46" s="14">
        <f t="shared" si="10"/>
        <v>747.5</v>
      </c>
      <c r="O46" s="14">
        <v>1976</v>
      </c>
      <c r="P46" s="14">
        <f t="shared" si="11"/>
        <v>4608.5</v>
      </c>
      <c r="Q46" s="14">
        <f>1512.45+65</f>
        <v>1577.45</v>
      </c>
      <c r="R46" s="14">
        <f t="shared" si="12"/>
        <v>13812.5</v>
      </c>
      <c r="S46" s="14">
        <v>0</v>
      </c>
      <c r="T46" s="14">
        <f t="shared" si="13"/>
        <v>9531.0400000000009</v>
      </c>
      <c r="U46" s="14">
        <f t="shared" si="14"/>
        <v>9971</v>
      </c>
      <c r="V46" s="14">
        <f t="shared" si="15"/>
        <v>55468.959999999999</v>
      </c>
      <c r="W46" s="56">
        <f t="shared" si="7"/>
        <v>0</v>
      </c>
      <c r="X46" t="s">
        <v>621</v>
      </c>
      <c r="Y46" t="s">
        <v>823</v>
      </c>
      <c r="Z46" t="s">
        <v>824</v>
      </c>
      <c r="AA46">
        <v>3</v>
      </c>
      <c r="AB46" s="9">
        <v>65000</v>
      </c>
      <c r="AC46">
        <v>0</v>
      </c>
      <c r="AD46" s="9">
        <v>65000</v>
      </c>
      <c r="AE46" s="9">
        <v>1865.5</v>
      </c>
      <c r="AF46" s="9">
        <v>4112.09</v>
      </c>
      <c r="AG46" s="9">
        <v>1976</v>
      </c>
      <c r="AH46" s="9">
        <v>1577.45</v>
      </c>
      <c r="AI46" s="9">
        <v>9531.0400000000009</v>
      </c>
      <c r="AJ46" s="9">
        <v>55468.959999999999</v>
      </c>
    </row>
    <row r="47" spans="1:36" s="6" customFormat="1" ht="12" customHeight="1" x14ac:dyDescent="0.25">
      <c r="A47" s="18">
        <f t="shared" si="8"/>
        <v>30</v>
      </c>
      <c r="B47" s="32" t="s">
        <v>622</v>
      </c>
      <c r="C47" s="16" t="s">
        <v>829</v>
      </c>
      <c r="D47" s="16" t="s">
        <v>101</v>
      </c>
      <c r="E47" s="16" t="s">
        <v>4</v>
      </c>
      <c r="F47" s="16" t="s">
        <v>8</v>
      </c>
      <c r="G47" s="15">
        <v>45108</v>
      </c>
      <c r="H47" s="15">
        <v>45291</v>
      </c>
      <c r="I47" s="14">
        <v>45000</v>
      </c>
      <c r="J47" s="14">
        <v>1148.33</v>
      </c>
      <c r="K47" s="14">
        <v>0</v>
      </c>
      <c r="L47" s="14">
        <f>+I47*2.87%</f>
        <v>1291.5</v>
      </c>
      <c r="M47" s="14">
        <f t="shared" si="9"/>
        <v>3194.9999999999995</v>
      </c>
      <c r="N47" s="14">
        <f t="shared" si="10"/>
        <v>517.5</v>
      </c>
      <c r="O47" s="14">
        <f>+I47*3.04%</f>
        <v>1368</v>
      </c>
      <c r="P47" s="14">
        <f t="shared" si="11"/>
        <v>3190.5</v>
      </c>
      <c r="Q47" s="14">
        <v>0</v>
      </c>
      <c r="R47" s="14">
        <f t="shared" si="12"/>
        <v>9562.5</v>
      </c>
      <c r="S47" s="14">
        <v>0</v>
      </c>
      <c r="T47" s="14">
        <f t="shared" si="13"/>
        <v>3807.83</v>
      </c>
      <c r="U47" s="14">
        <f t="shared" si="14"/>
        <v>6903</v>
      </c>
      <c r="V47" s="14">
        <f t="shared" si="15"/>
        <v>41192.17</v>
      </c>
      <c r="W47" s="56">
        <f t="shared" si="7"/>
        <v>0</v>
      </c>
      <c r="X47" t="s">
        <v>829</v>
      </c>
      <c r="Y47" t="s">
        <v>101</v>
      </c>
      <c r="Z47" t="s">
        <v>830</v>
      </c>
      <c r="AA47">
        <v>10</v>
      </c>
      <c r="AB47" s="9">
        <v>45000</v>
      </c>
      <c r="AC47">
        <v>0</v>
      </c>
      <c r="AD47" s="9">
        <v>45000</v>
      </c>
      <c r="AE47" s="9">
        <v>1291.5</v>
      </c>
      <c r="AF47" s="9">
        <v>1148.33</v>
      </c>
      <c r="AG47" s="9">
        <v>1368</v>
      </c>
      <c r="AH47">
        <v>0</v>
      </c>
      <c r="AI47" s="9">
        <v>3807.83</v>
      </c>
      <c r="AJ47" s="9">
        <v>41192.17</v>
      </c>
    </row>
    <row r="48" spans="1:36" s="6" customFormat="1" ht="15" x14ac:dyDescent="0.25">
      <c r="A48" s="18">
        <f t="shared" si="8"/>
        <v>31</v>
      </c>
      <c r="B48" s="32" t="s">
        <v>552</v>
      </c>
      <c r="C48" s="16" t="s">
        <v>620</v>
      </c>
      <c r="D48" s="16" t="s">
        <v>709</v>
      </c>
      <c r="E48" s="16" t="s">
        <v>4</v>
      </c>
      <c r="F48" s="16" t="s">
        <v>8</v>
      </c>
      <c r="G48" s="15">
        <v>45078</v>
      </c>
      <c r="H48" s="15">
        <v>45260</v>
      </c>
      <c r="I48" s="14">
        <v>93500</v>
      </c>
      <c r="J48" s="14">
        <v>10576.41</v>
      </c>
      <c r="K48" s="14">
        <v>0</v>
      </c>
      <c r="L48" s="14">
        <v>2683.45</v>
      </c>
      <c r="M48" s="14">
        <f t="shared" si="9"/>
        <v>6638.4999999999991</v>
      </c>
      <c r="N48" s="14">
        <f t="shared" si="10"/>
        <v>1075.25</v>
      </c>
      <c r="O48" s="14">
        <v>2842.4</v>
      </c>
      <c r="P48" s="14">
        <f t="shared" si="11"/>
        <v>6629.1500000000005</v>
      </c>
      <c r="Q48" s="14">
        <v>0</v>
      </c>
      <c r="R48" s="14">
        <f t="shared" si="12"/>
        <v>19868.75</v>
      </c>
      <c r="S48" s="14">
        <v>0</v>
      </c>
      <c r="T48" s="14">
        <f t="shared" si="13"/>
        <v>16102.26</v>
      </c>
      <c r="U48" s="14">
        <f t="shared" si="14"/>
        <v>14342.9</v>
      </c>
      <c r="V48" s="14">
        <f t="shared" si="15"/>
        <v>77397.740000000005</v>
      </c>
      <c r="W48" s="56">
        <f t="shared" si="7"/>
        <v>0</v>
      </c>
      <c r="X48" t="s">
        <v>620</v>
      </c>
      <c r="Y48" t="s">
        <v>709</v>
      </c>
      <c r="Z48" t="s">
        <v>717</v>
      </c>
      <c r="AA48">
        <v>4</v>
      </c>
      <c r="AB48" s="9">
        <v>93500</v>
      </c>
      <c r="AC48">
        <v>0</v>
      </c>
      <c r="AD48" s="9">
        <v>93500</v>
      </c>
      <c r="AE48" s="9">
        <v>2683.45</v>
      </c>
      <c r="AF48" s="9">
        <v>10576.41</v>
      </c>
      <c r="AG48" s="9">
        <v>2842.4</v>
      </c>
      <c r="AH48">
        <v>0</v>
      </c>
      <c r="AI48" s="9">
        <v>16102.26</v>
      </c>
      <c r="AJ48" s="9">
        <v>77397.740000000005</v>
      </c>
    </row>
    <row r="49" spans="1:36" s="6" customFormat="1" ht="15" x14ac:dyDescent="0.25">
      <c r="A49" s="18">
        <f t="shared" si="8"/>
        <v>32</v>
      </c>
      <c r="B49" s="32" t="s">
        <v>552</v>
      </c>
      <c r="C49" s="16" t="s">
        <v>619</v>
      </c>
      <c r="D49" s="16" t="s">
        <v>863</v>
      </c>
      <c r="E49" s="16" t="s">
        <v>4</v>
      </c>
      <c r="F49" s="16" t="s">
        <v>8</v>
      </c>
      <c r="G49" s="15">
        <v>45017</v>
      </c>
      <c r="H49" s="15">
        <v>45230</v>
      </c>
      <c r="I49" s="14">
        <v>45000</v>
      </c>
      <c r="J49" s="14">
        <v>1148.33</v>
      </c>
      <c r="K49" s="14">
        <v>0</v>
      </c>
      <c r="L49" s="14">
        <v>1291.5</v>
      </c>
      <c r="M49" s="14">
        <f t="shared" si="9"/>
        <v>3194.9999999999995</v>
      </c>
      <c r="N49" s="14">
        <f t="shared" si="10"/>
        <v>517.5</v>
      </c>
      <c r="O49" s="14">
        <v>1368</v>
      </c>
      <c r="P49" s="14">
        <f t="shared" si="11"/>
        <v>3190.5</v>
      </c>
      <c r="Q49" s="14"/>
      <c r="R49" s="14">
        <f t="shared" si="12"/>
        <v>9562.5</v>
      </c>
      <c r="S49" s="14"/>
      <c r="T49" s="14">
        <f t="shared" si="13"/>
        <v>3807.83</v>
      </c>
      <c r="U49" s="14">
        <f t="shared" si="14"/>
        <v>6903</v>
      </c>
      <c r="V49" s="14">
        <f t="shared" si="15"/>
        <v>41192.17</v>
      </c>
      <c r="W49" s="56">
        <f t="shared" si="7"/>
        <v>0</v>
      </c>
      <c r="X49" t="s">
        <v>619</v>
      </c>
      <c r="Y49" t="s">
        <v>863</v>
      </c>
      <c r="Z49" t="s">
        <v>864</v>
      </c>
      <c r="AA49">
        <v>9</v>
      </c>
      <c r="AB49" s="9">
        <v>45000</v>
      </c>
      <c r="AC49">
        <v>0</v>
      </c>
      <c r="AD49" s="9">
        <v>45000</v>
      </c>
      <c r="AE49" s="9">
        <v>1291.5</v>
      </c>
      <c r="AF49" s="9">
        <v>1148.33</v>
      </c>
      <c r="AG49" s="9">
        <v>1368</v>
      </c>
      <c r="AH49">
        <v>0</v>
      </c>
      <c r="AI49" s="9">
        <v>3807.83</v>
      </c>
      <c r="AJ49" s="9">
        <v>41192.17</v>
      </c>
    </row>
    <row r="50" spans="1:36" s="6" customFormat="1" ht="15" x14ac:dyDescent="0.25">
      <c r="A50" s="18">
        <f t="shared" si="8"/>
        <v>33</v>
      </c>
      <c r="B50" s="32" t="s">
        <v>616</v>
      </c>
      <c r="C50" s="16" t="s">
        <v>618</v>
      </c>
      <c r="D50" s="16" t="s">
        <v>722</v>
      </c>
      <c r="E50" s="16" t="s">
        <v>4</v>
      </c>
      <c r="F50" s="16" t="s">
        <v>8</v>
      </c>
      <c r="G50" s="15">
        <v>45078</v>
      </c>
      <c r="H50" s="15">
        <v>45260</v>
      </c>
      <c r="I50" s="14">
        <v>155000</v>
      </c>
      <c r="J50" s="14">
        <v>25042.74</v>
      </c>
      <c r="K50" s="14">
        <v>0</v>
      </c>
      <c r="L50" s="14">
        <v>4448.5</v>
      </c>
      <c r="M50" s="14">
        <f t="shared" si="9"/>
        <v>11004.999999999998</v>
      </c>
      <c r="N50" s="14">
        <f t="shared" si="10"/>
        <v>1782.5</v>
      </c>
      <c r="O50" s="14">
        <v>4712</v>
      </c>
      <c r="P50" s="14">
        <f t="shared" si="11"/>
        <v>10989.5</v>
      </c>
      <c r="Q50" s="14">
        <f>1651.4+1401.4</f>
        <v>3052.8</v>
      </c>
      <c r="R50" s="14">
        <f t="shared" si="12"/>
        <v>32937.5</v>
      </c>
      <c r="S50" s="14">
        <v>0</v>
      </c>
      <c r="T50" s="14">
        <f t="shared" si="13"/>
        <v>37256.04</v>
      </c>
      <c r="U50" s="14">
        <f t="shared" si="14"/>
        <v>23777</v>
      </c>
      <c r="V50" s="14">
        <f t="shared" si="15"/>
        <v>117743.95999999999</v>
      </c>
      <c r="W50" s="56">
        <f t="shared" si="7"/>
        <v>0</v>
      </c>
      <c r="X50" t="s">
        <v>618</v>
      </c>
      <c r="Y50" t="s">
        <v>722</v>
      </c>
      <c r="Z50" t="s">
        <v>723</v>
      </c>
      <c r="AA50">
        <v>6</v>
      </c>
      <c r="AB50" s="9">
        <v>155000</v>
      </c>
      <c r="AC50">
        <v>0</v>
      </c>
      <c r="AD50" s="9">
        <v>155000</v>
      </c>
      <c r="AE50" s="9">
        <v>4448.5</v>
      </c>
      <c r="AF50" s="9">
        <v>25042.74</v>
      </c>
      <c r="AG50" s="9">
        <v>4712</v>
      </c>
      <c r="AH50" s="9">
        <v>3052.8</v>
      </c>
      <c r="AI50" s="9">
        <v>37256.04</v>
      </c>
      <c r="AJ50" s="9">
        <v>117743.96</v>
      </c>
    </row>
    <row r="51" spans="1:36" s="6" customFormat="1" ht="12" customHeight="1" x14ac:dyDescent="0.25">
      <c r="A51" s="18">
        <f t="shared" si="8"/>
        <v>34</v>
      </c>
      <c r="B51" s="32" t="s">
        <v>616</v>
      </c>
      <c r="C51" s="16" t="s">
        <v>617</v>
      </c>
      <c r="D51" s="16" t="s">
        <v>850</v>
      </c>
      <c r="E51" s="16" t="s">
        <v>4</v>
      </c>
      <c r="F51" s="16" t="s">
        <v>3</v>
      </c>
      <c r="G51" s="15">
        <v>45078</v>
      </c>
      <c r="H51" s="15">
        <v>45260</v>
      </c>
      <c r="I51" s="14">
        <v>65000</v>
      </c>
      <c r="J51" s="14">
        <v>4427.58</v>
      </c>
      <c r="K51" s="14">
        <v>0</v>
      </c>
      <c r="L51" s="14">
        <v>1865.5</v>
      </c>
      <c r="M51" s="14">
        <f t="shared" si="9"/>
        <v>4615</v>
      </c>
      <c r="N51" s="14">
        <f t="shared" si="10"/>
        <v>747.5</v>
      </c>
      <c r="O51" s="14">
        <v>1976</v>
      </c>
      <c r="P51" s="14">
        <f t="shared" si="11"/>
        <v>4608.5</v>
      </c>
      <c r="Q51" s="14">
        <v>0</v>
      </c>
      <c r="R51" s="14">
        <f t="shared" si="12"/>
        <v>13812.5</v>
      </c>
      <c r="S51" s="14">
        <v>0</v>
      </c>
      <c r="T51" s="14">
        <f t="shared" si="13"/>
        <v>8269.08</v>
      </c>
      <c r="U51" s="14">
        <f t="shared" si="14"/>
        <v>9971</v>
      </c>
      <c r="V51" s="14">
        <f t="shared" si="15"/>
        <v>56730.92</v>
      </c>
      <c r="W51" s="56">
        <f t="shared" si="7"/>
        <v>0</v>
      </c>
      <c r="X51" t="s">
        <v>617</v>
      </c>
      <c r="Y51" t="s">
        <v>850</v>
      </c>
      <c r="Z51" t="s">
        <v>851</v>
      </c>
      <c r="AA51">
        <v>7</v>
      </c>
      <c r="AB51" s="9">
        <v>65000</v>
      </c>
      <c r="AC51">
        <v>0</v>
      </c>
      <c r="AD51" s="9">
        <v>65000</v>
      </c>
      <c r="AE51" s="9">
        <v>1865.5</v>
      </c>
      <c r="AF51" s="9">
        <v>4427.58</v>
      </c>
      <c r="AG51" s="9">
        <v>1976</v>
      </c>
      <c r="AH51">
        <v>0</v>
      </c>
      <c r="AI51" s="9">
        <v>8269.08</v>
      </c>
      <c r="AJ51" s="9">
        <v>56730.92</v>
      </c>
    </row>
    <row r="52" spans="1:36" s="6" customFormat="1" ht="15" x14ac:dyDescent="0.25">
      <c r="A52" s="18">
        <f t="shared" si="8"/>
        <v>35</v>
      </c>
      <c r="B52" s="32" t="s">
        <v>616</v>
      </c>
      <c r="C52" s="16" t="s">
        <v>615</v>
      </c>
      <c r="D52" s="16" t="s">
        <v>614</v>
      </c>
      <c r="E52" s="16" t="s">
        <v>4</v>
      </c>
      <c r="F52" s="16" t="s">
        <v>3</v>
      </c>
      <c r="G52" s="15">
        <v>45078</v>
      </c>
      <c r="H52" s="15">
        <v>45260</v>
      </c>
      <c r="I52" s="14">
        <v>45000</v>
      </c>
      <c r="J52" s="14">
        <v>1148.33</v>
      </c>
      <c r="K52" s="14"/>
      <c r="L52" s="14">
        <v>1291.5</v>
      </c>
      <c r="M52" s="14">
        <f t="shared" si="9"/>
        <v>3194.9999999999995</v>
      </c>
      <c r="N52" s="14">
        <f t="shared" si="10"/>
        <v>517.5</v>
      </c>
      <c r="O52" s="14">
        <v>1368</v>
      </c>
      <c r="P52" s="14">
        <f t="shared" si="11"/>
        <v>3190.5</v>
      </c>
      <c r="Q52" s="14"/>
      <c r="R52" s="14">
        <f t="shared" si="12"/>
        <v>9562.5</v>
      </c>
      <c r="S52" s="14">
        <v>0</v>
      </c>
      <c r="T52" s="14">
        <f t="shared" si="13"/>
        <v>3807.83</v>
      </c>
      <c r="U52" s="14">
        <f t="shared" si="14"/>
        <v>6903</v>
      </c>
      <c r="V52" s="14">
        <f t="shared" si="15"/>
        <v>41192.17</v>
      </c>
      <c r="W52" s="56">
        <f t="shared" si="7"/>
        <v>0</v>
      </c>
      <c r="X52" t="s">
        <v>615</v>
      </c>
      <c r="Y52" t="s">
        <v>614</v>
      </c>
      <c r="Z52" t="s">
        <v>833</v>
      </c>
      <c r="AA52">
        <v>14</v>
      </c>
      <c r="AB52" s="9">
        <v>45000</v>
      </c>
      <c r="AC52">
        <v>0</v>
      </c>
      <c r="AD52" s="9">
        <v>45000</v>
      </c>
      <c r="AE52" s="9">
        <v>1291.5</v>
      </c>
      <c r="AF52" s="9">
        <v>1148.33</v>
      </c>
      <c r="AG52" s="9">
        <v>1368</v>
      </c>
      <c r="AH52">
        <v>0</v>
      </c>
      <c r="AI52" s="9">
        <v>3807.83</v>
      </c>
      <c r="AJ52" s="9">
        <v>41192.17</v>
      </c>
    </row>
    <row r="53" spans="1:36" s="6" customFormat="1" ht="15" x14ac:dyDescent="0.25">
      <c r="A53" s="18">
        <f t="shared" si="8"/>
        <v>36</v>
      </c>
      <c r="B53" s="32" t="s">
        <v>613</v>
      </c>
      <c r="C53" s="16" t="s">
        <v>612</v>
      </c>
      <c r="D53" s="16" t="s">
        <v>384</v>
      </c>
      <c r="E53" s="16" t="s">
        <v>4</v>
      </c>
      <c r="F53" s="16" t="s">
        <v>8</v>
      </c>
      <c r="G53" s="15">
        <v>45078</v>
      </c>
      <c r="H53" s="15">
        <v>45260</v>
      </c>
      <c r="I53" s="14">
        <v>45000</v>
      </c>
      <c r="J53" s="14">
        <v>1148.33</v>
      </c>
      <c r="K53" s="14">
        <v>0</v>
      </c>
      <c r="L53" s="14">
        <v>1291.5</v>
      </c>
      <c r="M53" s="14">
        <f t="shared" si="9"/>
        <v>3194.9999999999995</v>
      </c>
      <c r="N53" s="14">
        <f t="shared" si="10"/>
        <v>517.5</v>
      </c>
      <c r="O53" s="14">
        <v>1368</v>
      </c>
      <c r="P53" s="14">
        <f t="shared" si="11"/>
        <v>3190.5</v>
      </c>
      <c r="Q53" s="14">
        <v>0</v>
      </c>
      <c r="R53" s="14">
        <f t="shared" si="12"/>
        <v>9562.5</v>
      </c>
      <c r="S53" s="14">
        <v>0</v>
      </c>
      <c r="T53" s="14">
        <f t="shared" si="13"/>
        <v>3807.83</v>
      </c>
      <c r="U53" s="14">
        <f t="shared" si="14"/>
        <v>6903</v>
      </c>
      <c r="V53" s="14">
        <f t="shared" si="15"/>
        <v>41192.17</v>
      </c>
      <c r="W53" s="56">
        <f t="shared" si="7"/>
        <v>0</v>
      </c>
      <c r="X53" t="s">
        <v>612</v>
      </c>
      <c r="Y53" t="s">
        <v>384</v>
      </c>
      <c r="Z53" t="s">
        <v>825</v>
      </c>
      <c r="AA53">
        <v>5</v>
      </c>
      <c r="AB53" s="9">
        <v>45000</v>
      </c>
      <c r="AC53">
        <v>0</v>
      </c>
      <c r="AD53" s="9">
        <v>45000</v>
      </c>
      <c r="AE53" s="9">
        <v>1291.5</v>
      </c>
      <c r="AF53" s="9">
        <v>1148.33</v>
      </c>
      <c r="AG53" s="9">
        <v>1368</v>
      </c>
      <c r="AH53">
        <v>0</v>
      </c>
      <c r="AI53" s="9">
        <v>3807.83</v>
      </c>
      <c r="AJ53" s="9">
        <v>41192.17</v>
      </c>
    </row>
    <row r="54" spans="1:36" s="6" customFormat="1" ht="15" x14ac:dyDescent="0.25">
      <c r="A54" s="18">
        <f t="shared" si="8"/>
        <v>37</v>
      </c>
      <c r="B54" s="32" t="s">
        <v>611</v>
      </c>
      <c r="C54" s="16" t="s">
        <v>610</v>
      </c>
      <c r="D54" s="16" t="s">
        <v>745</v>
      </c>
      <c r="E54" s="16" t="s">
        <v>4</v>
      </c>
      <c r="F54" s="16" t="s">
        <v>8</v>
      </c>
      <c r="G54" s="15">
        <v>44986</v>
      </c>
      <c r="H54" s="15">
        <v>45169</v>
      </c>
      <c r="I54" s="14">
        <v>155000</v>
      </c>
      <c r="J54" s="14">
        <v>25042.74</v>
      </c>
      <c r="K54" s="14">
        <v>0</v>
      </c>
      <c r="L54" s="14">
        <v>4448.5</v>
      </c>
      <c r="M54" s="14">
        <f t="shared" si="9"/>
        <v>11004.999999999998</v>
      </c>
      <c r="N54" s="14">
        <f t="shared" si="10"/>
        <v>1782.5</v>
      </c>
      <c r="O54" s="14">
        <v>4712</v>
      </c>
      <c r="P54" s="14">
        <f t="shared" si="11"/>
        <v>10989.5</v>
      </c>
      <c r="Q54" s="14">
        <v>0</v>
      </c>
      <c r="R54" s="14">
        <f t="shared" si="12"/>
        <v>32937.5</v>
      </c>
      <c r="S54" s="14">
        <v>0</v>
      </c>
      <c r="T54" s="14">
        <f t="shared" si="13"/>
        <v>34203.240000000005</v>
      </c>
      <c r="U54" s="14">
        <f t="shared" si="14"/>
        <v>23777</v>
      </c>
      <c r="V54" s="14">
        <f t="shared" si="15"/>
        <v>120796.76</v>
      </c>
      <c r="W54" s="56">
        <f t="shared" si="7"/>
        <v>0</v>
      </c>
      <c r="X54" t="s">
        <v>610</v>
      </c>
      <c r="Y54" t="s">
        <v>745</v>
      </c>
      <c r="Z54" t="s">
        <v>746</v>
      </c>
      <c r="AA54">
        <v>3</v>
      </c>
      <c r="AB54" s="9">
        <v>155000</v>
      </c>
      <c r="AC54">
        <v>0</v>
      </c>
      <c r="AD54" s="9">
        <v>155000</v>
      </c>
      <c r="AE54" s="9">
        <v>4448.5</v>
      </c>
      <c r="AF54" s="9">
        <v>25042.74</v>
      </c>
      <c r="AG54" s="9">
        <v>4712</v>
      </c>
      <c r="AH54">
        <v>0</v>
      </c>
      <c r="AI54" s="9">
        <v>34203.24</v>
      </c>
      <c r="AJ54" s="9">
        <v>120796.76</v>
      </c>
    </row>
    <row r="55" spans="1:36" s="6" customFormat="1" ht="15" x14ac:dyDescent="0.25">
      <c r="A55" s="18">
        <f t="shared" si="8"/>
        <v>38</v>
      </c>
      <c r="B55" s="32" t="s">
        <v>607</v>
      </c>
      <c r="C55" s="16" t="s">
        <v>609</v>
      </c>
      <c r="D55" s="16" t="s">
        <v>843</v>
      </c>
      <c r="E55" s="16" t="s">
        <v>4</v>
      </c>
      <c r="F55" s="16" t="s">
        <v>8</v>
      </c>
      <c r="G55" s="15">
        <v>44986</v>
      </c>
      <c r="H55" s="15">
        <v>45169</v>
      </c>
      <c r="I55" s="14">
        <v>75000</v>
      </c>
      <c r="J55" s="14">
        <v>6309.38</v>
      </c>
      <c r="K55" s="14">
        <v>0</v>
      </c>
      <c r="L55" s="14">
        <v>2152.5</v>
      </c>
      <c r="M55" s="14">
        <f t="shared" si="9"/>
        <v>5324.9999999999991</v>
      </c>
      <c r="N55" s="14">
        <f t="shared" si="10"/>
        <v>862.5</v>
      </c>
      <c r="O55" s="14">
        <v>2280</v>
      </c>
      <c r="P55" s="14">
        <f t="shared" si="11"/>
        <v>5317.5</v>
      </c>
      <c r="Q55" s="14">
        <v>0</v>
      </c>
      <c r="R55" s="14">
        <f t="shared" si="12"/>
        <v>15937.5</v>
      </c>
      <c r="S55" s="14">
        <v>0</v>
      </c>
      <c r="T55" s="14">
        <f t="shared" si="13"/>
        <v>10741.880000000001</v>
      </c>
      <c r="U55" s="14">
        <f t="shared" si="14"/>
        <v>11505</v>
      </c>
      <c r="V55" s="14">
        <f t="shared" si="15"/>
        <v>64258.119999999995</v>
      </c>
      <c r="W55" s="56">
        <f t="shared" si="7"/>
        <v>0</v>
      </c>
      <c r="X55" t="s">
        <v>609</v>
      </c>
      <c r="Y55" t="s">
        <v>843</v>
      </c>
      <c r="Z55" t="s">
        <v>844</v>
      </c>
      <c r="AA55">
        <v>10</v>
      </c>
      <c r="AB55" s="9">
        <v>75000</v>
      </c>
      <c r="AC55">
        <v>0</v>
      </c>
      <c r="AD55" s="9">
        <v>75000</v>
      </c>
      <c r="AE55" s="9">
        <v>2152.5</v>
      </c>
      <c r="AF55" s="9">
        <v>6309.38</v>
      </c>
      <c r="AG55" s="9">
        <v>2280</v>
      </c>
      <c r="AH55">
        <v>0</v>
      </c>
      <c r="AI55" s="9">
        <v>10741.88</v>
      </c>
      <c r="AJ55" s="9">
        <v>64258.12</v>
      </c>
    </row>
    <row r="56" spans="1:36" s="6" customFormat="1" ht="15" x14ac:dyDescent="0.25">
      <c r="A56" s="18">
        <f t="shared" si="8"/>
        <v>39</v>
      </c>
      <c r="B56" s="32" t="s">
        <v>607</v>
      </c>
      <c r="C56" s="16" t="s">
        <v>608</v>
      </c>
      <c r="D56" s="16" t="s">
        <v>855</v>
      </c>
      <c r="E56" s="16" t="s">
        <v>4</v>
      </c>
      <c r="F56" s="16" t="s">
        <v>3</v>
      </c>
      <c r="G56" s="15">
        <v>44986</v>
      </c>
      <c r="H56" s="15">
        <v>45169</v>
      </c>
      <c r="I56" s="14">
        <v>70000</v>
      </c>
      <c r="J56" s="14">
        <v>5368.48</v>
      </c>
      <c r="K56" s="14">
        <v>0</v>
      </c>
      <c r="L56" s="14">
        <v>2009</v>
      </c>
      <c r="M56" s="14">
        <f t="shared" si="9"/>
        <v>4970</v>
      </c>
      <c r="N56" s="14">
        <f t="shared" si="10"/>
        <v>805</v>
      </c>
      <c r="O56" s="14">
        <v>2128</v>
      </c>
      <c r="P56" s="14">
        <f t="shared" si="11"/>
        <v>4963</v>
      </c>
      <c r="Q56" s="14">
        <v>0</v>
      </c>
      <c r="R56" s="14">
        <f t="shared" si="12"/>
        <v>14875</v>
      </c>
      <c r="S56" s="14">
        <v>0</v>
      </c>
      <c r="T56" s="14">
        <f t="shared" si="13"/>
        <v>9505.48</v>
      </c>
      <c r="U56" s="14">
        <f t="shared" si="14"/>
        <v>10738</v>
      </c>
      <c r="V56" s="14">
        <f t="shared" si="15"/>
        <v>60494.520000000004</v>
      </c>
      <c r="W56" s="56">
        <f t="shared" si="7"/>
        <v>0</v>
      </c>
      <c r="X56" t="s">
        <v>608</v>
      </c>
      <c r="Y56" t="s">
        <v>855</v>
      </c>
      <c r="Z56" t="s">
        <v>856</v>
      </c>
      <c r="AA56">
        <v>2</v>
      </c>
      <c r="AB56" s="9">
        <v>70000</v>
      </c>
      <c r="AC56">
        <v>0</v>
      </c>
      <c r="AD56" s="9">
        <v>70000</v>
      </c>
      <c r="AE56" s="9">
        <v>2009</v>
      </c>
      <c r="AF56" s="9">
        <v>5368.48</v>
      </c>
      <c r="AG56" s="9">
        <v>2128</v>
      </c>
      <c r="AH56">
        <v>0</v>
      </c>
      <c r="AI56" s="9">
        <v>9505.48</v>
      </c>
      <c r="AJ56" s="9">
        <v>60494.52</v>
      </c>
    </row>
    <row r="57" spans="1:36" s="6" customFormat="1" ht="15" x14ac:dyDescent="0.25">
      <c r="A57" s="18">
        <f t="shared" si="8"/>
        <v>40</v>
      </c>
      <c r="B57" s="32" t="s">
        <v>607</v>
      </c>
      <c r="C57" s="16" t="s">
        <v>606</v>
      </c>
      <c r="D57" s="16" t="s">
        <v>838</v>
      </c>
      <c r="E57" s="16" t="s">
        <v>4</v>
      </c>
      <c r="F57" s="16" t="s">
        <v>3</v>
      </c>
      <c r="G57" s="15">
        <v>45017</v>
      </c>
      <c r="H57" s="15">
        <v>45230</v>
      </c>
      <c r="I57" s="14">
        <v>70000</v>
      </c>
      <c r="J57" s="14">
        <v>5368.48</v>
      </c>
      <c r="K57" s="14">
        <v>0</v>
      </c>
      <c r="L57" s="14">
        <v>2009</v>
      </c>
      <c r="M57" s="14">
        <f t="shared" si="9"/>
        <v>4970</v>
      </c>
      <c r="N57" s="14">
        <f t="shared" si="10"/>
        <v>805</v>
      </c>
      <c r="O57" s="14">
        <v>2128</v>
      </c>
      <c r="P57" s="14">
        <f t="shared" si="11"/>
        <v>4963</v>
      </c>
      <c r="Q57" s="14">
        <v>0</v>
      </c>
      <c r="R57" s="14">
        <f t="shared" si="12"/>
        <v>14875</v>
      </c>
      <c r="S57" s="14">
        <v>0</v>
      </c>
      <c r="T57" s="14">
        <f t="shared" si="13"/>
        <v>9505.48</v>
      </c>
      <c r="U57" s="14">
        <f t="shared" si="14"/>
        <v>10738</v>
      </c>
      <c r="V57" s="14">
        <f t="shared" si="15"/>
        <v>60494.520000000004</v>
      </c>
      <c r="W57" s="56">
        <f t="shared" si="7"/>
        <v>0</v>
      </c>
      <c r="X57" t="s">
        <v>606</v>
      </c>
      <c r="Y57" t="s">
        <v>838</v>
      </c>
      <c r="Z57" t="s">
        <v>839</v>
      </c>
      <c r="AA57">
        <v>12</v>
      </c>
      <c r="AB57" s="9">
        <v>70000</v>
      </c>
      <c r="AC57">
        <v>0</v>
      </c>
      <c r="AD57" s="9">
        <v>70000</v>
      </c>
      <c r="AE57" s="9">
        <v>2009</v>
      </c>
      <c r="AF57" s="9">
        <v>5368.48</v>
      </c>
      <c r="AG57" s="9">
        <v>2128</v>
      </c>
      <c r="AH57">
        <v>0</v>
      </c>
      <c r="AI57" s="9">
        <v>9505.48</v>
      </c>
      <c r="AJ57" s="9">
        <v>60494.52</v>
      </c>
    </row>
    <row r="58" spans="1:36" s="6" customFormat="1" ht="15" x14ac:dyDescent="0.25">
      <c r="A58" s="18">
        <f t="shared" si="8"/>
        <v>41</v>
      </c>
      <c r="B58" s="32" t="s">
        <v>605</v>
      </c>
      <c r="C58" s="16" t="s">
        <v>604</v>
      </c>
      <c r="D58" s="16" t="s">
        <v>603</v>
      </c>
      <c r="E58" s="16" t="s">
        <v>4</v>
      </c>
      <c r="F58" s="16" t="s">
        <v>3</v>
      </c>
      <c r="G58" s="15">
        <v>45078</v>
      </c>
      <c r="H58" s="15">
        <v>45260</v>
      </c>
      <c r="I58" s="14">
        <v>65000</v>
      </c>
      <c r="J58" s="14">
        <v>4427.58</v>
      </c>
      <c r="K58" s="14">
        <v>0</v>
      </c>
      <c r="L58" s="14">
        <v>1865.5</v>
      </c>
      <c r="M58" s="14">
        <f t="shared" si="9"/>
        <v>4615</v>
      </c>
      <c r="N58" s="14">
        <f t="shared" si="10"/>
        <v>747.5</v>
      </c>
      <c r="O58" s="14">
        <v>1976</v>
      </c>
      <c r="P58" s="14">
        <f t="shared" si="11"/>
        <v>4608.5</v>
      </c>
      <c r="Q58" s="14">
        <v>0</v>
      </c>
      <c r="R58" s="14">
        <f t="shared" si="12"/>
        <v>13812.5</v>
      </c>
      <c r="S58" s="14">
        <v>0</v>
      </c>
      <c r="T58" s="14">
        <f t="shared" si="13"/>
        <v>8269.08</v>
      </c>
      <c r="U58" s="14">
        <f t="shared" si="14"/>
        <v>9971</v>
      </c>
      <c r="V58" s="14">
        <f t="shared" si="15"/>
        <v>56730.92</v>
      </c>
      <c r="W58" s="56">
        <f t="shared" si="7"/>
        <v>0</v>
      </c>
      <c r="X58" t="s">
        <v>604</v>
      </c>
      <c r="Y58" t="s">
        <v>603</v>
      </c>
      <c r="Z58" t="s">
        <v>737</v>
      </c>
      <c r="AA58">
        <v>2</v>
      </c>
      <c r="AB58" s="9">
        <v>65000</v>
      </c>
      <c r="AC58">
        <v>0</v>
      </c>
      <c r="AD58" s="9">
        <v>65000</v>
      </c>
      <c r="AE58" s="9">
        <v>1865.5</v>
      </c>
      <c r="AF58" s="9">
        <v>4427.58</v>
      </c>
      <c r="AG58" s="9">
        <v>1976</v>
      </c>
      <c r="AH58">
        <v>0</v>
      </c>
      <c r="AI58" s="9">
        <v>8269.08</v>
      </c>
      <c r="AJ58" s="9">
        <v>56730.92</v>
      </c>
    </row>
    <row r="59" spans="1:36" s="6" customFormat="1" ht="15" x14ac:dyDescent="0.25">
      <c r="A59" s="18">
        <f t="shared" si="8"/>
        <v>42</v>
      </c>
      <c r="B59" s="32" t="s">
        <v>600</v>
      </c>
      <c r="C59" s="16" t="s">
        <v>328</v>
      </c>
      <c r="D59" s="16" t="s">
        <v>602</v>
      </c>
      <c r="E59" s="16" t="s">
        <v>4</v>
      </c>
      <c r="F59" s="16" t="s">
        <v>8</v>
      </c>
      <c r="G59" s="15">
        <v>45078</v>
      </c>
      <c r="H59" s="15">
        <v>45260</v>
      </c>
      <c r="I59" s="14">
        <v>50000</v>
      </c>
      <c r="J59" s="14">
        <v>0</v>
      </c>
      <c r="K59" s="14">
        <v>0</v>
      </c>
      <c r="L59" s="14">
        <v>1435</v>
      </c>
      <c r="M59" s="14">
        <f t="shared" si="9"/>
        <v>3549.9999999999995</v>
      </c>
      <c r="N59" s="14">
        <f t="shared" si="10"/>
        <v>575</v>
      </c>
      <c r="O59" s="14">
        <v>1520</v>
      </c>
      <c r="P59" s="14">
        <f t="shared" si="11"/>
        <v>3545.0000000000005</v>
      </c>
      <c r="Q59" s="14">
        <v>0</v>
      </c>
      <c r="R59" s="14">
        <f t="shared" si="12"/>
        <v>10625</v>
      </c>
      <c r="S59" s="14">
        <v>0</v>
      </c>
      <c r="T59" s="14">
        <f t="shared" si="13"/>
        <v>2955</v>
      </c>
      <c r="U59" s="14">
        <f t="shared" si="14"/>
        <v>7670</v>
      </c>
      <c r="V59" s="14">
        <f t="shared" si="15"/>
        <v>47045</v>
      </c>
      <c r="W59" s="56">
        <f t="shared" si="7"/>
        <v>0</v>
      </c>
      <c r="X59" t="s">
        <v>328</v>
      </c>
      <c r="Y59" t="s">
        <v>602</v>
      </c>
      <c r="Z59" t="s">
        <v>750</v>
      </c>
      <c r="AA59">
        <v>6</v>
      </c>
      <c r="AB59" s="9">
        <v>50000</v>
      </c>
      <c r="AC59">
        <v>0</v>
      </c>
      <c r="AD59" s="9">
        <v>50000</v>
      </c>
      <c r="AE59" s="9">
        <v>1435</v>
      </c>
      <c r="AF59">
        <v>0</v>
      </c>
      <c r="AG59" s="9">
        <v>1520</v>
      </c>
      <c r="AH59">
        <v>0</v>
      </c>
      <c r="AI59" s="9">
        <v>2955</v>
      </c>
      <c r="AJ59" s="9">
        <v>47045</v>
      </c>
    </row>
    <row r="60" spans="1:36" s="6" customFormat="1" ht="15" x14ac:dyDescent="0.25">
      <c r="A60" s="18">
        <f t="shared" si="8"/>
        <v>43</v>
      </c>
      <c r="B60" s="32" t="s">
        <v>600</v>
      </c>
      <c r="C60" s="16" t="s">
        <v>319</v>
      </c>
      <c r="D60" s="16" t="s">
        <v>810</v>
      </c>
      <c r="E60" s="16" t="s">
        <v>4</v>
      </c>
      <c r="F60" s="16" t="s">
        <v>8</v>
      </c>
      <c r="G60" s="15">
        <v>45078</v>
      </c>
      <c r="H60" s="15">
        <v>45260</v>
      </c>
      <c r="I60" s="14">
        <v>89250</v>
      </c>
      <c r="J60" s="14">
        <v>12540.53</v>
      </c>
      <c r="K60" s="14">
        <v>0</v>
      </c>
      <c r="L60" s="14">
        <v>2561.48</v>
      </c>
      <c r="M60" s="14">
        <f t="shared" si="9"/>
        <v>6336.7499999999991</v>
      </c>
      <c r="N60" s="14">
        <f t="shared" si="10"/>
        <v>1026.375</v>
      </c>
      <c r="O60" s="14">
        <v>2713.2</v>
      </c>
      <c r="P60" s="14">
        <f t="shared" si="11"/>
        <v>6327.8250000000007</v>
      </c>
      <c r="Q60" s="14">
        <v>0</v>
      </c>
      <c r="R60" s="14">
        <f t="shared" si="12"/>
        <v>18965.63</v>
      </c>
      <c r="S60" s="14">
        <v>0</v>
      </c>
      <c r="T60" s="14">
        <f t="shared" si="13"/>
        <v>17815.21</v>
      </c>
      <c r="U60" s="14">
        <f t="shared" si="14"/>
        <v>13690.95</v>
      </c>
      <c r="V60" s="14">
        <f t="shared" si="15"/>
        <v>71434.790000000008</v>
      </c>
      <c r="W60" s="56">
        <f t="shared" si="7"/>
        <v>0</v>
      </c>
      <c r="X60" t="s">
        <v>319</v>
      </c>
      <c r="Y60" t="s">
        <v>810</v>
      </c>
      <c r="Z60" t="s">
        <v>811</v>
      </c>
      <c r="AA60">
        <v>5</v>
      </c>
      <c r="AB60" s="9">
        <v>89250</v>
      </c>
      <c r="AC60">
        <v>0</v>
      </c>
      <c r="AD60" s="9">
        <v>89250</v>
      </c>
      <c r="AE60" s="9">
        <v>2561.48</v>
      </c>
      <c r="AF60" s="9">
        <v>12540.53</v>
      </c>
      <c r="AG60" s="9">
        <v>2713.2</v>
      </c>
      <c r="AH60">
        <v>0</v>
      </c>
      <c r="AI60" s="9">
        <v>17815.21</v>
      </c>
      <c r="AJ60" s="9">
        <v>71434.789999999994</v>
      </c>
    </row>
    <row r="61" spans="1:36" s="6" customFormat="1" ht="15" x14ac:dyDescent="0.25">
      <c r="A61" s="18">
        <f t="shared" si="8"/>
        <v>44</v>
      </c>
      <c r="B61" s="32" t="s">
        <v>600</v>
      </c>
      <c r="C61" s="16" t="s">
        <v>601</v>
      </c>
      <c r="D61" s="16" t="s">
        <v>709</v>
      </c>
      <c r="E61" s="16" t="s">
        <v>4</v>
      </c>
      <c r="F61" s="16" t="s">
        <v>8</v>
      </c>
      <c r="G61" s="15">
        <v>45078</v>
      </c>
      <c r="H61" s="15">
        <v>45260</v>
      </c>
      <c r="I61" s="14">
        <v>75000</v>
      </c>
      <c r="J61" s="14">
        <v>5993.89</v>
      </c>
      <c r="K61" s="14">
        <v>0</v>
      </c>
      <c r="L61" s="14">
        <v>2152.5</v>
      </c>
      <c r="M61" s="14">
        <f t="shared" si="9"/>
        <v>5324.9999999999991</v>
      </c>
      <c r="N61" s="14">
        <f t="shared" si="10"/>
        <v>862.5</v>
      </c>
      <c r="O61" s="14">
        <v>2280</v>
      </c>
      <c r="P61" s="14">
        <f t="shared" si="11"/>
        <v>5317.5</v>
      </c>
      <c r="Q61" s="14">
        <f>1512.45+65</f>
        <v>1577.45</v>
      </c>
      <c r="R61" s="14">
        <f t="shared" si="12"/>
        <v>15937.5</v>
      </c>
      <c r="S61" s="14">
        <v>0</v>
      </c>
      <c r="T61" s="14">
        <f t="shared" si="13"/>
        <v>12003.84</v>
      </c>
      <c r="U61" s="14">
        <f t="shared" si="14"/>
        <v>11505</v>
      </c>
      <c r="V61" s="14">
        <f t="shared" si="15"/>
        <v>62996.160000000003</v>
      </c>
      <c r="W61" s="56">
        <f t="shared" si="7"/>
        <v>0</v>
      </c>
      <c r="X61" t="s">
        <v>601</v>
      </c>
      <c r="Y61" t="s">
        <v>709</v>
      </c>
      <c r="Z61" t="s">
        <v>826</v>
      </c>
      <c r="AA61">
        <v>7</v>
      </c>
      <c r="AB61" s="9">
        <v>75000</v>
      </c>
      <c r="AC61">
        <v>0</v>
      </c>
      <c r="AD61" s="9">
        <v>75000</v>
      </c>
      <c r="AE61" s="9">
        <v>2152.5</v>
      </c>
      <c r="AF61" s="9">
        <v>5993.89</v>
      </c>
      <c r="AG61" s="9">
        <v>2280</v>
      </c>
      <c r="AH61" s="9">
        <v>1577.45</v>
      </c>
      <c r="AI61" s="9">
        <v>12003.84</v>
      </c>
      <c r="AJ61" s="9">
        <v>62996.160000000003</v>
      </c>
    </row>
    <row r="62" spans="1:36" s="6" customFormat="1" ht="15" x14ac:dyDescent="0.25">
      <c r="A62" s="18">
        <f t="shared" si="8"/>
        <v>45</v>
      </c>
      <c r="B62" s="32" t="s">
        <v>600</v>
      </c>
      <c r="C62" s="16" t="s">
        <v>353</v>
      </c>
      <c r="D62" s="16" t="s">
        <v>709</v>
      </c>
      <c r="E62" s="16" t="s">
        <v>4</v>
      </c>
      <c r="F62" s="16" t="s">
        <v>8</v>
      </c>
      <c r="G62" s="15">
        <v>45078</v>
      </c>
      <c r="H62" s="15">
        <v>45260</v>
      </c>
      <c r="I62" s="14">
        <v>97500</v>
      </c>
      <c r="J62" s="14">
        <v>14481.14</v>
      </c>
      <c r="K62" s="14"/>
      <c r="L62" s="14">
        <v>2798.25</v>
      </c>
      <c r="M62" s="14">
        <f t="shared" si="9"/>
        <v>6922.4999999999991</v>
      </c>
      <c r="N62" s="14">
        <f t="shared" si="10"/>
        <v>1121.25</v>
      </c>
      <c r="O62" s="14">
        <v>2964</v>
      </c>
      <c r="P62" s="14">
        <f t="shared" si="11"/>
        <v>6912.7500000000009</v>
      </c>
      <c r="Q62" s="14">
        <v>0</v>
      </c>
      <c r="R62" s="14">
        <f t="shared" si="12"/>
        <v>20718.75</v>
      </c>
      <c r="S62" s="14">
        <v>0</v>
      </c>
      <c r="T62" s="14">
        <f t="shared" si="13"/>
        <v>20243.39</v>
      </c>
      <c r="U62" s="14">
        <f t="shared" si="14"/>
        <v>14956.5</v>
      </c>
      <c r="V62" s="14">
        <f t="shared" si="15"/>
        <v>77256.61</v>
      </c>
      <c r="W62" s="56">
        <f t="shared" si="7"/>
        <v>0</v>
      </c>
      <c r="X62" t="s">
        <v>353</v>
      </c>
      <c r="Y62" t="s">
        <v>709</v>
      </c>
      <c r="Z62" t="s">
        <v>732</v>
      </c>
      <c r="AA62">
        <v>5</v>
      </c>
      <c r="AB62" s="9">
        <v>97500</v>
      </c>
      <c r="AC62">
        <v>0</v>
      </c>
      <c r="AD62" s="9">
        <v>97500</v>
      </c>
      <c r="AE62" s="9">
        <v>2798.25</v>
      </c>
      <c r="AF62" s="9">
        <v>14481.14</v>
      </c>
      <c r="AG62" s="9">
        <v>2964</v>
      </c>
      <c r="AH62">
        <v>0</v>
      </c>
      <c r="AI62" s="9">
        <v>20243.39</v>
      </c>
      <c r="AJ62" s="9">
        <v>77256.61</v>
      </c>
    </row>
    <row r="63" spans="1:36" s="6" customFormat="1" ht="15" x14ac:dyDescent="0.25">
      <c r="A63" s="18">
        <f t="shared" si="8"/>
        <v>46</v>
      </c>
      <c r="B63" s="32" t="s">
        <v>599</v>
      </c>
      <c r="C63" s="16" t="s">
        <v>598</v>
      </c>
      <c r="D63" s="16" t="s">
        <v>709</v>
      </c>
      <c r="E63" s="16" t="s">
        <v>4</v>
      </c>
      <c r="F63" s="16" t="s">
        <v>8</v>
      </c>
      <c r="G63" s="15">
        <v>45017</v>
      </c>
      <c r="H63" s="15">
        <v>45230</v>
      </c>
      <c r="I63" s="14">
        <v>75000</v>
      </c>
      <c r="J63" s="14">
        <v>5993.89</v>
      </c>
      <c r="K63" s="14">
        <v>0</v>
      </c>
      <c r="L63" s="14">
        <v>2152.5</v>
      </c>
      <c r="M63" s="14">
        <f t="shared" si="9"/>
        <v>5324.9999999999991</v>
      </c>
      <c r="N63" s="14">
        <f t="shared" si="10"/>
        <v>862.5</v>
      </c>
      <c r="O63" s="14">
        <v>2280</v>
      </c>
      <c r="P63" s="14">
        <f t="shared" si="11"/>
        <v>5317.5</v>
      </c>
      <c r="Q63" s="14">
        <f>1512.45+65</f>
        <v>1577.45</v>
      </c>
      <c r="R63" s="14">
        <f t="shared" si="12"/>
        <v>15937.5</v>
      </c>
      <c r="S63" s="14">
        <f>7058.45-1512.45</f>
        <v>5546</v>
      </c>
      <c r="T63" s="14">
        <f t="shared" si="13"/>
        <v>17549.84</v>
      </c>
      <c r="U63" s="14">
        <f t="shared" si="14"/>
        <v>11505</v>
      </c>
      <c r="V63" s="14">
        <f t="shared" si="15"/>
        <v>57450.16</v>
      </c>
      <c r="W63" s="56">
        <f t="shared" si="7"/>
        <v>0</v>
      </c>
      <c r="X63" t="s">
        <v>598</v>
      </c>
      <c r="Y63" t="s">
        <v>709</v>
      </c>
      <c r="Z63" t="s">
        <v>736</v>
      </c>
      <c r="AA63">
        <v>6</v>
      </c>
      <c r="AB63" s="9">
        <v>75000</v>
      </c>
      <c r="AC63">
        <v>0</v>
      </c>
      <c r="AD63" s="9">
        <v>75000</v>
      </c>
      <c r="AE63" s="9">
        <v>2152.5</v>
      </c>
      <c r="AF63" s="9">
        <v>5993.89</v>
      </c>
      <c r="AG63" s="9">
        <v>2280</v>
      </c>
      <c r="AH63" s="9">
        <v>7123.45</v>
      </c>
      <c r="AI63" s="9">
        <v>17549.84</v>
      </c>
      <c r="AJ63" s="9">
        <v>57450.16</v>
      </c>
    </row>
    <row r="64" spans="1:36" s="6" customFormat="1" ht="15" x14ac:dyDescent="0.25">
      <c r="A64" s="18">
        <f t="shared" si="8"/>
        <v>47</v>
      </c>
      <c r="B64" s="32" t="s">
        <v>594</v>
      </c>
      <c r="C64" s="16" t="s">
        <v>597</v>
      </c>
      <c r="D64" s="16" t="s">
        <v>818</v>
      </c>
      <c r="E64" s="16" t="s">
        <v>4</v>
      </c>
      <c r="F64" s="16" t="s">
        <v>3</v>
      </c>
      <c r="G64" s="15">
        <v>45078</v>
      </c>
      <c r="H64" s="15">
        <v>45260</v>
      </c>
      <c r="I64" s="14">
        <v>115000</v>
      </c>
      <c r="J64" s="14">
        <v>15633.74</v>
      </c>
      <c r="K64" s="14">
        <v>0</v>
      </c>
      <c r="L64" s="14">
        <v>3300.5</v>
      </c>
      <c r="M64" s="14">
        <f t="shared" si="9"/>
        <v>8164.9999999999991</v>
      </c>
      <c r="N64" s="14">
        <f t="shared" si="10"/>
        <v>1322.5</v>
      </c>
      <c r="O64" s="14">
        <v>3496</v>
      </c>
      <c r="P64" s="14">
        <f t="shared" si="11"/>
        <v>8153.5000000000009</v>
      </c>
      <c r="Q64" s="14">
        <v>0</v>
      </c>
      <c r="R64" s="14">
        <f t="shared" si="12"/>
        <v>24437.5</v>
      </c>
      <c r="S64" s="14">
        <v>0</v>
      </c>
      <c r="T64" s="14">
        <f t="shared" si="13"/>
        <v>22430.239999999998</v>
      </c>
      <c r="U64" s="14">
        <f t="shared" si="14"/>
        <v>17641</v>
      </c>
      <c r="V64" s="14">
        <f t="shared" si="15"/>
        <v>92569.760000000009</v>
      </c>
      <c r="W64" s="56">
        <f t="shared" si="7"/>
        <v>0</v>
      </c>
      <c r="X64" t="s">
        <v>597</v>
      </c>
      <c r="Y64" t="s">
        <v>818</v>
      </c>
      <c r="Z64" t="s">
        <v>819</v>
      </c>
      <c r="AA64">
        <v>2</v>
      </c>
      <c r="AB64" s="9">
        <v>115000</v>
      </c>
      <c r="AC64">
        <v>0</v>
      </c>
      <c r="AD64" s="9">
        <v>115000</v>
      </c>
      <c r="AE64" s="9">
        <v>3300.5</v>
      </c>
      <c r="AF64" s="9">
        <v>15633.74</v>
      </c>
      <c r="AG64" s="9">
        <v>3496</v>
      </c>
      <c r="AH64">
        <v>0</v>
      </c>
      <c r="AI64" s="9">
        <v>22430.240000000002</v>
      </c>
      <c r="AJ64" s="9">
        <v>92569.76</v>
      </c>
    </row>
    <row r="65" spans="1:36" s="6" customFormat="1" ht="15" x14ac:dyDescent="0.25">
      <c r="A65" s="18">
        <f t="shared" si="8"/>
        <v>48</v>
      </c>
      <c r="B65" s="32" t="s">
        <v>594</v>
      </c>
      <c r="C65" s="16" t="s">
        <v>596</v>
      </c>
      <c r="D65" s="16" t="s">
        <v>761</v>
      </c>
      <c r="E65" s="16" t="s">
        <v>4</v>
      </c>
      <c r="F65" s="16" t="s">
        <v>8</v>
      </c>
      <c r="G65" s="15">
        <v>45078</v>
      </c>
      <c r="H65" s="15">
        <v>45260</v>
      </c>
      <c r="I65" s="14">
        <v>155000</v>
      </c>
      <c r="J65" s="14">
        <v>25042.74</v>
      </c>
      <c r="K65" s="14">
        <v>0</v>
      </c>
      <c r="L65" s="14">
        <v>4448.5</v>
      </c>
      <c r="M65" s="14">
        <f t="shared" si="9"/>
        <v>11004.999999999998</v>
      </c>
      <c r="N65" s="14">
        <f t="shared" si="10"/>
        <v>1782.5</v>
      </c>
      <c r="O65" s="14">
        <v>4712</v>
      </c>
      <c r="P65" s="14">
        <f t="shared" si="11"/>
        <v>10989.5</v>
      </c>
      <c r="Q65" s="14">
        <v>0</v>
      </c>
      <c r="R65" s="14">
        <f t="shared" si="12"/>
        <v>32937.5</v>
      </c>
      <c r="S65" s="14">
        <v>0</v>
      </c>
      <c r="T65" s="14">
        <f t="shared" si="13"/>
        <v>34203.240000000005</v>
      </c>
      <c r="U65" s="14">
        <f t="shared" si="14"/>
        <v>23777</v>
      </c>
      <c r="V65" s="14">
        <f t="shared" si="15"/>
        <v>120796.76</v>
      </c>
      <c r="W65" s="56">
        <f t="shared" si="7"/>
        <v>0</v>
      </c>
      <c r="X65" t="s">
        <v>596</v>
      </c>
      <c r="Y65" t="s">
        <v>761</v>
      </c>
      <c r="Z65" t="s">
        <v>762</v>
      </c>
      <c r="AA65">
        <v>3</v>
      </c>
      <c r="AB65" s="9">
        <v>155000</v>
      </c>
      <c r="AC65">
        <v>0</v>
      </c>
      <c r="AD65" s="9">
        <v>155000</v>
      </c>
      <c r="AE65" s="9">
        <v>4448.5</v>
      </c>
      <c r="AF65" s="9">
        <v>25042.74</v>
      </c>
      <c r="AG65" s="9">
        <v>4712</v>
      </c>
      <c r="AH65">
        <v>0</v>
      </c>
      <c r="AI65" s="9">
        <v>34203.24</v>
      </c>
      <c r="AJ65" s="9">
        <v>120796.76</v>
      </c>
    </row>
    <row r="66" spans="1:36" s="6" customFormat="1" ht="15" x14ac:dyDescent="0.25">
      <c r="A66" s="18">
        <f t="shared" si="8"/>
        <v>49</v>
      </c>
      <c r="B66" s="32" t="s">
        <v>594</v>
      </c>
      <c r="C66" s="16" t="s">
        <v>595</v>
      </c>
      <c r="D66" s="16" t="s">
        <v>739</v>
      </c>
      <c r="E66" s="16" t="s">
        <v>4</v>
      </c>
      <c r="F66" s="16" t="s">
        <v>8</v>
      </c>
      <c r="G66" s="15">
        <v>45078</v>
      </c>
      <c r="H66" s="15">
        <v>45260</v>
      </c>
      <c r="I66" s="14">
        <v>75000</v>
      </c>
      <c r="J66" s="14">
        <v>6309.38</v>
      </c>
      <c r="K66" s="14">
        <v>0</v>
      </c>
      <c r="L66" s="14">
        <v>2152.5</v>
      </c>
      <c r="M66" s="14">
        <f t="shared" si="9"/>
        <v>5324.9999999999991</v>
      </c>
      <c r="N66" s="14">
        <f t="shared" si="10"/>
        <v>862.5</v>
      </c>
      <c r="O66" s="14">
        <v>2280</v>
      </c>
      <c r="P66" s="14">
        <f t="shared" si="11"/>
        <v>5317.5</v>
      </c>
      <c r="Q66" s="14"/>
      <c r="R66" s="14">
        <f t="shared" si="12"/>
        <v>15937.5</v>
      </c>
      <c r="S66" s="14">
        <v>0</v>
      </c>
      <c r="T66" s="14">
        <f t="shared" si="13"/>
        <v>10741.880000000001</v>
      </c>
      <c r="U66" s="14">
        <f t="shared" si="14"/>
        <v>11505</v>
      </c>
      <c r="V66" s="14">
        <f t="shared" si="15"/>
        <v>64258.119999999995</v>
      </c>
      <c r="W66" s="56">
        <f t="shared" si="7"/>
        <v>0</v>
      </c>
      <c r="X66" t="s">
        <v>595</v>
      </c>
      <c r="Y66" t="s">
        <v>739</v>
      </c>
      <c r="Z66" t="s">
        <v>817</v>
      </c>
      <c r="AA66">
        <v>16</v>
      </c>
      <c r="AB66" s="9">
        <v>75000</v>
      </c>
      <c r="AC66">
        <v>0</v>
      </c>
      <c r="AD66" s="9">
        <v>75000</v>
      </c>
      <c r="AE66" s="9">
        <v>2152.5</v>
      </c>
      <c r="AF66" s="9">
        <v>6309.38</v>
      </c>
      <c r="AG66" s="9">
        <v>2280</v>
      </c>
      <c r="AH66">
        <v>0</v>
      </c>
      <c r="AI66" s="9">
        <v>10741.88</v>
      </c>
      <c r="AJ66" s="9">
        <v>64258.12</v>
      </c>
    </row>
    <row r="67" spans="1:36" s="6" customFormat="1" ht="15" x14ac:dyDescent="0.25">
      <c r="A67" s="18">
        <f t="shared" si="8"/>
        <v>50</v>
      </c>
      <c r="B67" s="32" t="s">
        <v>594</v>
      </c>
      <c r="C67" s="16" t="s">
        <v>593</v>
      </c>
      <c r="D67" s="16" t="s">
        <v>592</v>
      </c>
      <c r="E67" s="16" t="s">
        <v>4</v>
      </c>
      <c r="F67" s="16" t="s">
        <v>8</v>
      </c>
      <c r="G67" s="15">
        <v>44958</v>
      </c>
      <c r="H67" s="15">
        <v>45137</v>
      </c>
      <c r="I67" s="14">
        <v>45000</v>
      </c>
      <c r="J67" s="14">
        <v>1148.33</v>
      </c>
      <c r="K67" s="14"/>
      <c r="L67" s="14">
        <v>1291.5</v>
      </c>
      <c r="M67" s="14">
        <f t="shared" si="9"/>
        <v>3194.9999999999995</v>
      </c>
      <c r="N67" s="14">
        <f t="shared" si="10"/>
        <v>517.5</v>
      </c>
      <c r="O67" s="14">
        <v>1368</v>
      </c>
      <c r="P67" s="14">
        <f t="shared" si="11"/>
        <v>3190.5</v>
      </c>
      <c r="Q67" s="14"/>
      <c r="R67" s="14">
        <f t="shared" si="12"/>
        <v>9562.5</v>
      </c>
      <c r="S67" s="14">
        <v>0</v>
      </c>
      <c r="T67" s="14">
        <f t="shared" si="13"/>
        <v>3807.83</v>
      </c>
      <c r="U67" s="14">
        <f t="shared" si="14"/>
        <v>6903</v>
      </c>
      <c r="V67" s="14">
        <f t="shared" si="15"/>
        <v>41192.17</v>
      </c>
      <c r="W67" s="56">
        <f t="shared" si="7"/>
        <v>0</v>
      </c>
      <c r="X67" t="s">
        <v>593</v>
      </c>
      <c r="Y67" t="s">
        <v>592</v>
      </c>
      <c r="Z67" t="s">
        <v>764</v>
      </c>
      <c r="AA67">
        <v>58</v>
      </c>
      <c r="AB67" s="9">
        <v>45000</v>
      </c>
      <c r="AC67">
        <v>0</v>
      </c>
      <c r="AD67" s="9">
        <v>45000</v>
      </c>
      <c r="AE67" s="9">
        <v>1291.5</v>
      </c>
      <c r="AF67" s="9">
        <v>1148.33</v>
      </c>
      <c r="AG67" s="9">
        <v>1368</v>
      </c>
      <c r="AH67">
        <v>0</v>
      </c>
      <c r="AI67" s="9">
        <v>3807.83</v>
      </c>
      <c r="AJ67" s="9">
        <v>41192.17</v>
      </c>
    </row>
    <row r="68" spans="1:36" s="6" customFormat="1" ht="15" x14ac:dyDescent="0.25">
      <c r="A68" s="18">
        <f t="shared" si="8"/>
        <v>51</v>
      </c>
      <c r="B68" s="32" t="s">
        <v>591</v>
      </c>
      <c r="C68" s="16" t="s">
        <v>590</v>
      </c>
      <c r="D68" s="16" t="s">
        <v>759</v>
      </c>
      <c r="E68" s="16" t="s">
        <v>4</v>
      </c>
      <c r="F68" s="16" t="s">
        <v>8</v>
      </c>
      <c r="G68" s="15">
        <v>45078</v>
      </c>
      <c r="H68" s="15">
        <v>45260</v>
      </c>
      <c r="I68" s="14">
        <v>90000</v>
      </c>
      <c r="J68" s="14">
        <v>9753.1200000000008</v>
      </c>
      <c r="K68" s="14">
        <v>0</v>
      </c>
      <c r="L68" s="14">
        <v>2583</v>
      </c>
      <c r="M68" s="14">
        <f t="shared" si="9"/>
        <v>6389.9999999999991</v>
      </c>
      <c r="N68" s="14">
        <f t="shared" si="10"/>
        <v>1035</v>
      </c>
      <c r="O68" s="14">
        <v>2736</v>
      </c>
      <c r="P68" s="14">
        <f t="shared" si="11"/>
        <v>6381</v>
      </c>
      <c r="Q68" s="14">
        <v>0</v>
      </c>
      <c r="R68" s="14">
        <f t="shared" si="12"/>
        <v>19125</v>
      </c>
      <c r="S68" s="14">
        <v>0</v>
      </c>
      <c r="T68" s="14">
        <f t="shared" si="13"/>
        <v>15072.12</v>
      </c>
      <c r="U68" s="14">
        <f t="shared" si="14"/>
        <v>13806</v>
      </c>
      <c r="V68" s="14">
        <f t="shared" si="15"/>
        <v>74927.88</v>
      </c>
      <c r="W68" s="56">
        <f t="shared" si="7"/>
        <v>0</v>
      </c>
      <c r="X68" t="s">
        <v>590</v>
      </c>
      <c r="Y68" t="s">
        <v>759</v>
      </c>
      <c r="Z68" t="s">
        <v>760</v>
      </c>
      <c r="AA68">
        <v>2</v>
      </c>
      <c r="AB68" s="9">
        <v>90000</v>
      </c>
      <c r="AC68">
        <v>0</v>
      </c>
      <c r="AD68" s="9">
        <v>90000</v>
      </c>
      <c r="AE68" s="9">
        <v>2583</v>
      </c>
      <c r="AF68" s="9">
        <v>9753.1200000000008</v>
      </c>
      <c r="AG68" s="9">
        <v>2736</v>
      </c>
      <c r="AH68">
        <v>0</v>
      </c>
      <c r="AI68" s="9">
        <v>15072.12</v>
      </c>
      <c r="AJ68" s="9">
        <v>74927.88</v>
      </c>
    </row>
    <row r="69" spans="1:36" s="6" customFormat="1" ht="12" customHeight="1" x14ac:dyDescent="0.25">
      <c r="A69" s="18">
        <f t="shared" si="8"/>
        <v>52</v>
      </c>
      <c r="B69" s="17" t="s">
        <v>1335</v>
      </c>
      <c r="C69" s="16" t="s">
        <v>835</v>
      </c>
      <c r="D69" s="16" t="s">
        <v>836</v>
      </c>
      <c r="E69" s="16" t="s">
        <v>4</v>
      </c>
      <c r="F69" s="16" t="s">
        <v>8</v>
      </c>
      <c r="G69" s="15">
        <v>45110</v>
      </c>
      <c r="H69" s="15">
        <v>45291</v>
      </c>
      <c r="I69" s="14">
        <v>65000</v>
      </c>
      <c r="J69" s="14">
        <v>4427.58</v>
      </c>
      <c r="K69" s="14">
        <v>0</v>
      </c>
      <c r="L69" s="14">
        <f>+I69*2.87%</f>
        <v>1865.5</v>
      </c>
      <c r="M69" s="14">
        <f t="shared" ref="M69" si="16">I69*7.1%</f>
        <v>4615</v>
      </c>
      <c r="N69" s="14">
        <f t="shared" ref="N69" si="17">I69*1.15%</f>
        <v>747.5</v>
      </c>
      <c r="O69" s="14">
        <f>+I69*3.04%</f>
        <v>1976</v>
      </c>
      <c r="P69" s="14">
        <f t="shared" ref="P69" si="18">I69*7.09%</f>
        <v>4608.5</v>
      </c>
      <c r="Q69" s="14">
        <v>0</v>
      </c>
      <c r="R69" s="14">
        <f t="shared" ref="R69" si="19">L69+M69+N69+O69+P69</f>
        <v>13812.5</v>
      </c>
      <c r="S69" s="14">
        <v>0</v>
      </c>
      <c r="T69" s="14">
        <f t="shared" si="13"/>
        <v>8269.08</v>
      </c>
      <c r="U69" s="14">
        <f t="shared" ref="U69" si="20">+P69+N69+M69</f>
        <v>9971</v>
      </c>
      <c r="V69" s="14">
        <f t="shared" si="15"/>
        <v>56730.92</v>
      </c>
      <c r="W69" s="56">
        <f t="shared" si="7"/>
        <v>0</v>
      </c>
      <c r="X69" t="s">
        <v>835</v>
      </c>
      <c r="Y69" t="s">
        <v>836</v>
      </c>
      <c r="Z69" t="s">
        <v>837</v>
      </c>
      <c r="AA69">
        <v>12</v>
      </c>
      <c r="AB69" s="9">
        <v>65000</v>
      </c>
      <c r="AC69">
        <v>0</v>
      </c>
      <c r="AD69" s="9">
        <v>65000</v>
      </c>
      <c r="AE69" s="9">
        <v>1865.5</v>
      </c>
      <c r="AF69" s="9">
        <v>4427.58</v>
      </c>
      <c r="AG69" s="9">
        <v>1976</v>
      </c>
      <c r="AH69">
        <v>0</v>
      </c>
      <c r="AI69" s="9">
        <v>8269.08</v>
      </c>
      <c r="AJ69" s="9">
        <v>56730.92</v>
      </c>
    </row>
    <row r="70" spans="1:36" s="6" customFormat="1" ht="15" x14ac:dyDescent="0.25">
      <c r="A70" s="18">
        <f t="shared" si="8"/>
        <v>53</v>
      </c>
      <c r="B70" s="30" t="s">
        <v>383</v>
      </c>
      <c r="C70" s="16" t="s">
        <v>589</v>
      </c>
      <c r="D70" s="16" t="s">
        <v>711</v>
      </c>
      <c r="E70" s="16" t="s">
        <v>4</v>
      </c>
      <c r="F70" s="16" t="s">
        <v>8</v>
      </c>
      <c r="G70" s="15">
        <v>45078</v>
      </c>
      <c r="H70" s="15">
        <v>45260</v>
      </c>
      <c r="I70" s="14">
        <v>78000</v>
      </c>
      <c r="J70" s="14">
        <v>6930.42</v>
      </c>
      <c r="K70" s="14">
        <v>0</v>
      </c>
      <c r="L70" s="14">
        <v>2238.6</v>
      </c>
      <c r="M70" s="14">
        <f t="shared" ref="M70:M103" si="21">I70*7.1%</f>
        <v>5537.9999999999991</v>
      </c>
      <c r="N70" s="14">
        <f t="shared" ref="N70:N103" si="22">I70*1.15%</f>
        <v>897</v>
      </c>
      <c r="O70" s="14">
        <v>2371.1999999999998</v>
      </c>
      <c r="P70" s="14">
        <f t="shared" ref="P70:P103" si="23">I70*7.09%</f>
        <v>5530.2000000000007</v>
      </c>
      <c r="Q70" s="14"/>
      <c r="R70" s="14">
        <f t="shared" ref="R70:R103" si="24">L70+M70+N70+O70+P70</f>
        <v>16575</v>
      </c>
      <c r="S70" s="14">
        <v>0</v>
      </c>
      <c r="T70" s="14">
        <f t="shared" si="13"/>
        <v>11540.22</v>
      </c>
      <c r="U70" s="14">
        <f t="shared" ref="U70:U103" si="25">+P70+N70+M70</f>
        <v>11965.2</v>
      </c>
      <c r="V70" s="14">
        <f t="shared" si="15"/>
        <v>66459.78</v>
      </c>
      <c r="W70" s="56">
        <f t="shared" si="7"/>
        <v>0</v>
      </c>
      <c r="X70" t="s">
        <v>589</v>
      </c>
      <c r="Y70" t="s">
        <v>711</v>
      </c>
      <c r="Z70" t="s">
        <v>774</v>
      </c>
      <c r="AA70">
        <v>4</v>
      </c>
      <c r="AB70" s="9">
        <v>78000</v>
      </c>
      <c r="AC70">
        <v>0</v>
      </c>
      <c r="AD70" s="9">
        <v>78000</v>
      </c>
      <c r="AE70" s="9">
        <v>2238.6</v>
      </c>
      <c r="AF70" s="9">
        <v>6930.42</v>
      </c>
      <c r="AG70" s="9">
        <v>2371.1999999999998</v>
      </c>
      <c r="AH70">
        <v>0</v>
      </c>
      <c r="AI70" s="9">
        <v>11540.22</v>
      </c>
      <c r="AJ70" s="9">
        <v>66459.78</v>
      </c>
    </row>
    <row r="71" spans="1:36" s="6" customFormat="1" ht="15" x14ac:dyDescent="0.25">
      <c r="A71" s="18">
        <f t="shared" si="8"/>
        <v>54</v>
      </c>
      <c r="B71" s="30" t="s">
        <v>383</v>
      </c>
      <c r="C71" s="16" t="s">
        <v>588</v>
      </c>
      <c r="D71" s="16" t="s">
        <v>711</v>
      </c>
      <c r="E71" s="16" t="s">
        <v>4</v>
      </c>
      <c r="F71" s="16" t="s">
        <v>8</v>
      </c>
      <c r="G71" s="15">
        <v>45017</v>
      </c>
      <c r="H71" s="15">
        <v>45230</v>
      </c>
      <c r="I71" s="14">
        <v>65000</v>
      </c>
      <c r="J71" s="14">
        <v>4427.58</v>
      </c>
      <c r="K71" s="14">
        <v>0</v>
      </c>
      <c r="L71" s="14">
        <v>1865.5</v>
      </c>
      <c r="M71" s="14">
        <f t="shared" si="21"/>
        <v>4615</v>
      </c>
      <c r="N71" s="14">
        <f t="shared" si="22"/>
        <v>747.5</v>
      </c>
      <c r="O71" s="14">
        <v>1976</v>
      </c>
      <c r="P71" s="14">
        <f t="shared" si="23"/>
        <v>4608.5</v>
      </c>
      <c r="Q71" s="14">
        <v>0</v>
      </c>
      <c r="R71" s="14">
        <f t="shared" si="24"/>
        <v>13812.5</v>
      </c>
      <c r="S71" s="14">
        <v>0</v>
      </c>
      <c r="T71" s="14">
        <f t="shared" si="13"/>
        <v>8269.08</v>
      </c>
      <c r="U71" s="14">
        <f t="shared" si="25"/>
        <v>9971</v>
      </c>
      <c r="V71" s="14">
        <f t="shared" si="15"/>
        <v>56730.92</v>
      </c>
      <c r="W71" s="56">
        <f t="shared" si="7"/>
        <v>0</v>
      </c>
      <c r="X71" t="s">
        <v>588</v>
      </c>
      <c r="Y71" t="s">
        <v>711</v>
      </c>
      <c r="Z71" t="s">
        <v>712</v>
      </c>
      <c r="AA71">
        <v>9</v>
      </c>
      <c r="AB71" s="9">
        <v>65000</v>
      </c>
      <c r="AC71">
        <v>0</v>
      </c>
      <c r="AD71" s="9">
        <v>65000</v>
      </c>
      <c r="AE71" s="9">
        <v>1865.5</v>
      </c>
      <c r="AF71" s="9">
        <v>4427.58</v>
      </c>
      <c r="AG71" s="9">
        <v>1976</v>
      </c>
      <c r="AH71">
        <v>0</v>
      </c>
      <c r="AI71" s="9">
        <v>8269.08</v>
      </c>
      <c r="AJ71" s="9">
        <v>56730.92</v>
      </c>
    </row>
    <row r="72" spans="1:36" s="6" customFormat="1" ht="15" x14ac:dyDescent="0.25">
      <c r="A72" s="18">
        <f t="shared" si="8"/>
        <v>55</v>
      </c>
      <c r="B72" s="30" t="s">
        <v>383</v>
      </c>
      <c r="C72" s="16" t="s">
        <v>587</v>
      </c>
      <c r="D72" s="16" t="s">
        <v>857</v>
      </c>
      <c r="E72" s="16" t="s">
        <v>4</v>
      </c>
      <c r="F72" s="16" t="s">
        <v>8</v>
      </c>
      <c r="G72" s="15">
        <v>44986</v>
      </c>
      <c r="H72" s="15">
        <v>45169</v>
      </c>
      <c r="I72" s="14">
        <v>45000</v>
      </c>
      <c r="J72" s="14">
        <v>1148.33</v>
      </c>
      <c r="K72" s="14"/>
      <c r="L72" s="14">
        <v>1291.5</v>
      </c>
      <c r="M72" s="14">
        <f t="shared" si="21"/>
        <v>3194.9999999999995</v>
      </c>
      <c r="N72" s="14">
        <f t="shared" si="22"/>
        <v>517.5</v>
      </c>
      <c r="O72" s="14">
        <v>1368</v>
      </c>
      <c r="P72" s="14">
        <f t="shared" si="23"/>
        <v>3190.5</v>
      </c>
      <c r="Q72" s="14">
        <v>0</v>
      </c>
      <c r="R72" s="14">
        <f t="shared" si="24"/>
        <v>9562.5</v>
      </c>
      <c r="S72" s="14">
        <v>0</v>
      </c>
      <c r="T72" s="14">
        <f t="shared" ref="T72:T103" si="26">+L72+O72+Q72+S72+J72+K72</f>
        <v>3807.83</v>
      </c>
      <c r="U72" s="14">
        <f t="shared" si="25"/>
        <v>6903</v>
      </c>
      <c r="V72" s="14">
        <f t="shared" ref="V72:V103" si="27">+I72-T72</f>
        <v>41192.17</v>
      </c>
      <c r="W72" s="56">
        <f t="shared" si="7"/>
        <v>0</v>
      </c>
      <c r="X72" t="s">
        <v>587</v>
      </c>
      <c r="Y72" t="s">
        <v>857</v>
      </c>
      <c r="Z72" t="s">
        <v>858</v>
      </c>
      <c r="AA72">
        <v>13</v>
      </c>
      <c r="AB72" s="9">
        <v>45000</v>
      </c>
      <c r="AC72">
        <v>0</v>
      </c>
      <c r="AD72" s="9">
        <v>45000</v>
      </c>
      <c r="AE72" s="9">
        <v>1291.5</v>
      </c>
      <c r="AF72" s="9">
        <v>1148.33</v>
      </c>
      <c r="AG72" s="9">
        <v>1368</v>
      </c>
      <c r="AH72">
        <v>0</v>
      </c>
      <c r="AI72" s="9">
        <v>3807.83</v>
      </c>
      <c r="AJ72" s="9">
        <v>41192.17</v>
      </c>
    </row>
    <row r="73" spans="1:36" s="6" customFormat="1" ht="12" customHeight="1" x14ac:dyDescent="0.25">
      <c r="A73" s="18">
        <f t="shared" si="8"/>
        <v>56</v>
      </c>
      <c r="B73" s="32" t="s">
        <v>583</v>
      </c>
      <c r="C73" s="16" t="s">
        <v>586</v>
      </c>
      <c r="D73" s="16" t="s">
        <v>812</v>
      </c>
      <c r="E73" s="16" t="s">
        <v>4</v>
      </c>
      <c r="F73" s="16" t="s">
        <v>8</v>
      </c>
      <c r="G73" s="15">
        <v>44986</v>
      </c>
      <c r="H73" s="15">
        <v>45169</v>
      </c>
      <c r="I73" s="14">
        <v>45000</v>
      </c>
      <c r="J73" s="14">
        <v>1148.33</v>
      </c>
      <c r="K73" s="14">
        <v>0</v>
      </c>
      <c r="L73" s="14">
        <v>1291.5</v>
      </c>
      <c r="M73" s="14">
        <f t="shared" si="21"/>
        <v>3194.9999999999995</v>
      </c>
      <c r="N73" s="14">
        <f t="shared" si="22"/>
        <v>517.5</v>
      </c>
      <c r="O73" s="14">
        <v>1368</v>
      </c>
      <c r="P73" s="14">
        <f t="shared" si="23"/>
        <v>3190.5</v>
      </c>
      <c r="Q73" s="14">
        <v>0</v>
      </c>
      <c r="R73" s="14">
        <f t="shared" si="24"/>
        <v>9562.5</v>
      </c>
      <c r="S73" s="14">
        <f>14627.47+381.35</f>
        <v>15008.82</v>
      </c>
      <c r="T73" s="14">
        <f t="shared" si="26"/>
        <v>18816.650000000001</v>
      </c>
      <c r="U73" s="14">
        <f t="shared" si="25"/>
        <v>6903</v>
      </c>
      <c r="V73" s="14">
        <f t="shared" si="27"/>
        <v>26183.35</v>
      </c>
      <c r="W73" s="56">
        <f t="shared" si="7"/>
        <v>0</v>
      </c>
      <c r="X73" t="s">
        <v>586</v>
      </c>
      <c r="Y73" t="s">
        <v>812</v>
      </c>
      <c r="Z73" t="s">
        <v>813</v>
      </c>
      <c r="AA73">
        <v>11</v>
      </c>
      <c r="AB73" s="9">
        <v>45000</v>
      </c>
      <c r="AC73">
        <v>0</v>
      </c>
      <c r="AD73" s="9">
        <v>45000</v>
      </c>
      <c r="AE73" s="9">
        <v>1291.5</v>
      </c>
      <c r="AF73" s="9">
        <v>1148.33</v>
      </c>
      <c r="AG73" s="9">
        <v>1368</v>
      </c>
      <c r="AH73" s="9">
        <v>15008.82</v>
      </c>
      <c r="AI73" s="9">
        <v>18816.650000000001</v>
      </c>
      <c r="AJ73" s="9">
        <v>26183.35</v>
      </c>
    </row>
    <row r="74" spans="1:36" s="6" customFormat="1" ht="15" x14ac:dyDescent="0.25">
      <c r="A74" s="18">
        <f t="shared" si="8"/>
        <v>57</v>
      </c>
      <c r="B74" s="32" t="s">
        <v>583</v>
      </c>
      <c r="C74" s="16" t="s">
        <v>585</v>
      </c>
      <c r="D74" s="16" t="s">
        <v>812</v>
      </c>
      <c r="E74" s="16" t="s">
        <v>4</v>
      </c>
      <c r="F74" s="16" t="s">
        <v>8</v>
      </c>
      <c r="G74" s="15">
        <v>44986</v>
      </c>
      <c r="H74" s="15">
        <v>45169</v>
      </c>
      <c r="I74" s="14">
        <v>45000</v>
      </c>
      <c r="J74" s="14">
        <v>1148.33</v>
      </c>
      <c r="K74" s="14">
        <v>0</v>
      </c>
      <c r="L74" s="14">
        <v>1291.5</v>
      </c>
      <c r="M74" s="14">
        <f t="shared" si="21"/>
        <v>3194.9999999999995</v>
      </c>
      <c r="N74" s="14">
        <f t="shared" si="22"/>
        <v>517.5</v>
      </c>
      <c r="O74" s="14">
        <v>1368</v>
      </c>
      <c r="P74" s="14">
        <f t="shared" si="23"/>
        <v>3190.5</v>
      </c>
      <c r="Q74" s="14">
        <v>0</v>
      </c>
      <c r="R74" s="14">
        <f t="shared" si="24"/>
        <v>9562.5</v>
      </c>
      <c r="S74" s="14">
        <v>0</v>
      </c>
      <c r="T74" s="14">
        <f t="shared" si="26"/>
        <v>3807.83</v>
      </c>
      <c r="U74" s="14">
        <f t="shared" si="25"/>
        <v>6903</v>
      </c>
      <c r="V74" s="14">
        <f t="shared" si="27"/>
        <v>41192.17</v>
      </c>
      <c r="W74" s="56">
        <f t="shared" si="7"/>
        <v>0</v>
      </c>
      <c r="X74" t="s">
        <v>585</v>
      </c>
      <c r="Y74" t="s">
        <v>812</v>
      </c>
      <c r="Z74" t="s">
        <v>846</v>
      </c>
      <c r="AA74">
        <v>10</v>
      </c>
      <c r="AB74" s="9">
        <v>45000</v>
      </c>
      <c r="AC74">
        <v>0</v>
      </c>
      <c r="AD74" s="9">
        <v>45000</v>
      </c>
      <c r="AE74" s="9">
        <v>1291.5</v>
      </c>
      <c r="AF74" s="9">
        <v>1148.33</v>
      </c>
      <c r="AG74" s="9">
        <v>1368</v>
      </c>
      <c r="AH74">
        <v>0</v>
      </c>
      <c r="AI74" s="9">
        <v>3807.83</v>
      </c>
      <c r="AJ74" s="9">
        <v>41192.17</v>
      </c>
    </row>
    <row r="75" spans="1:36" s="6" customFormat="1" ht="15" x14ac:dyDescent="0.25">
      <c r="A75" s="18">
        <f t="shared" si="8"/>
        <v>58</v>
      </c>
      <c r="B75" s="32" t="s">
        <v>583</v>
      </c>
      <c r="C75" s="16" t="s">
        <v>584</v>
      </c>
      <c r="D75" s="16" t="s">
        <v>566</v>
      </c>
      <c r="E75" s="16" t="s">
        <v>4</v>
      </c>
      <c r="F75" s="16" t="s">
        <v>8</v>
      </c>
      <c r="G75" s="15">
        <v>45017</v>
      </c>
      <c r="H75" s="15">
        <v>45199</v>
      </c>
      <c r="I75" s="14">
        <v>65000</v>
      </c>
      <c r="J75" s="14">
        <v>4427.58</v>
      </c>
      <c r="K75" s="14">
        <v>0</v>
      </c>
      <c r="L75" s="14">
        <v>1865.5</v>
      </c>
      <c r="M75" s="14">
        <f t="shared" si="21"/>
        <v>4615</v>
      </c>
      <c r="N75" s="14">
        <f t="shared" si="22"/>
        <v>747.5</v>
      </c>
      <c r="O75" s="14">
        <v>1976</v>
      </c>
      <c r="P75" s="14">
        <f t="shared" si="23"/>
        <v>4608.5</v>
      </c>
      <c r="Q75" s="14"/>
      <c r="R75" s="14">
        <f t="shared" si="24"/>
        <v>13812.5</v>
      </c>
      <c r="S75" s="14">
        <v>0</v>
      </c>
      <c r="T75" s="14">
        <f t="shared" si="26"/>
        <v>8269.08</v>
      </c>
      <c r="U75" s="14">
        <f t="shared" si="25"/>
        <v>9971</v>
      </c>
      <c r="V75" s="14">
        <f t="shared" si="27"/>
        <v>56730.92</v>
      </c>
      <c r="W75" s="56">
        <f t="shared" si="7"/>
        <v>0</v>
      </c>
      <c r="X75" t="s">
        <v>584</v>
      </c>
      <c r="Y75" t="s">
        <v>566</v>
      </c>
      <c r="Z75" t="s">
        <v>784</v>
      </c>
      <c r="AA75">
        <v>6</v>
      </c>
      <c r="AB75" s="9">
        <v>65000</v>
      </c>
      <c r="AC75">
        <v>0</v>
      </c>
      <c r="AD75" s="9">
        <v>65000</v>
      </c>
      <c r="AE75" s="9">
        <v>1865.5</v>
      </c>
      <c r="AF75" s="9">
        <v>4427.58</v>
      </c>
      <c r="AG75" s="9">
        <v>1976</v>
      </c>
      <c r="AH75">
        <v>0</v>
      </c>
      <c r="AI75" s="9">
        <v>8269.08</v>
      </c>
      <c r="AJ75" s="9">
        <v>56730.92</v>
      </c>
    </row>
    <row r="76" spans="1:36" s="6" customFormat="1" ht="15" x14ac:dyDescent="0.25">
      <c r="A76" s="18">
        <f t="shared" si="8"/>
        <v>59</v>
      </c>
      <c r="B76" s="32" t="s">
        <v>583</v>
      </c>
      <c r="C76" s="16" t="s">
        <v>582</v>
      </c>
      <c r="D76" s="16" t="s">
        <v>581</v>
      </c>
      <c r="E76" s="16" t="s">
        <v>4</v>
      </c>
      <c r="F76" s="16" t="s">
        <v>8</v>
      </c>
      <c r="G76" s="15">
        <v>45017</v>
      </c>
      <c r="H76" s="15">
        <v>45199</v>
      </c>
      <c r="I76" s="14">
        <v>90000</v>
      </c>
      <c r="J76" s="14">
        <v>9753.1200000000008</v>
      </c>
      <c r="K76" s="14"/>
      <c r="L76" s="14">
        <v>2583</v>
      </c>
      <c r="M76" s="14">
        <f t="shared" si="21"/>
        <v>6389.9999999999991</v>
      </c>
      <c r="N76" s="14">
        <f t="shared" si="22"/>
        <v>1035</v>
      </c>
      <c r="O76" s="14">
        <v>2736</v>
      </c>
      <c r="P76" s="14">
        <f t="shared" si="23"/>
        <v>6381</v>
      </c>
      <c r="Q76" s="14">
        <v>0</v>
      </c>
      <c r="R76" s="14">
        <f t="shared" si="24"/>
        <v>19125</v>
      </c>
      <c r="S76" s="14">
        <v>14795.23</v>
      </c>
      <c r="T76" s="14">
        <f t="shared" si="26"/>
        <v>29867.35</v>
      </c>
      <c r="U76" s="14">
        <f t="shared" si="25"/>
        <v>13806</v>
      </c>
      <c r="V76" s="14">
        <f t="shared" si="27"/>
        <v>60132.65</v>
      </c>
      <c r="W76" s="56">
        <f t="shared" si="7"/>
        <v>0</v>
      </c>
      <c r="X76" t="s">
        <v>582</v>
      </c>
      <c r="Y76" t="s">
        <v>581</v>
      </c>
      <c r="Z76" t="s">
        <v>733</v>
      </c>
      <c r="AA76">
        <v>15</v>
      </c>
      <c r="AB76" s="9">
        <v>90000</v>
      </c>
      <c r="AC76">
        <v>0</v>
      </c>
      <c r="AD76" s="9">
        <v>90000</v>
      </c>
      <c r="AE76" s="9">
        <v>2583</v>
      </c>
      <c r="AF76" s="9">
        <v>9753.1200000000008</v>
      </c>
      <c r="AG76" s="9">
        <v>2736</v>
      </c>
      <c r="AH76" s="9">
        <v>14795.23</v>
      </c>
      <c r="AI76" s="9">
        <v>29867.35</v>
      </c>
      <c r="AJ76" s="9">
        <v>60132.65</v>
      </c>
    </row>
    <row r="77" spans="1:36" s="6" customFormat="1" ht="15" x14ac:dyDescent="0.25">
      <c r="A77" s="18">
        <f t="shared" si="8"/>
        <v>60</v>
      </c>
      <c r="B77" s="32" t="s">
        <v>578</v>
      </c>
      <c r="C77" s="16" t="s">
        <v>580</v>
      </c>
      <c r="D77" s="16" t="s">
        <v>859</v>
      </c>
      <c r="E77" s="16" t="s">
        <v>4</v>
      </c>
      <c r="F77" s="16" t="s">
        <v>8</v>
      </c>
      <c r="G77" s="15">
        <v>45078</v>
      </c>
      <c r="H77" s="15">
        <v>45260</v>
      </c>
      <c r="I77" s="14">
        <v>45000</v>
      </c>
      <c r="J77" s="14">
        <v>1148.33</v>
      </c>
      <c r="K77" s="14">
        <v>0</v>
      </c>
      <c r="L77" s="14">
        <v>1291.5</v>
      </c>
      <c r="M77" s="14">
        <f t="shared" si="21"/>
        <v>3194.9999999999995</v>
      </c>
      <c r="N77" s="14">
        <f t="shared" si="22"/>
        <v>517.5</v>
      </c>
      <c r="O77" s="14">
        <v>1368</v>
      </c>
      <c r="P77" s="14">
        <f t="shared" si="23"/>
        <v>3190.5</v>
      </c>
      <c r="Q77" s="14">
        <v>0</v>
      </c>
      <c r="R77" s="14">
        <f t="shared" si="24"/>
        <v>9562.5</v>
      </c>
      <c r="S77" s="14">
        <v>0</v>
      </c>
      <c r="T77" s="14">
        <f t="shared" si="26"/>
        <v>3807.83</v>
      </c>
      <c r="U77" s="14">
        <f t="shared" si="25"/>
        <v>6903</v>
      </c>
      <c r="V77" s="14">
        <f t="shared" si="27"/>
        <v>41192.17</v>
      </c>
      <c r="W77" s="56">
        <f t="shared" si="7"/>
        <v>0</v>
      </c>
      <c r="X77" t="s">
        <v>580</v>
      </c>
      <c r="Y77" t="s">
        <v>859</v>
      </c>
      <c r="Z77" t="s">
        <v>860</v>
      </c>
      <c r="AA77">
        <v>1</v>
      </c>
      <c r="AB77" s="9">
        <v>45000</v>
      </c>
      <c r="AC77">
        <v>0</v>
      </c>
      <c r="AD77" s="9">
        <v>45000</v>
      </c>
      <c r="AE77" s="9">
        <v>1291.5</v>
      </c>
      <c r="AF77" s="9">
        <v>1148.33</v>
      </c>
      <c r="AG77" s="9">
        <v>1368</v>
      </c>
      <c r="AH77">
        <v>0</v>
      </c>
      <c r="AI77" s="9">
        <v>3807.83</v>
      </c>
      <c r="AJ77" s="9">
        <v>41192.17</v>
      </c>
    </row>
    <row r="78" spans="1:36" s="6" customFormat="1" ht="15" x14ac:dyDescent="0.25">
      <c r="A78" s="18">
        <f t="shared" si="8"/>
        <v>61</v>
      </c>
      <c r="B78" s="32" t="s">
        <v>578</v>
      </c>
      <c r="C78" s="16" t="s">
        <v>579</v>
      </c>
      <c r="D78" s="16" t="s">
        <v>107</v>
      </c>
      <c r="E78" s="16" t="s">
        <v>4</v>
      </c>
      <c r="F78" s="16" t="s">
        <v>8</v>
      </c>
      <c r="G78" s="15">
        <v>45078</v>
      </c>
      <c r="H78" s="15">
        <v>45260</v>
      </c>
      <c r="I78" s="14">
        <v>65000</v>
      </c>
      <c r="J78" s="14">
        <v>4427.58</v>
      </c>
      <c r="K78" s="14">
        <v>0</v>
      </c>
      <c r="L78" s="14">
        <v>1865.5</v>
      </c>
      <c r="M78" s="14">
        <f t="shared" si="21"/>
        <v>4615</v>
      </c>
      <c r="N78" s="14">
        <f t="shared" si="22"/>
        <v>747.5</v>
      </c>
      <c r="O78" s="14">
        <v>1976</v>
      </c>
      <c r="P78" s="14">
        <f t="shared" si="23"/>
        <v>4608.5</v>
      </c>
      <c r="Q78" s="14">
        <v>0</v>
      </c>
      <c r="R78" s="14">
        <f t="shared" si="24"/>
        <v>13812.5</v>
      </c>
      <c r="S78" s="14">
        <v>0</v>
      </c>
      <c r="T78" s="14">
        <f t="shared" si="26"/>
        <v>8269.08</v>
      </c>
      <c r="U78" s="14">
        <f t="shared" si="25"/>
        <v>9971</v>
      </c>
      <c r="V78" s="14">
        <f t="shared" si="27"/>
        <v>56730.92</v>
      </c>
      <c r="W78" s="56">
        <f t="shared" si="7"/>
        <v>0</v>
      </c>
      <c r="X78" t="s">
        <v>579</v>
      </c>
      <c r="Y78" t="s">
        <v>107</v>
      </c>
      <c r="Z78" t="s">
        <v>771</v>
      </c>
      <c r="AA78">
        <v>7</v>
      </c>
      <c r="AB78" s="9">
        <v>65000</v>
      </c>
      <c r="AC78">
        <v>0</v>
      </c>
      <c r="AD78" s="9">
        <v>65000</v>
      </c>
      <c r="AE78" s="9">
        <v>1865.5</v>
      </c>
      <c r="AF78" s="9">
        <v>4427.58</v>
      </c>
      <c r="AG78" s="9">
        <v>1976</v>
      </c>
      <c r="AH78">
        <v>0</v>
      </c>
      <c r="AI78" s="9">
        <v>8269.08</v>
      </c>
      <c r="AJ78" s="9">
        <v>56730.92</v>
      </c>
    </row>
    <row r="79" spans="1:36" s="6" customFormat="1" ht="15" x14ac:dyDescent="0.25">
      <c r="A79" s="18">
        <f t="shared" si="8"/>
        <v>62</v>
      </c>
      <c r="B79" s="32" t="s">
        <v>578</v>
      </c>
      <c r="C79" s="16" t="s">
        <v>577</v>
      </c>
      <c r="D79" s="16" t="s">
        <v>726</v>
      </c>
      <c r="E79" s="16" t="s">
        <v>4</v>
      </c>
      <c r="F79" s="16" t="s">
        <v>8</v>
      </c>
      <c r="G79" s="15">
        <v>45078</v>
      </c>
      <c r="H79" s="15">
        <v>45260</v>
      </c>
      <c r="I79" s="14">
        <v>90000</v>
      </c>
      <c r="J79" s="14">
        <v>9753.1200000000008</v>
      </c>
      <c r="K79" s="14">
        <v>0</v>
      </c>
      <c r="L79" s="14">
        <v>2583</v>
      </c>
      <c r="M79" s="14">
        <f t="shared" si="21"/>
        <v>6389.9999999999991</v>
      </c>
      <c r="N79" s="14">
        <f t="shared" si="22"/>
        <v>1035</v>
      </c>
      <c r="O79" s="14">
        <v>2736</v>
      </c>
      <c r="P79" s="14">
        <f t="shared" si="23"/>
        <v>6381</v>
      </c>
      <c r="Q79" s="14">
        <v>0</v>
      </c>
      <c r="R79" s="14">
        <f t="shared" si="24"/>
        <v>19125</v>
      </c>
      <c r="S79" s="14">
        <v>0</v>
      </c>
      <c r="T79" s="14">
        <f t="shared" si="26"/>
        <v>15072.12</v>
      </c>
      <c r="U79" s="14">
        <f t="shared" si="25"/>
        <v>13806</v>
      </c>
      <c r="V79" s="14">
        <f t="shared" si="27"/>
        <v>74927.88</v>
      </c>
      <c r="W79" s="56">
        <f t="shared" si="7"/>
        <v>0</v>
      </c>
      <c r="X79" t="s">
        <v>577</v>
      </c>
      <c r="Y79" t="s">
        <v>726</v>
      </c>
      <c r="Z79" t="s">
        <v>727</v>
      </c>
      <c r="AA79">
        <v>6</v>
      </c>
      <c r="AB79" s="9">
        <v>90000</v>
      </c>
      <c r="AC79">
        <v>0</v>
      </c>
      <c r="AD79" s="9">
        <v>90000</v>
      </c>
      <c r="AE79" s="9">
        <v>2583</v>
      </c>
      <c r="AF79" s="9">
        <v>9753.1200000000008</v>
      </c>
      <c r="AG79" s="9">
        <v>2736</v>
      </c>
      <c r="AH79">
        <v>0</v>
      </c>
      <c r="AI79" s="9">
        <v>15072.12</v>
      </c>
      <c r="AJ79" s="9">
        <v>74927.88</v>
      </c>
    </row>
    <row r="80" spans="1:36" s="6" customFormat="1" ht="15" x14ac:dyDescent="0.25">
      <c r="A80" s="18">
        <f t="shared" si="8"/>
        <v>63</v>
      </c>
      <c r="B80" s="32" t="s">
        <v>575</v>
      </c>
      <c r="C80" s="16" t="s">
        <v>576</v>
      </c>
      <c r="D80" s="16" t="s">
        <v>715</v>
      </c>
      <c r="E80" s="16" t="s">
        <v>4</v>
      </c>
      <c r="F80" s="16" t="s">
        <v>3</v>
      </c>
      <c r="G80" s="15">
        <v>45078</v>
      </c>
      <c r="H80" s="15">
        <v>45260</v>
      </c>
      <c r="I80" s="14">
        <v>45000</v>
      </c>
      <c r="J80" s="14">
        <v>1148.33</v>
      </c>
      <c r="K80" s="14">
        <v>0</v>
      </c>
      <c r="L80" s="14">
        <v>1291.5</v>
      </c>
      <c r="M80" s="14">
        <f t="shared" si="21"/>
        <v>3194.9999999999995</v>
      </c>
      <c r="N80" s="14">
        <f t="shared" si="22"/>
        <v>517.5</v>
      </c>
      <c r="O80" s="14">
        <v>1368</v>
      </c>
      <c r="P80" s="14">
        <f t="shared" si="23"/>
        <v>3190.5</v>
      </c>
      <c r="Q80" s="14">
        <v>0</v>
      </c>
      <c r="R80" s="14">
        <f t="shared" si="24"/>
        <v>9562.5</v>
      </c>
      <c r="S80" s="14">
        <v>0</v>
      </c>
      <c r="T80" s="14">
        <f t="shared" si="26"/>
        <v>3807.83</v>
      </c>
      <c r="U80" s="14">
        <f t="shared" si="25"/>
        <v>6903</v>
      </c>
      <c r="V80" s="14">
        <f t="shared" si="27"/>
        <v>41192.17</v>
      </c>
      <c r="W80" s="56">
        <f t="shared" si="7"/>
        <v>0</v>
      </c>
      <c r="X80" t="s">
        <v>576</v>
      </c>
      <c r="Y80" t="s">
        <v>715</v>
      </c>
      <c r="Z80" t="s">
        <v>716</v>
      </c>
      <c r="AA80">
        <v>4</v>
      </c>
      <c r="AB80" s="9">
        <v>45000</v>
      </c>
      <c r="AC80">
        <v>0</v>
      </c>
      <c r="AD80" s="9">
        <v>45000</v>
      </c>
      <c r="AE80" s="9">
        <v>1291.5</v>
      </c>
      <c r="AF80" s="9">
        <v>1148.33</v>
      </c>
      <c r="AG80" s="9">
        <v>1368</v>
      </c>
      <c r="AH80">
        <v>0</v>
      </c>
      <c r="AI80" s="9">
        <v>3807.83</v>
      </c>
      <c r="AJ80" s="9">
        <v>41192.17</v>
      </c>
    </row>
    <row r="81" spans="1:36" s="6" customFormat="1" ht="15" x14ac:dyDescent="0.25">
      <c r="A81" s="18">
        <f t="shared" si="8"/>
        <v>64</v>
      </c>
      <c r="B81" s="32" t="s">
        <v>575</v>
      </c>
      <c r="C81" s="16" t="s">
        <v>574</v>
      </c>
      <c r="D81" s="16" t="s">
        <v>715</v>
      </c>
      <c r="E81" s="16" t="s">
        <v>4</v>
      </c>
      <c r="F81" s="16" t="s">
        <v>3</v>
      </c>
      <c r="G81" s="15">
        <v>45078</v>
      </c>
      <c r="H81" s="15">
        <v>45260</v>
      </c>
      <c r="I81" s="14">
        <v>45000</v>
      </c>
      <c r="J81" s="14">
        <v>1148.33</v>
      </c>
      <c r="K81" s="14">
        <v>0</v>
      </c>
      <c r="L81" s="14">
        <v>1291.5</v>
      </c>
      <c r="M81" s="14">
        <f t="shared" si="21"/>
        <v>3194.9999999999995</v>
      </c>
      <c r="N81" s="14">
        <f t="shared" si="22"/>
        <v>517.5</v>
      </c>
      <c r="O81" s="14">
        <v>1368</v>
      </c>
      <c r="P81" s="14">
        <f t="shared" si="23"/>
        <v>3190.5</v>
      </c>
      <c r="Q81" s="14">
        <v>0</v>
      </c>
      <c r="R81" s="14">
        <f t="shared" si="24"/>
        <v>9562.5</v>
      </c>
      <c r="S81" s="14">
        <v>14127.61</v>
      </c>
      <c r="T81" s="14">
        <f t="shared" si="26"/>
        <v>17935.440000000002</v>
      </c>
      <c r="U81" s="14">
        <f t="shared" si="25"/>
        <v>6903</v>
      </c>
      <c r="V81" s="14">
        <f t="shared" si="27"/>
        <v>27064.559999999998</v>
      </c>
      <c r="W81" s="56">
        <f t="shared" si="7"/>
        <v>0</v>
      </c>
      <c r="X81" t="s">
        <v>574</v>
      </c>
      <c r="Y81" t="s">
        <v>715</v>
      </c>
      <c r="Z81" t="s">
        <v>749</v>
      </c>
      <c r="AA81">
        <v>6</v>
      </c>
      <c r="AB81" s="9">
        <v>45000</v>
      </c>
      <c r="AC81">
        <v>0</v>
      </c>
      <c r="AD81" s="9">
        <v>45000</v>
      </c>
      <c r="AE81" s="9">
        <v>1291.5</v>
      </c>
      <c r="AF81" s="9">
        <v>1148.33</v>
      </c>
      <c r="AG81" s="9">
        <v>1368</v>
      </c>
      <c r="AH81" s="9">
        <v>14127.61</v>
      </c>
      <c r="AI81" s="9">
        <v>17935.439999999999</v>
      </c>
      <c r="AJ81" s="9">
        <v>27064.560000000001</v>
      </c>
    </row>
    <row r="82" spans="1:36" s="6" customFormat="1" ht="15" x14ac:dyDescent="0.25">
      <c r="A82" s="18">
        <f t="shared" si="8"/>
        <v>65</v>
      </c>
      <c r="B82" s="32" t="s">
        <v>573</v>
      </c>
      <c r="C82" s="16" t="s">
        <v>572</v>
      </c>
      <c r="D82" s="16" t="s">
        <v>724</v>
      </c>
      <c r="E82" s="16" t="s">
        <v>4</v>
      </c>
      <c r="F82" s="16" t="s">
        <v>8</v>
      </c>
      <c r="G82" s="15">
        <v>45078</v>
      </c>
      <c r="H82" s="15">
        <v>45260</v>
      </c>
      <c r="I82" s="14">
        <v>90000</v>
      </c>
      <c r="J82" s="14">
        <v>9753.1200000000008</v>
      </c>
      <c r="K82" s="14">
        <v>0</v>
      </c>
      <c r="L82" s="14">
        <v>2583</v>
      </c>
      <c r="M82" s="14">
        <f t="shared" si="21"/>
        <v>6389.9999999999991</v>
      </c>
      <c r="N82" s="14">
        <f t="shared" si="22"/>
        <v>1035</v>
      </c>
      <c r="O82" s="14">
        <v>2736</v>
      </c>
      <c r="P82" s="14">
        <f t="shared" si="23"/>
        <v>6381</v>
      </c>
      <c r="Q82" s="14">
        <v>0</v>
      </c>
      <c r="R82" s="14">
        <f t="shared" si="24"/>
        <v>19125</v>
      </c>
      <c r="S82" s="14">
        <v>0</v>
      </c>
      <c r="T82" s="14">
        <f t="shared" si="26"/>
        <v>15072.12</v>
      </c>
      <c r="U82" s="14">
        <f t="shared" si="25"/>
        <v>13806</v>
      </c>
      <c r="V82" s="14">
        <f t="shared" si="27"/>
        <v>74927.88</v>
      </c>
      <c r="W82" s="56">
        <f t="shared" si="7"/>
        <v>0</v>
      </c>
      <c r="X82" t="s">
        <v>572</v>
      </c>
      <c r="Y82" t="s">
        <v>724</v>
      </c>
      <c r="Z82" t="s">
        <v>725</v>
      </c>
      <c r="AA82">
        <v>4</v>
      </c>
      <c r="AB82" s="9">
        <v>90000</v>
      </c>
      <c r="AC82">
        <v>0</v>
      </c>
      <c r="AD82" s="9">
        <v>90000</v>
      </c>
      <c r="AE82" s="9">
        <v>2583</v>
      </c>
      <c r="AF82" s="9">
        <v>9753.1200000000008</v>
      </c>
      <c r="AG82" s="9">
        <v>2736</v>
      </c>
      <c r="AH82">
        <v>0</v>
      </c>
      <c r="AI82" s="9">
        <v>15072.12</v>
      </c>
      <c r="AJ82" s="9">
        <v>74927.88</v>
      </c>
    </row>
    <row r="83" spans="1:36" s="6" customFormat="1" ht="15" x14ac:dyDescent="0.25">
      <c r="A83" s="18">
        <f t="shared" si="8"/>
        <v>66</v>
      </c>
      <c r="B83" s="32" t="s">
        <v>568</v>
      </c>
      <c r="C83" s="16" t="s">
        <v>571</v>
      </c>
      <c r="D83" s="16" t="s">
        <v>570</v>
      </c>
      <c r="E83" s="16" t="s">
        <v>4</v>
      </c>
      <c r="F83" s="16" t="s">
        <v>8</v>
      </c>
      <c r="G83" s="15">
        <v>45078</v>
      </c>
      <c r="H83" s="15">
        <v>45260</v>
      </c>
      <c r="I83" s="14">
        <v>55000</v>
      </c>
      <c r="J83" s="14">
        <v>2559.6799999999998</v>
      </c>
      <c r="K83" s="14">
        <v>0</v>
      </c>
      <c r="L83" s="14">
        <v>1578.5</v>
      </c>
      <c r="M83" s="14">
        <f t="shared" si="21"/>
        <v>3904.9999999999995</v>
      </c>
      <c r="N83" s="14">
        <f t="shared" si="22"/>
        <v>632.5</v>
      </c>
      <c r="O83" s="14">
        <v>1672</v>
      </c>
      <c r="P83" s="14">
        <f t="shared" si="23"/>
        <v>3899.5000000000005</v>
      </c>
      <c r="Q83" s="14">
        <v>0</v>
      </c>
      <c r="R83" s="14">
        <f t="shared" si="24"/>
        <v>11687.5</v>
      </c>
      <c r="S83" s="14">
        <v>0</v>
      </c>
      <c r="T83" s="14">
        <f t="shared" si="26"/>
        <v>5810.18</v>
      </c>
      <c r="U83" s="14">
        <f t="shared" si="25"/>
        <v>8437</v>
      </c>
      <c r="V83" s="14">
        <f t="shared" si="27"/>
        <v>49189.82</v>
      </c>
      <c r="W83" s="56">
        <f t="shared" ref="W83:W146" si="28">+V83-AJ83</f>
        <v>0</v>
      </c>
      <c r="X83" t="s">
        <v>571</v>
      </c>
      <c r="Y83" t="s">
        <v>570</v>
      </c>
      <c r="Z83" t="s">
        <v>803</v>
      </c>
      <c r="AA83">
        <v>5</v>
      </c>
      <c r="AB83" s="9">
        <v>55000</v>
      </c>
      <c r="AC83">
        <v>0</v>
      </c>
      <c r="AD83" s="9">
        <v>55000</v>
      </c>
      <c r="AE83" s="9">
        <v>1578.5</v>
      </c>
      <c r="AF83" s="9">
        <v>2559.6799999999998</v>
      </c>
      <c r="AG83" s="9">
        <v>1672</v>
      </c>
      <c r="AH83">
        <v>0</v>
      </c>
      <c r="AI83" s="9">
        <v>5810.18</v>
      </c>
      <c r="AJ83" s="9">
        <v>49189.82</v>
      </c>
    </row>
    <row r="84" spans="1:36" s="6" customFormat="1" ht="15" x14ac:dyDescent="0.25">
      <c r="A84" s="18">
        <f t="shared" ref="A84:A103" si="29">1+A83</f>
        <v>67</v>
      </c>
      <c r="B84" s="32" t="s">
        <v>568</v>
      </c>
      <c r="C84" s="16" t="s">
        <v>569</v>
      </c>
      <c r="D84" s="16" t="s">
        <v>566</v>
      </c>
      <c r="E84" s="16" t="s">
        <v>4</v>
      </c>
      <c r="F84" s="16" t="s">
        <v>8</v>
      </c>
      <c r="G84" s="15">
        <v>45078</v>
      </c>
      <c r="H84" s="15">
        <v>45260</v>
      </c>
      <c r="I84" s="14">
        <v>65000</v>
      </c>
      <c r="J84" s="14">
        <v>4112.09</v>
      </c>
      <c r="K84" s="14">
        <v>0</v>
      </c>
      <c r="L84" s="14">
        <v>1865.5</v>
      </c>
      <c r="M84" s="14">
        <f t="shared" si="21"/>
        <v>4615</v>
      </c>
      <c r="N84" s="14">
        <f t="shared" si="22"/>
        <v>747.5</v>
      </c>
      <c r="O84" s="14">
        <v>1976</v>
      </c>
      <c r="P84" s="14">
        <f t="shared" si="23"/>
        <v>4608.5</v>
      </c>
      <c r="Q84" s="14">
        <f>1512.45+65</f>
        <v>1577.45</v>
      </c>
      <c r="R84" s="14">
        <f t="shared" si="24"/>
        <v>13812.5</v>
      </c>
      <c r="S84" s="14">
        <v>0</v>
      </c>
      <c r="T84" s="14">
        <f t="shared" si="26"/>
        <v>9531.0400000000009</v>
      </c>
      <c r="U84" s="14">
        <f t="shared" si="25"/>
        <v>9971</v>
      </c>
      <c r="V84" s="14">
        <f t="shared" si="27"/>
        <v>55468.959999999999</v>
      </c>
      <c r="W84" s="56">
        <f t="shared" si="28"/>
        <v>0</v>
      </c>
      <c r="X84" t="s">
        <v>569</v>
      </c>
      <c r="Y84" t="s">
        <v>566</v>
      </c>
      <c r="Z84" t="s">
        <v>842</v>
      </c>
      <c r="AA84">
        <v>1765</v>
      </c>
      <c r="AB84" s="9">
        <v>65000</v>
      </c>
      <c r="AC84">
        <v>0</v>
      </c>
      <c r="AD84" s="9">
        <v>65000</v>
      </c>
      <c r="AE84" s="9">
        <v>1865.5</v>
      </c>
      <c r="AF84" s="9">
        <v>4112.09</v>
      </c>
      <c r="AG84" s="9">
        <v>1976</v>
      </c>
      <c r="AH84" s="9">
        <v>1577.45</v>
      </c>
      <c r="AI84" s="9">
        <v>9531.0400000000009</v>
      </c>
      <c r="AJ84" s="9">
        <v>55468.959999999999</v>
      </c>
    </row>
    <row r="85" spans="1:36" s="6" customFormat="1" ht="15" x14ac:dyDescent="0.25">
      <c r="A85" s="18">
        <f t="shared" si="29"/>
        <v>68</v>
      </c>
      <c r="B85" s="32" t="s">
        <v>568</v>
      </c>
      <c r="C85" s="16" t="s">
        <v>567</v>
      </c>
      <c r="D85" s="16" t="s">
        <v>566</v>
      </c>
      <c r="E85" s="16" t="s">
        <v>4</v>
      </c>
      <c r="F85" s="16" t="s">
        <v>8</v>
      </c>
      <c r="G85" s="15">
        <v>45078</v>
      </c>
      <c r="H85" s="15">
        <v>45260</v>
      </c>
      <c r="I85" s="14">
        <v>65000</v>
      </c>
      <c r="J85" s="14">
        <v>4427.58</v>
      </c>
      <c r="K85" s="14">
        <v>0</v>
      </c>
      <c r="L85" s="14">
        <v>1865.5</v>
      </c>
      <c r="M85" s="14">
        <f t="shared" si="21"/>
        <v>4615</v>
      </c>
      <c r="N85" s="14">
        <f t="shared" si="22"/>
        <v>747.5</v>
      </c>
      <c r="O85" s="14">
        <v>1976</v>
      </c>
      <c r="P85" s="14">
        <f t="shared" si="23"/>
        <v>4608.5</v>
      </c>
      <c r="Q85" s="14">
        <v>0</v>
      </c>
      <c r="R85" s="14">
        <f t="shared" si="24"/>
        <v>13812.5</v>
      </c>
      <c r="S85" s="14">
        <v>0</v>
      </c>
      <c r="T85" s="14">
        <f t="shared" si="26"/>
        <v>8269.08</v>
      </c>
      <c r="U85" s="14">
        <f t="shared" si="25"/>
        <v>9971</v>
      </c>
      <c r="V85" s="14">
        <f t="shared" si="27"/>
        <v>56730.92</v>
      </c>
      <c r="W85" s="56">
        <f t="shared" si="28"/>
        <v>0</v>
      </c>
      <c r="X85" t="s">
        <v>567</v>
      </c>
      <c r="Y85" t="s">
        <v>566</v>
      </c>
      <c r="Z85" t="s">
        <v>773</v>
      </c>
      <c r="AA85">
        <v>1779</v>
      </c>
      <c r="AB85" s="9">
        <v>65000</v>
      </c>
      <c r="AC85">
        <v>0</v>
      </c>
      <c r="AD85" s="9">
        <v>65000</v>
      </c>
      <c r="AE85" s="9">
        <v>1865.5</v>
      </c>
      <c r="AF85" s="9">
        <v>4427.58</v>
      </c>
      <c r="AG85" s="9">
        <v>1976</v>
      </c>
      <c r="AH85">
        <v>0</v>
      </c>
      <c r="AI85" s="9">
        <v>8269.08</v>
      </c>
      <c r="AJ85" s="9">
        <v>56730.92</v>
      </c>
    </row>
    <row r="86" spans="1:36" s="6" customFormat="1" ht="15" x14ac:dyDescent="0.25">
      <c r="A86" s="18">
        <f t="shared" si="29"/>
        <v>69</v>
      </c>
      <c r="B86" s="32" t="s">
        <v>565</v>
      </c>
      <c r="C86" s="16" t="s">
        <v>564</v>
      </c>
      <c r="D86" s="16" t="s">
        <v>563</v>
      </c>
      <c r="E86" s="16" t="s">
        <v>4</v>
      </c>
      <c r="F86" s="16" t="s">
        <v>3</v>
      </c>
      <c r="G86" s="15">
        <v>44986</v>
      </c>
      <c r="H86" s="15">
        <v>45169</v>
      </c>
      <c r="I86" s="14">
        <v>65000</v>
      </c>
      <c r="J86" s="14">
        <v>4427.58</v>
      </c>
      <c r="K86" s="14">
        <v>0</v>
      </c>
      <c r="L86" s="14">
        <v>1865.5</v>
      </c>
      <c r="M86" s="14">
        <f t="shared" si="21"/>
        <v>4615</v>
      </c>
      <c r="N86" s="14">
        <f t="shared" si="22"/>
        <v>747.5</v>
      </c>
      <c r="O86" s="14">
        <v>1976</v>
      </c>
      <c r="P86" s="14">
        <f t="shared" si="23"/>
        <v>4608.5</v>
      </c>
      <c r="Q86" s="14">
        <v>0</v>
      </c>
      <c r="R86" s="14">
        <f t="shared" si="24"/>
        <v>13812.5</v>
      </c>
      <c r="S86" s="14">
        <v>0</v>
      </c>
      <c r="T86" s="14">
        <f t="shared" si="26"/>
        <v>8269.08</v>
      </c>
      <c r="U86" s="14">
        <f t="shared" si="25"/>
        <v>9971</v>
      </c>
      <c r="V86" s="14">
        <f t="shared" si="27"/>
        <v>56730.92</v>
      </c>
      <c r="W86" s="56">
        <f t="shared" si="28"/>
        <v>0</v>
      </c>
      <c r="X86" t="s">
        <v>564</v>
      </c>
      <c r="Y86" t="s">
        <v>563</v>
      </c>
      <c r="Z86" t="s">
        <v>767</v>
      </c>
      <c r="AA86">
        <v>3</v>
      </c>
      <c r="AB86" s="9">
        <v>65000</v>
      </c>
      <c r="AC86">
        <v>0</v>
      </c>
      <c r="AD86" s="9">
        <v>65000</v>
      </c>
      <c r="AE86" s="9">
        <v>1865.5</v>
      </c>
      <c r="AF86" s="9">
        <v>4427.58</v>
      </c>
      <c r="AG86" s="9">
        <v>1976</v>
      </c>
      <c r="AH86">
        <v>0</v>
      </c>
      <c r="AI86" s="9">
        <v>8269.08</v>
      </c>
      <c r="AJ86" s="9">
        <v>56730.92</v>
      </c>
    </row>
    <row r="87" spans="1:36" s="6" customFormat="1" ht="15" x14ac:dyDescent="0.25">
      <c r="A87" s="18">
        <f t="shared" si="29"/>
        <v>70</v>
      </c>
      <c r="B87" s="32" t="s">
        <v>559</v>
      </c>
      <c r="C87" s="16" t="s">
        <v>562</v>
      </c>
      <c r="D87" s="16" t="s">
        <v>561</v>
      </c>
      <c r="E87" s="16" t="s">
        <v>4</v>
      </c>
      <c r="F87" s="16" t="s">
        <v>8</v>
      </c>
      <c r="G87" s="15">
        <v>45078</v>
      </c>
      <c r="H87" s="15">
        <v>45260</v>
      </c>
      <c r="I87" s="14">
        <v>65000</v>
      </c>
      <c r="J87" s="14">
        <v>4427.58</v>
      </c>
      <c r="K87" s="14">
        <v>0</v>
      </c>
      <c r="L87" s="14">
        <v>1865.5</v>
      </c>
      <c r="M87" s="14">
        <f t="shared" si="21"/>
        <v>4615</v>
      </c>
      <c r="N87" s="14">
        <f t="shared" si="22"/>
        <v>747.5</v>
      </c>
      <c r="O87" s="14">
        <v>1976</v>
      </c>
      <c r="P87" s="14">
        <f t="shared" si="23"/>
        <v>4608.5</v>
      </c>
      <c r="Q87" s="14">
        <v>0</v>
      </c>
      <c r="R87" s="14">
        <f t="shared" si="24"/>
        <v>13812.5</v>
      </c>
      <c r="S87" s="14">
        <v>0</v>
      </c>
      <c r="T87" s="14">
        <f t="shared" si="26"/>
        <v>8269.08</v>
      </c>
      <c r="U87" s="14">
        <f t="shared" si="25"/>
        <v>9971</v>
      </c>
      <c r="V87" s="14">
        <f t="shared" si="27"/>
        <v>56730.92</v>
      </c>
      <c r="W87" s="56">
        <f t="shared" si="28"/>
        <v>0</v>
      </c>
      <c r="X87" t="s">
        <v>562</v>
      </c>
      <c r="Y87" t="s">
        <v>561</v>
      </c>
      <c r="Z87" t="s">
        <v>768</v>
      </c>
      <c r="AA87">
        <v>4</v>
      </c>
      <c r="AB87" s="9">
        <v>65000</v>
      </c>
      <c r="AC87">
        <v>0</v>
      </c>
      <c r="AD87" s="9">
        <v>65000</v>
      </c>
      <c r="AE87" s="9">
        <v>1865.5</v>
      </c>
      <c r="AF87" s="9">
        <v>4427.58</v>
      </c>
      <c r="AG87" s="9">
        <v>1976</v>
      </c>
      <c r="AH87">
        <v>0</v>
      </c>
      <c r="AI87" s="9">
        <v>8269.08</v>
      </c>
      <c r="AJ87" s="9">
        <v>56730.92</v>
      </c>
    </row>
    <row r="88" spans="1:36" s="6" customFormat="1" ht="15" x14ac:dyDescent="0.25">
      <c r="A88" s="18">
        <f t="shared" si="29"/>
        <v>71</v>
      </c>
      <c r="B88" s="32" t="s">
        <v>559</v>
      </c>
      <c r="C88" s="16" t="s">
        <v>560</v>
      </c>
      <c r="D88" s="16" t="s">
        <v>726</v>
      </c>
      <c r="E88" s="16" t="s">
        <v>4</v>
      </c>
      <c r="F88" s="16" t="s">
        <v>8</v>
      </c>
      <c r="G88" s="15">
        <v>45078</v>
      </c>
      <c r="H88" s="15">
        <v>45260</v>
      </c>
      <c r="I88" s="14">
        <v>90000</v>
      </c>
      <c r="J88" s="14">
        <v>9753.1200000000008</v>
      </c>
      <c r="K88" s="14">
        <v>0</v>
      </c>
      <c r="L88" s="14">
        <v>2583</v>
      </c>
      <c r="M88" s="14">
        <f t="shared" si="21"/>
        <v>6389.9999999999991</v>
      </c>
      <c r="N88" s="14">
        <f t="shared" si="22"/>
        <v>1035</v>
      </c>
      <c r="O88" s="14">
        <v>2736</v>
      </c>
      <c r="P88" s="14">
        <f t="shared" si="23"/>
        <v>6381</v>
      </c>
      <c r="Q88" s="14">
        <v>0</v>
      </c>
      <c r="R88" s="14">
        <f t="shared" si="24"/>
        <v>19125</v>
      </c>
      <c r="S88" s="14">
        <v>0</v>
      </c>
      <c r="T88" s="14">
        <f t="shared" si="26"/>
        <v>15072.12</v>
      </c>
      <c r="U88" s="14">
        <f t="shared" si="25"/>
        <v>13806</v>
      </c>
      <c r="V88" s="14">
        <f t="shared" si="27"/>
        <v>74927.88</v>
      </c>
      <c r="W88" s="56">
        <f t="shared" si="28"/>
        <v>0</v>
      </c>
      <c r="X88" t="s">
        <v>560</v>
      </c>
      <c r="Y88" t="s">
        <v>726</v>
      </c>
      <c r="Z88" t="s">
        <v>757</v>
      </c>
      <c r="AA88">
        <v>3</v>
      </c>
      <c r="AB88" s="9">
        <v>90000</v>
      </c>
      <c r="AC88">
        <v>0</v>
      </c>
      <c r="AD88" s="9">
        <v>90000</v>
      </c>
      <c r="AE88" s="9">
        <v>2583</v>
      </c>
      <c r="AF88" s="9">
        <v>9753.1200000000008</v>
      </c>
      <c r="AG88" s="9">
        <v>2736</v>
      </c>
      <c r="AH88">
        <v>0</v>
      </c>
      <c r="AI88" s="9">
        <v>15072.12</v>
      </c>
      <c r="AJ88" s="9">
        <v>74927.88</v>
      </c>
    </row>
    <row r="89" spans="1:36" s="6" customFormat="1" ht="15" x14ac:dyDescent="0.25">
      <c r="A89" s="18">
        <f t="shared" si="29"/>
        <v>72</v>
      </c>
      <c r="B89" s="32" t="s">
        <v>559</v>
      </c>
      <c r="C89" s="16" t="s">
        <v>558</v>
      </c>
      <c r="D89" s="16" t="s">
        <v>557</v>
      </c>
      <c r="E89" s="16" t="s">
        <v>4</v>
      </c>
      <c r="F89" s="16" t="s">
        <v>8</v>
      </c>
      <c r="G89" s="15">
        <v>45017</v>
      </c>
      <c r="H89" s="15">
        <v>45230</v>
      </c>
      <c r="I89" s="14">
        <v>65000</v>
      </c>
      <c r="J89" s="14">
        <v>4427.58</v>
      </c>
      <c r="K89" s="14">
        <v>0</v>
      </c>
      <c r="L89" s="14">
        <v>1865.5</v>
      </c>
      <c r="M89" s="14">
        <f t="shared" si="21"/>
        <v>4615</v>
      </c>
      <c r="N89" s="14">
        <f t="shared" si="22"/>
        <v>747.5</v>
      </c>
      <c r="O89" s="14">
        <v>1976</v>
      </c>
      <c r="P89" s="14">
        <f t="shared" si="23"/>
        <v>4608.5</v>
      </c>
      <c r="Q89" s="14">
        <v>0</v>
      </c>
      <c r="R89" s="14">
        <f t="shared" si="24"/>
        <v>13812.5</v>
      </c>
      <c r="S89" s="14">
        <v>0</v>
      </c>
      <c r="T89" s="14">
        <f t="shared" si="26"/>
        <v>8269.08</v>
      </c>
      <c r="U89" s="14">
        <f t="shared" si="25"/>
        <v>9971</v>
      </c>
      <c r="V89" s="14">
        <f t="shared" si="27"/>
        <v>56730.92</v>
      </c>
      <c r="W89" s="56">
        <f t="shared" si="28"/>
        <v>0</v>
      </c>
      <c r="X89" t="s">
        <v>558</v>
      </c>
      <c r="Y89" t="s">
        <v>557</v>
      </c>
      <c r="Z89" t="s">
        <v>758</v>
      </c>
      <c r="AA89">
        <v>6</v>
      </c>
      <c r="AB89" s="9">
        <v>65000</v>
      </c>
      <c r="AC89">
        <v>0</v>
      </c>
      <c r="AD89" s="9">
        <v>65000</v>
      </c>
      <c r="AE89" s="9">
        <v>1865.5</v>
      </c>
      <c r="AF89" s="9">
        <v>4427.58</v>
      </c>
      <c r="AG89" s="9">
        <v>1976</v>
      </c>
      <c r="AH89">
        <v>0</v>
      </c>
      <c r="AI89" s="9">
        <v>8269.08</v>
      </c>
      <c r="AJ89" s="9">
        <v>56730.92</v>
      </c>
    </row>
    <row r="90" spans="1:36" s="6" customFormat="1" ht="15" x14ac:dyDescent="0.25">
      <c r="A90" s="18">
        <f t="shared" si="29"/>
        <v>73</v>
      </c>
      <c r="B90" s="32" t="s">
        <v>556</v>
      </c>
      <c r="C90" s="16" t="s">
        <v>555</v>
      </c>
      <c r="D90" s="16" t="s">
        <v>848</v>
      </c>
      <c r="E90" s="16" t="s">
        <v>4</v>
      </c>
      <c r="F90" s="16" t="s">
        <v>8</v>
      </c>
      <c r="G90" s="15">
        <v>45078</v>
      </c>
      <c r="H90" s="15">
        <v>45260</v>
      </c>
      <c r="I90" s="14">
        <v>65000</v>
      </c>
      <c r="J90" s="14">
        <v>4427.58</v>
      </c>
      <c r="K90" s="14">
        <v>0</v>
      </c>
      <c r="L90" s="14">
        <v>1865.5</v>
      </c>
      <c r="M90" s="14">
        <f t="shared" si="21"/>
        <v>4615</v>
      </c>
      <c r="N90" s="14">
        <f t="shared" si="22"/>
        <v>747.5</v>
      </c>
      <c r="O90" s="14">
        <v>1976</v>
      </c>
      <c r="P90" s="14">
        <f t="shared" si="23"/>
        <v>4608.5</v>
      </c>
      <c r="Q90" s="14">
        <v>0</v>
      </c>
      <c r="R90" s="14">
        <f t="shared" si="24"/>
        <v>13812.5</v>
      </c>
      <c r="S90" s="14">
        <v>0</v>
      </c>
      <c r="T90" s="14">
        <f t="shared" si="26"/>
        <v>8269.08</v>
      </c>
      <c r="U90" s="14">
        <f t="shared" si="25"/>
        <v>9971</v>
      </c>
      <c r="V90" s="14">
        <f t="shared" si="27"/>
        <v>56730.92</v>
      </c>
      <c r="W90" s="56">
        <f t="shared" si="28"/>
        <v>0</v>
      </c>
      <c r="X90" t="s">
        <v>555</v>
      </c>
      <c r="Y90" t="s">
        <v>848</v>
      </c>
      <c r="Z90" t="s">
        <v>849</v>
      </c>
      <c r="AA90">
        <v>1</v>
      </c>
      <c r="AB90" s="9">
        <v>65000</v>
      </c>
      <c r="AC90">
        <v>0</v>
      </c>
      <c r="AD90" s="9">
        <v>65000</v>
      </c>
      <c r="AE90" s="9">
        <v>1865.5</v>
      </c>
      <c r="AF90" s="9">
        <v>4427.58</v>
      </c>
      <c r="AG90" s="9">
        <v>1976</v>
      </c>
      <c r="AH90">
        <v>0</v>
      </c>
      <c r="AI90" s="9">
        <v>8269.08</v>
      </c>
      <c r="AJ90" s="9">
        <v>56730.92</v>
      </c>
    </row>
    <row r="91" spans="1:36" s="6" customFormat="1" ht="15" x14ac:dyDescent="0.25">
      <c r="A91" s="18">
        <f t="shared" si="29"/>
        <v>74</v>
      </c>
      <c r="B91" s="32" t="s">
        <v>554</v>
      </c>
      <c r="C91" s="16" t="s">
        <v>553</v>
      </c>
      <c r="D91" s="16" t="s">
        <v>734</v>
      </c>
      <c r="E91" s="16" t="s">
        <v>4</v>
      </c>
      <c r="F91" s="16" t="s">
        <v>3</v>
      </c>
      <c r="G91" s="15">
        <v>45078</v>
      </c>
      <c r="H91" s="15">
        <v>45260</v>
      </c>
      <c r="I91" s="14">
        <v>90000</v>
      </c>
      <c r="J91" s="14">
        <v>9753.1200000000008</v>
      </c>
      <c r="K91" s="14">
        <v>0</v>
      </c>
      <c r="L91" s="14">
        <v>2583</v>
      </c>
      <c r="M91" s="14">
        <f t="shared" si="21"/>
        <v>6389.9999999999991</v>
      </c>
      <c r="N91" s="14">
        <f t="shared" si="22"/>
        <v>1035</v>
      </c>
      <c r="O91" s="14">
        <v>2736</v>
      </c>
      <c r="P91" s="14">
        <f t="shared" si="23"/>
        <v>6381</v>
      </c>
      <c r="Q91" s="14">
        <v>0</v>
      </c>
      <c r="R91" s="14">
        <f t="shared" si="24"/>
        <v>19125</v>
      </c>
      <c r="S91" s="14">
        <v>0</v>
      </c>
      <c r="T91" s="14">
        <f t="shared" si="26"/>
        <v>15072.12</v>
      </c>
      <c r="U91" s="14">
        <f t="shared" si="25"/>
        <v>13806</v>
      </c>
      <c r="V91" s="14">
        <f t="shared" si="27"/>
        <v>74927.88</v>
      </c>
      <c r="W91" s="56">
        <f t="shared" si="28"/>
        <v>0</v>
      </c>
      <c r="X91" t="s">
        <v>553</v>
      </c>
      <c r="Y91" t="s">
        <v>734</v>
      </c>
      <c r="Z91" t="s">
        <v>763</v>
      </c>
      <c r="AA91">
        <v>56</v>
      </c>
      <c r="AB91" s="9">
        <v>90000</v>
      </c>
      <c r="AC91">
        <v>0</v>
      </c>
      <c r="AD91" s="9">
        <v>90000</v>
      </c>
      <c r="AE91" s="9">
        <v>2583</v>
      </c>
      <c r="AF91" s="9">
        <v>9753.1200000000008</v>
      </c>
      <c r="AG91" s="9">
        <v>2736</v>
      </c>
      <c r="AH91">
        <v>0</v>
      </c>
      <c r="AI91" s="9">
        <v>15072.12</v>
      </c>
      <c r="AJ91" s="9">
        <v>74927.88</v>
      </c>
    </row>
    <row r="92" spans="1:36" s="6" customFormat="1" ht="15" x14ac:dyDescent="0.25">
      <c r="A92" s="18">
        <f t="shared" si="29"/>
        <v>75</v>
      </c>
      <c r="B92" s="32" t="s">
        <v>552</v>
      </c>
      <c r="C92" s="16" t="s">
        <v>281</v>
      </c>
      <c r="D92" s="16" t="s">
        <v>753</v>
      </c>
      <c r="E92" s="16" t="s">
        <v>4</v>
      </c>
      <c r="F92" s="16" t="s">
        <v>8</v>
      </c>
      <c r="G92" s="15">
        <v>45078</v>
      </c>
      <c r="H92" s="15">
        <v>45260</v>
      </c>
      <c r="I92" s="14">
        <v>45000</v>
      </c>
      <c r="J92" s="14">
        <v>17722.54</v>
      </c>
      <c r="K92" s="14">
        <v>0</v>
      </c>
      <c r="L92" s="14">
        <v>1291.5</v>
      </c>
      <c r="M92" s="14">
        <f t="shared" si="21"/>
        <v>3194.9999999999995</v>
      </c>
      <c r="N92" s="14">
        <f t="shared" si="22"/>
        <v>517.5</v>
      </c>
      <c r="O92" s="14">
        <v>1368</v>
      </c>
      <c r="P92" s="14">
        <f t="shared" si="23"/>
        <v>3190.5</v>
      </c>
      <c r="Q92" s="14">
        <v>0</v>
      </c>
      <c r="R92" s="14">
        <f t="shared" si="24"/>
        <v>9562.5</v>
      </c>
      <c r="S92" s="14">
        <v>0</v>
      </c>
      <c r="T92" s="14">
        <f t="shared" si="26"/>
        <v>20382.04</v>
      </c>
      <c r="U92" s="14">
        <f t="shared" si="25"/>
        <v>6903</v>
      </c>
      <c r="V92" s="14">
        <f t="shared" si="27"/>
        <v>24617.96</v>
      </c>
      <c r="W92" s="56">
        <f t="shared" si="28"/>
        <v>0</v>
      </c>
      <c r="X92" t="s">
        <v>281</v>
      </c>
      <c r="Y92" t="s">
        <v>753</v>
      </c>
      <c r="Z92" t="s">
        <v>754</v>
      </c>
      <c r="AA92">
        <v>13</v>
      </c>
      <c r="AB92" s="9">
        <v>45000</v>
      </c>
      <c r="AC92">
        <v>0</v>
      </c>
      <c r="AD92" s="9">
        <v>45000</v>
      </c>
      <c r="AE92" s="9">
        <v>1291.5</v>
      </c>
      <c r="AF92" s="9">
        <v>17722.54</v>
      </c>
      <c r="AG92" s="9">
        <v>1368</v>
      </c>
      <c r="AH92">
        <v>0</v>
      </c>
      <c r="AI92" s="9">
        <v>20382.04</v>
      </c>
      <c r="AJ92" s="9">
        <v>24617.96</v>
      </c>
    </row>
    <row r="93" spans="1:36" s="6" customFormat="1" ht="15" x14ac:dyDescent="0.25">
      <c r="A93" s="18">
        <f t="shared" si="29"/>
        <v>76</v>
      </c>
      <c r="B93" s="32" t="s">
        <v>476</v>
      </c>
      <c r="C93" s="16" t="s">
        <v>551</v>
      </c>
      <c r="D93" s="16" t="s">
        <v>709</v>
      </c>
      <c r="E93" s="16" t="s">
        <v>4</v>
      </c>
      <c r="F93" s="16" t="s">
        <v>8</v>
      </c>
      <c r="G93" s="15">
        <v>45017</v>
      </c>
      <c r="H93" s="15">
        <v>45230</v>
      </c>
      <c r="I93" s="14">
        <v>92000</v>
      </c>
      <c r="J93" s="14">
        <v>10223.57</v>
      </c>
      <c r="K93" s="14">
        <v>0</v>
      </c>
      <c r="L93" s="14">
        <v>2640.4</v>
      </c>
      <c r="M93" s="14">
        <f t="shared" si="21"/>
        <v>6531.9999999999991</v>
      </c>
      <c r="N93" s="14">
        <f t="shared" si="22"/>
        <v>1058</v>
      </c>
      <c r="O93" s="14">
        <v>2796.8</v>
      </c>
      <c r="P93" s="14">
        <f t="shared" si="23"/>
        <v>6522.8</v>
      </c>
      <c r="Q93" s="14">
        <v>0</v>
      </c>
      <c r="R93" s="14">
        <f t="shared" si="24"/>
        <v>19550</v>
      </c>
      <c r="S93" s="14">
        <v>0</v>
      </c>
      <c r="T93" s="14">
        <f t="shared" si="26"/>
        <v>15660.77</v>
      </c>
      <c r="U93" s="14">
        <f t="shared" si="25"/>
        <v>14112.8</v>
      </c>
      <c r="V93" s="14">
        <f t="shared" si="27"/>
        <v>76339.23</v>
      </c>
      <c r="W93" s="56">
        <f t="shared" si="28"/>
        <v>0</v>
      </c>
      <c r="X93" t="s">
        <v>551</v>
      </c>
      <c r="Y93" t="s">
        <v>709</v>
      </c>
      <c r="Z93" t="s">
        <v>742</v>
      </c>
      <c r="AA93">
        <v>12</v>
      </c>
      <c r="AB93" s="9">
        <v>92000</v>
      </c>
      <c r="AC93">
        <v>0</v>
      </c>
      <c r="AD93" s="9">
        <v>92000</v>
      </c>
      <c r="AE93" s="9">
        <v>2640.4</v>
      </c>
      <c r="AF93" s="9">
        <v>10223.57</v>
      </c>
      <c r="AG93" s="9">
        <v>2796.8</v>
      </c>
      <c r="AH93">
        <v>0</v>
      </c>
      <c r="AI93" s="9">
        <v>15660.77</v>
      </c>
      <c r="AJ93" s="9">
        <v>76339.23</v>
      </c>
    </row>
    <row r="94" spans="1:36" s="6" customFormat="1" ht="15" x14ac:dyDescent="0.25">
      <c r="A94" s="18">
        <f t="shared" si="29"/>
        <v>77</v>
      </c>
      <c r="B94" s="32" t="s">
        <v>476</v>
      </c>
      <c r="C94" s="16" t="s">
        <v>550</v>
      </c>
      <c r="D94" s="16" t="s">
        <v>709</v>
      </c>
      <c r="E94" s="16" t="s">
        <v>4</v>
      </c>
      <c r="F94" s="16" t="s">
        <v>8</v>
      </c>
      <c r="G94" s="15">
        <v>45078</v>
      </c>
      <c r="H94" s="15">
        <v>45260</v>
      </c>
      <c r="I94" s="14">
        <v>100000</v>
      </c>
      <c r="J94" s="14">
        <v>12105.37</v>
      </c>
      <c r="K94" s="14">
        <v>0</v>
      </c>
      <c r="L94" s="14">
        <v>2870</v>
      </c>
      <c r="M94" s="14">
        <f t="shared" si="21"/>
        <v>7099.9999999999991</v>
      </c>
      <c r="N94" s="14">
        <f t="shared" si="22"/>
        <v>1150</v>
      </c>
      <c r="O94" s="14">
        <v>3040</v>
      </c>
      <c r="P94" s="14">
        <f t="shared" si="23"/>
        <v>7090.0000000000009</v>
      </c>
      <c r="Q94" s="14">
        <v>0</v>
      </c>
      <c r="R94" s="14">
        <f t="shared" si="24"/>
        <v>21250</v>
      </c>
      <c r="S94" s="14">
        <v>28950.76</v>
      </c>
      <c r="T94" s="14">
        <f t="shared" si="26"/>
        <v>46966.13</v>
      </c>
      <c r="U94" s="14">
        <f t="shared" si="25"/>
        <v>15340</v>
      </c>
      <c r="V94" s="14">
        <f t="shared" si="27"/>
        <v>53033.87</v>
      </c>
      <c r="W94" s="56">
        <f t="shared" si="28"/>
        <v>0</v>
      </c>
      <c r="X94" t="s">
        <v>550</v>
      </c>
      <c r="Y94" t="s">
        <v>709</v>
      </c>
      <c r="Z94" t="s">
        <v>801</v>
      </c>
      <c r="AA94">
        <v>2</v>
      </c>
      <c r="AB94" s="9">
        <v>100000</v>
      </c>
      <c r="AC94">
        <v>0</v>
      </c>
      <c r="AD94" s="9">
        <v>100000</v>
      </c>
      <c r="AE94" s="9">
        <v>2870</v>
      </c>
      <c r="AF94" s="9">
        <v>12105.37</v>
      </c>
      <c r="AG94" s="9">
        <v>3040</v>
      </c>
      <c r="AH94" s="9">
        <v>28950.76</v>
      </c>
      <c r="AI94" s="9">
        <v>46966.13</v>
      </c>
      <c r="AJ94" s="9">
        <v>53033.87</v>
      </c>
    </row>
    <row r="95" spans="1:36" s="6" customFormat="1" ht="15" x14ac:dyDescent="0.25">
      <c r="A95" s="18">
        <f t="shared" si="29"/>
        <v>78</v>
      </c>
      <c r="B95" s="32" t="s">
        <v>476</v>
      </c>
      <c r="C95" s="16" t="s">
        <v>549</v>
      </c>
      <c r="D95" s="16" t="s">
        <v>785</v>
      </c>
      <c r="E95" s="16" t="s">
        <v>4</v>
      </c>
      <c r="F95" s="16" t="s">
        <v>8</v>
      </c>
      <c r="G95" s="15">
        <v>45078</v>
      </c>
      <c r="H95" s="15">
        <v>45260</v>
      </c>
      <c r="I95" s="14">
        <v>155000</v>
      </c>
      <c r="J95" s="14">
        <v>25042.74</v>
      </c>
      <c r="K95" s="14">
        <v>0</v>
      </c>
      <c r="L95" s="14">
        <v>4448.5</v>
      </c>
      <c r="M95" s="14">
        <f t="shared" si="21"/>
        <v>11004.999999999998</v>
      </c>
      <c r="N95" s="14">
        <f t="shared" si="22"/>
        <v>1782.5</v>
      </c>
      <c r="O95" s="14">
        <v>4712</v>
      </c>
      <c r="P95" s="14">
        <f t="shared" si="23"/>
        <v>10989.5</v>
      </c>
      <c r="Q95" s="14">
        <v>0</v>
      </c>
      <c r="R95" s="14">
        <f t="shared" si="24"/>
        <v>32937.5</v>
      </c>
      <c r="S95" s="14">
        <v>0</v>
      </c>
      <c r="T95" s="14">
        <f t="shared" si="26"/>
        <v>34203.240000000005</v>
      </c>
      <c r="U95" s="14">
        <f t="shared" si="25"/>
        <v>23777</v>
      </c>
      <c r="V95" s="14">
        <f t="shared" si="27"/>
        <v>120796.76</v>
      </c>
      <c r="W95" s="56">
        <f t="shared" si="28"/>
        <v>0</v>
      </c>
      <c r="X95" t="s">
        <v>549</v>
      </c>
      <c r="Y95" t="s">
        <v>785</v>
      </c>
      <c r="Z95" t="s">
        <v>786</v>
      </c>
      <c r="AA95">
        <v>4</v>
      </c>
      <c r="AB95" s="9">
        <v>155000</v>
      </c>
      <c r="AC95">
        <v>0</v>
      </c>
      <c r="AD95" s="9">
        <v>155000</v>
      </c>
      <c r="AE95" s="9">
        <v>4448.5</v>
      </c>
      <c r="AF95" s="9">
        <v>25042.74</v>
      </c>
      <c r="AG95" s="9">
        <v>4712</v>
      </c>
      <c r="AH95">
        <v>0</v>
      </c>
      <c r="AI95" s="9">
        <v>34203.24</v>
      </c>
      <c r="AJ95" s="9">
        <v>120796.76</v>
      </c>
    </row>
    <row r="96" spans="1:36" s="6" customFormat="1" ht="15" x14ac:dyDescent="0.25">
      <c r="A96" s="18">
        <f t="shared" si="29"/>
        <v>79</v>
      </c>
      <c r="B96" s="32" t="s">
        <v>476</v>
      </c>
      <c r="C96" s="16" t="s">
        <v>305</v>
      </c>
      <c r="D96" s="16" t="s">
        <v>547</v>
      </c>
      <c r="E96" s="16" t="s">
        <v>4</v>
      </c>
      <c r="F96" s="16" t="s">
        <v>3</v>
      </c>
      <c r="G96" s="15">
        <v>45078</v>
      </c>
      <c r="H96" s="15">
        <v>45260</v>
      </c>
      <c r="I96" s="14">
        <v>100000</v>
      </c>
      <c r="J96" s="14">
        <v>20291.2</v>
      </c>
      <c r="K96" s="14">
        <v>0</v>
      </c>
      <c r="L96" s="14">
        <v>2870</v>
      </c>
      <c r="M96" s="14">
        <f t="shared" si="21"/>
        <v>7099.9999999999991</v>
      </c>
      <c r="N96" s="14">
        <f t="shared" si="22"/>
        <v>1150</v>
      </c>
      <c r="O96" s="14">
        <v>3040</v>
      </c>
      <c r="P96" s="14">
        <f t="shared" si="23"/>
        <v>7090.0000000000009</v>
      </c>
      <c r="Q96" s="14">
        <v>0</v>
      </c>
      <c r="R96" s="14">
        <f t="shared" si="24"/>
        <v>21250</v>
      </c>
      <c r="S96" s="14">
        <v>0</v>
      </c>
      <c r="T96" s="14">
        <f t="shared" si="26"/>
        <v>26201.200000000001</v>
      </c>
      <c r="U96" s="14">
        <f t="shared" si="25"/>
        <v>15340</v>
      </c>
      <c r="V96" s="14">
        <f t="shared" si="27"/>
        <v>73798.8</v>
      </c>
      <c r="W96" s="56">
        <f t="shared" si="28"/>
        <v>0</v>
      </c>
      <c r="X96" t="s">
        <v>305</v>
      </c>
      <c r="Y96" t="s">
        <v>547</v>
      </c>
      <c r="Z96" t="s">
        <v>899</v>
      </c>
      <c r="AA96">
        <v>23</v>
      </c>
      <c r="AB96" s="9">
        <v>100000</v>
      </c>
      <c r="AC96">
        <v>0</v>
      </c>
      <c r="AD96" s="9">
        <v>100000</v>
      </c>
      <c r="AE96" s="9">
        <v>2870</v>
      </c>
      <c r="AF96" s="9">
        <v>20291.2</v>
      </c>
      <c r="AG96" s="9">
        <v>3040</v>
      </c>
      <c r="AH96">
        <v>0</v>
      </c>
      <c r="AI96" s="9">
        <v>26201.200000000001</v>
      </c>
      <c r="AJ96" s="9">
        <v>73798.8</v>
      </c>
    </row>
    <row r="97" spans="1:36" s="6" customFormat="1" ht="15" x14ac:dyDescent="0.25">
      <c r="A97" s="18">
        <f t="shared" si="29"/>
        <v>80</v>
      </c>
      <c r="B97" s="32" t="s">
        <v>476</v>
      </c>
      <c r="C97" s="16" t="s">
        <v>548</v>
      </c>
      <c r="D97" s="16" t="s">
        <v>547</v>
      </c>
      <c r="E97" s="16" t="s">
        <v>4</v>
      </c>
      <c r="F97" s="16" t="s">
        <v>8</v>
      </c>
      <c r="G97" s="15">
        <v>45078</v>
      </c>
      <c r="H97" s="15">
        <v>45260</v>
      </c>
      <c r="I97" s="14">
        <v>100000</v>
      </c>
      <c r="J97" s="14">
        <v>12105.37</v>
      </c>
      <c r="K97" s="14">
        <v>0</v>
      </c>
      <c r="L97" s="14">
        <v>2870</v>
      </c>
      <c r="M97" s="14">
        <f t="shared" si="21"/>
        <v>7099.9999999999991</v>
      </c>
      <c r="N97" s="14">
        <f t="shared" si="22"/>
        <v>1150</v>
      </c>
      <c r="O97" s="14">
        <v>3040</v>
      </c>
      <c r="P97" s="14">
        <f t="shared" si="23"/>
        <v>7090.0000000000009</v>
      </c>
      <c r="Q97" s="14">
        <v>0</v>
      </c>
      <c r="R97" s="14">
        <f t="shared" si="24"/>
        <v>21250</v>
      </c>
      <c r="S97" s="14">
        <v>0</v>
      </c>
      <c r="T97" s="14">
        <f t="shared" si="26"/>
        <v>18015.370000000003</v>
      </c>
      <c r="U97" s="14">
        <f t="shared" si="25"/>
        <v>15340</v>
      </c>
      <c r="V97" s="14">
        <f t="shared" si="27"/>
        <v>81984.63</v>
      </c>
      <c r="W97" s="56">
        <f t="shared" si="28"/>
        <v>0</v>
      </c>
      <c r="X97" t="s">
        <v>548</v>
      </c>
      <c r="Y97" t="s">
        <v>547</v>
      </c>
      <c r="Z97" t="s">
        <v>874</v>
      </c>
      <c r="AA97">
        <v>25</v>
      </c>
      <c r="AB97" s="9">
        <v>100000</v>
      </c>
      <c r="AC97">
        <v>0</v>
      </c>
      <c r="AD97" s="9">
        <v>100000</v>
      </c>
      <c r="AE97" s="9">
        <v>2870</v>
      </c>
      <c r="AF97" s="9">
        <v>12105.37</v>
      </c>
      <c r="AG97" s="9">
        <v>3040</v>
      </c>
      <c r="AH97">
        <v>0</v>
      </c>
      <c r="AI97" s="9">
        <v>18015.37</v>
      </c>
      <c r="AJ97" s="9">
        <v>81984.63</v>
      </c>
    </row>
    <row r="98" spans="1:36" s="6" customFormat="1" ht="15" x14ac:dyDescent="0.25">
      <c r="A98" s="18">
        <f t="shared" si="29"/>
        <v>81</v>
      </c>
      <c r="B98" s="32" t="s">
        <v>476</v>
      </c>
      <c r="C98" s="16" t="s">
        <v>336</v>
      </c>
      <c r="D98" s="16" t="s">
        <v>547</v>
      </c>
      <c r="E98" s="16" t="s">
        <v>4</v>
      </c>
      <c r="F98" s="16" t="s">
        <v>8</v>
      </c>
      <c r="G98" s="15">
        <v>45078</v>
      </c>
      <c r="H98" s="15">
        <v>45260</v>
      </c>
      <c r="I98" s="14">
        <v>100000</v>
      </c>
      <c r="J98" s="14">
        <v>20996.87</v>
      </c>
      <c r="K98" s="14">
        <v>0</v>
      </c>
      <c r="L98" s="14">
        <v>2870</v>
      </c>
      <c r="M98" s="14">
        <f t="shared" si="21"/>
        <v>7099.9999999999991</v>
      </c>
      <c r="N98" s="14">
        <f t="shared" si="22"/>
        <v>1150</v>
      </c>
      <c r="O98" s="14">
        <v>3040</v>
      </c>
      <c r="P98" s="14">
        <f t="shared" si="23"/>
        <v>7090.0000000000009</v>
      </c>
      <c r="Q98" s="14">
        <v>0</v>
      </c>
      <c r="R98" s="14">
        <f t="shared" si="24"/>
        <v>21250</v>
      </c>
      <c r="S98" s="14">
        <v>0</v>
      </c>
      <c r="T98" s="14">
        <f t="shared" si="26"/>
        <v>26906.87</v>
      </c>
      <c r="U98" s="14">
        <f t="shared" si="25"/>
        <v>15340</v>
      </c>
      <c r="V98" s="14">
        <f t="shared" si="27"/>
        <v>73093.13</v>
      </c>
      <c r="W98" s="56">
        <f t="shared" si="28"/>
        <v>0</v>
      </c>
      <c r="X98" t="s">
        <v>336</v>
      </c>
      <c r="Y98" t="s">
        <v>547</v>
      </c>
      <c r="Z98" t="s">
        <v>956</v>
      </c>
      <c r="AA98">
        <v>29</v>
      </c>
      <c r="AB98" s="9">
        <v>100000</v>
      </c>
      <c r="AC98">
        <v>0</v>
      </c>
      <c r="AD98" s="9">
        <v>100000</v>
      </c>
      <c r="AE98" s="9">
        <v>2870</v>
      </c>
      <c r="AF98" s="9">
        <v>20996.87</v>
      </c>
      <c r="AG98" s="9">
        <v>3040</v>
      </c>
      <c r="AH98">
        <v>0</v>
      </c>
      <c r="AI98" s="9">
        <v>26906.87</v>
      </c>
      <c r="AJ98" s="9">
        <v>73093.13</v>
      </c>
    </row>
    <row r="99" spans="1:36" s="6" customFormat="1" ht="15" x14ac:dyDescent="0.25">
      <c r="A99" s="18">
        <f t="shared" si="29"/>
        <v>82</v>
      </c>
      <c r="B99" s="32" t="s">
        <v>476</v>
      </c>
      <c r="C99" s="16" t="s">
        <v>360</v>
      </c>
      <c r="D99" s="16" t="s">
        <v>751</v>
      </c>
      <c r="E99" s="16" t="s">
        <v>4</v>
      </c>
      <c r="F99" s="16" t="s">
        <v>8</v>
      </c>
      <c r="G99" s="15">
        <v>45017</v>
      </c>
      <c r="H99" s="15">
        <v>45199</v>
      </c>
      <c r="I99" s="14">
        <v>155000</v>
      </c>
      <c r="J99" s="14">
        <v>28006.58</v>
      </c>
      <c r="K99" s="14">
        <v>0</v>
      </c>
      <c r="L99" s="14">
        <v>4448.5</v>
      </c>
      <c r="M99" s="14">
        <f t="shared" si="21"/>
        <v>11004.999999999998</v>
      </c>
      <c r="N99" s="14">
        <f t="shared" si="22"/>
        <v>1782.5</v>
      </c>
      <c r="O99" s="14">
        <v>4712</v>
      </c>
      <c r="P99" s="14">
        <f t="shared" si="23"/>
        <v>10989.5</v>
      </c>
      <c r="Q99" s="14">
        <v>0</v>
      </c>
      <c r="R99" s="14">
        <f t="shared" si="24"/>
        <v>32937.5</v>
      </c>
      <c r="S99" s="14">
        <v>0</v>
      </c>
      <c r="T99" s="14">
        <f t="shared" si="26"/>
        <v>37167.08</v>
      </c>
      <c r="U99" s="14">
        <f t="shared" si="25"/>
        <v>23777</v>
      </c>
      <c r="V99" s="14">
        <f t="shared" si="27"/>
        <v>117832.92</v>
      </c>
      <c r="W99" s="56">
        <f t="shared" si="28"/>
        <v>0</v>
      </c>
      <c r="X99" t="s">
        <v>360</v>
      </c>
      <c r="Y99" t="s">
        <v>751</v>
      </c>
      <c r="Z99" t="s">
        <v>752</v>
      </c>
      <c r="AA99">
        <v>33</v>
      </c>
      <c r="AB99" s="9">
        <v>155000</v>
      </c>
      <c r="AC99">
        <v>0</v>
      </c>
      <c r="AD99" s="9">
        <v>155000</v>
      </c>
      <c r="AE99" s="9">
        <v>4448.5</v>
      </c>
      <c r="AF99" s="9">
        <v>28006.58</v>
      </c>
      <c r="AG99" s="9">
        <v>4712</v>
      </c>
      <c r="AH99">
        <v>0</v>
      </c>
      <c r="AI99" s="9">
        <v>37167.08</v>
      </c>
      <c r="AJ99" s="9">
        <v>117832.92</v>
      </c>
    </row>
    <row r="100" spans="1:36" s="6" customFormat="1" ht="15" x14ac:dyDescent="0.25">
      <c r="A100" s="18">
        <f t="shared" si="29"/>
        <v>83</v>
      </c>
      <c r="B100" s="32" t="s">
        <v>545</v>
      </c>
      <c r="C100" s="16" t="s">
        <v>546</v>
      </c>
      <c r="D100" s="16" t="s">
        <v>755</v>
      </c>
      <c r="E100" s="16" t="s">
        <v>4</v>
      </c>
      <c r="F100" s="16" t="s">
        <v>3</v>
      </c>
      <c r="G100" s="15">
        <v>44986</v>
      </c>
      <c r="H100" s="15">
        <v>45169</v>
      </c>
      <c r="I100" s="14">
        <v>155000</v>
      </c>
      <c r="J100" s="14">
        <v>25042.74</v>
      </c>
      <c r="K100" s="14"/>
      <c r="L100" s="14">
        <v>4448.5</v>
      </c>
      <c r="M100" s="14">
        <f t="shared" si="21"/>
        <v>11004.999999999998</v>
      </c>
      <c r="N100" s="14">
        <f t="shared" si="22"/>
        <v>1782.5</v>
      </c>
      <c r="O100" s="14">
        <v>4712</v>
      </c>
      <c r="P100" s="14">
        <f t="shared" si="23"/>
        <v>10989.5</v>
      </c>
      <c r="Q100" s="14">
        <v>0</v>
      </c>
      <c r="R100" s="14">
        <f t="shared" si="24"/>
        <v>32937.5</v>
      </c>
      <c r="S100" s="14">
        <v>0</v>
      </c>
      <c r="T100" s="14">
        <f t="shared" si="26"/>
        <v>34203.240000000005</v>
      </c>
      <c r="U100" s="14">
        <f t="shared" si="25"/>
        <v>23777</v>
      </c>
      <c r="V100" s="14">
        <f t="shared" si="27"/>
        <v>120796.76</v>
      </c>
      <c r="W100" s="56">
        <f t="shared" si="28"/>
        <v>0</v>
      </c>
      <c r="X100" t="s">
        <v>546</v>
      </c>
      <c r="Y100" t="s">
        <v>755</v>
      </c>
      <c r="Z100" t="s">
        <v>756</v>
      </c>
      <c r="AA100">
        <v>15</v>
      </c>
      <c r="AB100" s="9">
        <v>155000</v>
      </c>
      <c r="AC100">
        <v>0</v>
      </c>
      <c r="AD100" s="9">
        <v>155000</v>
      </c>
      <c r="AE100" s="9">
        <v>4448.5</v>
      </c>
      <c r="AF100" s="9">
        <v>25042.74</v>
      </c>
      <c r="AG100" s="9">
        <v>4712</v>
      </c>
      <c r="AH100">
        <v>0</v>
      </c>
      <c r="AI100" s="9">
        <v>34203.24</v>
      </c>
      <c r="AJ100" s="9">
        <v>120796.76</v>
      </c>
    </row>
    <row r="101" spans="1:36" s="6" customFormat="1" ht="15" x14ac:dyDescent="0.25">
      <c r="A101" s="18">
        <f t="shared" si="29"/>
        <v>84</v>
      </c>
      <c r="B101" s="32" t="s">
        <v>545</v>
      </c>
      <c r="C101" s="16" t="s">
        <v>544</v>
      </c>
      <c r="D101" s="16" t="s">
        <v>728</v>
      </c>
      <c r="E101" s="16" t="s">
        <v>4</v>
      </c>
      <c r="F101" s="16" t="s">
        <v>3</v>
      </c>
      <c r="G101" s="15">
        <v>45078</v>
      </c>
      <c r="H101" s="15">
        <v>45260</v>
      </c>
      <c r="I101" s="14">
        <v>155000</v>
      </c>
      <c r="J101" s="14">
        <v>24648.38</v>
      </c>
      <c r="K101" s="14">
        <v>0</v>
      </c>
      <c r="L101" s="14">
        <v>4448.5</v>
      </c>
      <c r="M101" s="14">
        <f t="shared" si="21"/>
        <v>11004.999999999998</v>
      </c>
      <c r="N101" s="14">
        <f t="shared" si="22"/>
        <v>1782.5</v>
      </c>
      <c r="O101" s="14">
        <v>4712</v>
      </c>
      <c r="P101" s="14">
        <f t="shared" si="23"/>
        <v>10989.5</v>
      </c>
      <c r="Q101" s="14">
        <f>1512.45+65</f>
        <v>1577.45</v>
      </c>
      <c r="R101" s="14">
        <f t="shared" si="24"/>
        <v>32937.5</v>
      </c>
      <c r="S101" s="14">
        <v>0</v>
      </c>
      <c r="T101" s="14">
        <f t="shared" si="26"/>
        <v>35386.33</v>
      </c>
      <c r="U101" s="14">
        <f t="shared" si="25"/>
        <v>23777</v>
      </c>
      <c r="V101" s="14">
        <f t="shared" si="27"/>
        <v>119613.67</v>
      </c>
      <c r="W101" s="56">
        <f t="shared" si="28"/>
        <v>0</v>
      </c>
      <c r="X101" t="s">
        <v>544</v>
      </c>
      <c r="Y101" t="s">
        <v>728</v>
      </c>
      <c r="Z101" t="s">
        <v>729</v>
      </c>
      <c r="AA101">
        <v>3</v>
      </c>
      <c r="AB101" s="9">
        <v>155000</v>
      </c>
      <c r="AC101">
        <v>0</v>
      </c>
      <c r="AD101" s="9">
        <v>155000</v>
      </c>
      <c r="AE101" s="9">
        <v>4448.5</v>
      </c>
      <c r="AF101" s="9">
        <v>24648.38</v>
      </c>
      <c r="AG101" s="9">
        <v>4712</v>
      </c>
      <c r="AH101" s="9">
        <v>1577.45</v>
      </c>
      <c r="AI101" s="9">
        <v>35386.33</v>
      </c>
      <c r="AJ101" s="9">
        <v>119613.67</v>
      </c>
    </row>
    <row r="102" spans="1:36" s="6" customFormat="1" ht="12" customHeight="1" x14ac:dyDescent="0.25">
      <c r="A102" s="18">
        <f t="shared" si="29"/>
        <v>85</v>
      </c>
      <c r="B102" s="32" t="s">
        <v>541</v>
      </c>
      <c r="C102" s="16" t="s">
        <v>543</v>
      </c>
      <c r="D102" s="16" t="s">
        <v>542</v>
      </c>
      <c r="E102" s="16" t="s">
        <v>4</v>
      </c>
      <c r="F102" s="16" t="s">
        <v>3</v>
      </c>
      <c r="G102" s="15">
        <v>45017</v>
      </c>
      <c r="H102" s="15">
        <v>45199</v>
      </c>
      <c r="I102" s="14">
        <v>45000</v>
      </c>
      <c r="J102" s="14">
        <v>1148.33</v>
      </c>
      <c r="K102" s="14">
        <v>0</v>
      </c>
      <c r="L102" s="14">
        <v>1291.5</v>
      </c>
      <c r="M102" s="14">
        <f t="shared" si="21"/>
        <v>3194.9999999999995</v>
      </c>
      <c r="N102" s="14">
        <f t="shared" si="22"/>
        <v>517.5</v>
      </c>
      <c r="O102" s="14">
        <v>1368</v>
      </c>
      <c r="P102" s="14">
        <f t="shared" si="23"/>
        <v>3190.5</v>
      </c>
      <c r="Q102" s="14">
        <v>0</v>
      </c>
      <c r="R102" s="14">
        <f t="shared" si="24"/>
        <v>9562.5</v>
      </c>
      <c r="S102" s="14">
        <v>0</v>
      </c>
      <c r="T102" s="14">
        <f t="shared" si="26"/>
        <v>3807.83</v>
      </c>
      <c r="U102" s="14">
        <f t="shared" si="25"/>
        <v>6903</v>
      </c>
      <c r="V102" s="14">
        <f t="shared" si="27"/>
        <v>41192.17</v>
      </c>
      <c r="W102" s="56">
        <f t="shared" si="28"/>
        <v>0</v>
      </c>
      <c r="X102" t="s">
        <v>543</v>
      </c>
      <c r="Y102" t="s">
        <v>542</v>
      </c>
      <c r="Z102" t="s">
        <v>787</v>
      </c>
      <c r="AA102">
        <v>7</v>
      </c>
      <c r="AB102" s="9">
        <v>45000</v>
      </c>
      <c r="AC102">
        <v>0</v>
      </c>
      <c r="AD102" s="9">
        <v>45000</v>
      </c>
      <c r="AE102" s="9">
        <v>1291.5</v>
      </c>
      <c r="AF102" s="9">
        <v>1148.33</v>
      </c>
      <c r="AG102" s="9">
        <v>1368</v>
      </c>
      <c r="AH102">
        <v>0</v>
      </c>
      <c r="AI102" s="9">
        <v>3807.83</v>
      </c>
      <c r="AJ102" s="9">
        <v>41192.17</v>
      </c>
    </row>
    <row r="103" spans="1:36" s="6" customFormat="1" ht="15" x14ac:dyDescent="0.25">
      <c r="A103" s="18">
        <f t="shared" si="29"/>
        <v>86</v>
      </c>
      <c r="B103" s="32" t="s">
        <v>541</v>
      </c>
      <c r="C103" s="16" t="s">
        <v>540</v>
      </c>
      <c r="D103" s="16" t="s">
        <v>539</v>
      </c>
      <c r="E103" s="16" t="s">
        <v>4</v>
      </c>
      <c r="F103" s="16" t="s">
        <v>3</v>
      </c>
      <c r="G103" s="15">
        <v>45017</v>
      </c>
      <c r="H103" s="15">
        <v>45199</v>
      </c>
      <c r="I103" s="14">
        <v>45000</v>
      </c>
      <c r="J103" s="14">
        <v>1148.33</v>
      </c>
      <c r="K103" s="14">
        <v>0</v>
      </c>
      <c r="L103" s="14">
        <v>1291.5</v>
      </c>
      <c r="M103" s="14">
        <f t="shared" si="21"/>
        <v>3194.9999999999995</v>
      </c>
      <c r="N103" s="14">
        <f t="shared" si="22"/>
        <v>517.5</v>
      </c>
      <c r="O103" s="14">
        <v>1368</v>
      </c>
      <c r="P103" s="14">
        <f t="shared" si="23"/>
        <v>3190.5</v>
      </c>
      <c r="Q103" s="14">
        <v>0</v>
      </c>
      <c r="R103" s="14">
        <f t="shared" si="24"/>
        <v>9562.5</v>
      </c>
      <c r="S103" s="14">
        <v>0</v>
      </c>
      <c r="T103" s="14">
        <f t="shared" si="26"/>
        <v>3807.83</v>
      </c>
      <c r="U103" s="14">
        <f t="shared" si="25"/>
        <v>6903</v>
      </c>
      <c r="V103" s="14">
        <f t="shared" si="27"/>
        <v>41192.17</v>
      </c>
      <c r="W103" s="56">
        <f t="shared" si="28"/>
        <v>0</v>
      </c>
      <c r="X103" t="s">
        <v>540</v>
      </c>
      <c r="Y103" t="s">
        <v>539</v>
      </c>
      <c r="Z103" t="s">
        <v>847</v>
      </c>
      <c r="AA103">
        <v>5</v>
      </c>
      <c r="AB103" s="9">
        <v>45000</v>
      </c>
      <c r="AC103">
        <v>0</v>
      </c>
      <c r="AD103" s="9">
        <v>45000</v>
      </c>
      <c r="AE103" s="9">
        <v>1291.5</v>
      </c>
      <c r="AF103" s="9">
        <v>1148.33</v>
      </c>
      <c r="AG103" s="9">
        <v>1368</v>
      </c>
      <c r="AH103">
        <v>0</v>
      </c>
      <c r="AI103" s="9">
        <v>3807.83</v>
      </c>
      <c r="AJ103" s="9">
        <v>41192.17</v>
      </c>
    </row>
    <row r="104" spans="1:36" s="6" customFormat="1" ht="15" customHeight="1" x14ac:dyDescent="0.2">
      <c r="A104" s="22"/>
      <c r="B104" s="29" t="s">
        <v>538</v>
      </c>
      <c r="C104" s="22"/>
      <c r="D104" s="22"/>
      <c r="E104" s="22"/>
      <c r="F104" s="22"/>
      <c r="G104" s="21"/>
      <c r="H104" s="21"/>
      <c r="I104" s="21"/>
      <c r="J104" s="21"/>
      <c r="K104" s="20"/>
      <c r="L104" s="19"/>
      <c r="M104" s="19"/>
      <c r="N104" s="19"/>
      <c r="O104" s="19"/>
      <c r="P104" s="19"/>
      <c r="Q104" s="20"/>
      <c r="R104" s="19"/>
      <c r="S104" s="20"/>
      <c r="T104" s="19"/>
      <c r="U104" s="19"/>
      <c r="V104" s="19"/>
      <c r="W104" s="56">
        <f t="shared" si="28"/>
        <v>0</v>
      </c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</row>
    <row r="105" spans="1:36" s="7" customFormat="1" ht="15" x14ac:dyDescent="0.25">
      <c r="A105" s="18">
        <v>87</v>
      </c>
      <c r="B105" s="17" t="s">
        <v>109</v>
      </c>
      <c r="C105" s="16" t="s">
        <v>386</v>
      </c>
      <c r="D105" s="16" t="s">
        <v>709</v>
      </c>
      <c r="E105" s="16" t="s">
        <v>4</v>
      </c>
      <c r="F105" s="16" t="s">
        <v>3</v>
      </c>
      <c r="G105" s="15">
        <v>45078</v>
      </c>
      <c r="H105" s="15">
        <v>45260</v>
      </c>
      <c r="I105" s="14">
        <v>115000</v>
      </c>
      <c r="J105" s="14">
        <v>15633.74</v>
      </c>
      <c r="K105" s="14">
        <v>0</v>
      </c>
      <c r="L105" s="14">
        <v>3300.5</v>
      </c>
      <c r="M105" s="14">
        <f t="shared" ref="M105:M136" si="30">I105*7.1%</f>
        <v>8164.9999999999991</v>
      </c>
      <c r="N105" s="14">
        <f t="shared" ref="N105:N136" si="31">I105*1.15%</f>
        <v>1322.5</v>
      </c>
      <c r="O105" s="14">
        <v>3496</v>
      </c>
      <c r="P105" s="14">
        <f t="shared" ref="P105:P136" si="32">I105*7.09%</f>
        <v>8153.5000000000009</v>
      </c>
      <c r="Q105" s="14">
        <v>0</v>
      </c>
      <c r="R105" s="14">
        <f t="shared" ref="R105:R136" si="33">L105+M105+N105+O105+P105</f>
        <v>24437.5</v>
      </c>
      <c r="S105" s="14">
        <v>0</v>
      </c>
      <c r="T105" s="14">
        <f t="shared" ref="T105:T136" si="34">+L105+O105+Q105+S105+J105+K105</f>
        <v>22430.239999999998</v>
      </c>
      <c r="U105" s="14">
        <f t="shared" ref="U105:U136" si="35">+P105+N105+M105</f>
        <v>17641</v>
      </c>
      <c r="V105" s="14">
        <f t="shared" ref="V105:V136" si="36">+I105-T105</f>
        <v>92569.760000000009</v>
      </c>
      <c r="W105" s="56">
        <f t="shared" si="28"/>
        <v>0</v>
      </c>
      <c r="X105" t="s">
        <v>386</v>
      </c>
      <c r="Y105" t="s">
        <v>709</v>
      </c>
      <c r="Z105" t="s">
        <v>710</v>
      </c>
      <c r="AA105">
        <v>33</v>
      </c>
      <c r="AB105" s="9">
        <v>115000</v>
      </c>
      <c r="AC105">
        <v>0</v>
      </c>
      <c r="AD105" s="9">
        <v>115000</v>
      </c>
      <c r="AE105" s="9">
        <v>3300.5</v>
      </c>
      <c r="AF105" s="9">
        <v>15633.74</v>
      </c>
      <c r="AG105" s="9">
        <v>3496</v>
      </c>
      <c r="AH105">
        <v>0</v>
      </c>
      <c r="AI105" s="9">
        <v>22430.240000000002</v>
      </c>
      <c r="AJ105" s="9">
        <v>92569.76</v>
      </c>
    </row>
    <row r="106" spans="1:36" s="6" customFormat="1" ht="15" x14ac:dyDescent="0.25">
      <c r="A106" s="18">
        <f>+A105+1</f>
        <v>88</v>
      </c>
      <c r="B106" s="30" t="s">
        <v>537</v>
      </c>
      <c r="C106" s="16" t="s">
        <v>536</v>
      </c>
      <c r="D106" s="16" t="s">
        <v>775</v>
      </c>
      <c r="E106" s="16" t="s">
        <v>4</v>
      </c>
      <c r="F106" s="16" t="s">
        <v>3</v>
      </c>
      <c r="G106" s="15">
        <v>45078</v>
      </c>
      <c r="H106" s="15">
        <v>45260</v>
      </c>
      <c r="I106" s="14">
        <v>54000</v>
      </c>
      <c r="J106" s="14">
        <v>2418.54</v>
      </c>
      <c r="K106" s="14">
        <v>0</v>
      </c>
      <c r="L106" s="14">
        <v>1549.8</v>
      </c>
      <c r="M106" s="14">
        <f t="shared" si="30"/>
        <v>3833.9999999999995</v>
      </c>
      <c r="N106" s="14">
        <f t="shared" si="31"/>
        <v>621</v>
      </c>
      <c r="O106" s="14">
        <v>1641.6</v>
      </c>
      <c r="P106" s="14">
        <f t="shared" si="32"/>
        <v>3828.6000000000004</v>
      </c>
      <c r="Q106" s="14">
        <v>0</v>
      </c>
      <c r="R106" s="14">
        <f t="shared" si="33"/>
        <v>11475</v>
      </c>
      <c r="S106" s="14">
        <v>0</v>
      </c>
      <c r="T106" s="14">
        <f t="shared" si="34"/>
        <v>5609.94</v>
      </c>
      <c r="U106" s="14">
        <f t="shared" si="35"/>
        <v>8283.6</v>
      </c>
      <c r="V106" s="14">
        <f t="shared" si="36"/>
        <v>48390.06</v>
      </c>
      <c r="W106" s="56">
        <f t="shared" si="28"/>
        <v>0</v>
      </c>
      <c r="X106" t="s">
        <v>536</v>
      </c>
      <c r="Y106" t="s">
        <v>775</v>
      </c>
      <c r="Z106" t="s">
        <v>776</v>
      </c>
      <c r="AA106">
        <v>93</v>
      </c>
      <c r="AB106" s="9">
        <v>54000</v>
      </c>
      <c r="AC106">
        <v>0</v>
      </c>
      <c r="AD106" s="9">
        <v>54000</v>
      </c>
      <c r="AE106" s="9">
        <v>1549.8</v>
      </c>
      <c r="AF106" s="9">
        <v>2418.54</v>
      </c>
      <c r="AG106" s="9">
        <v>1641.6</v>
      </c>
      <c r="AH106">
        <v>0</v>
      </c>
      <c r="AI106" s="9">
        <v>5609.94</v>
      </c>
      <c r="AJ106" s="9">
        <v>48390.06</v>
      </c>
    </row>
    <row r="107" spans="1:36" s="6" customFormat="1" ht="15" customHeight="1" x14ac:dyDescent="0.25">
      <c r="A107" s="18">
        <f t="shared" ref="A107:A170" si="37">+A106+1</f>
        <v>89</v>
      </c>
      <c r="B107" s="27" t="s">
        <v>256</v>
      </c>
      <c r="C107" s="16" t="s">
        <v>535</v>
      </c>
      <c r="D107" s="16" t="s">
        <v>101</v>
      </c>
      <c r="E107" s="16" t="s">
        <v>4</v>
      </c>
      <c r="F107" s="16" t="s">
        <v>8</v>
      </c>
      <c r="G107" s="15">
        <v>45078</v>
      </c>
      <c r="H107" s="15">
        <v>45260</v>
      </c>
      <c r="I107" s="14">
        <v>45000</v>
      </c>
      <c r="J107" s="14">
        <v>1148.33</v>
      </c>
      <c r="K107" s="14">
        <v>0</v>
      </c>
      <c r="L107" s="14">
        <v>1291.5</v>
      </c>
      <c r="M107" s="14">
        <f t="shared" si="30"/>
        <v>3194.9999999999995</v>
      </c>
      <c r="N107" s="14">
        <f t="shared" si="31"/>
        <v>517.5</v>
      </c>
      <c r="O107" s="14">
        <v>1368</v>
      </c>
      <c r="P107" s="14">
        <f t="shared" si="32"/>
        <v>3190.5</v>
      </c>
      <c r="Q107" s="14">
        <v>0</v>
      </c>
      <c r="R107" s="14">
        <f t="shared" si="33"/>
        <v>9562.5</v>
      </c>
      <c r="S107" s="14">
        <v>0</v>
      </c>
      <c r="T107" s="14">
        <f t="shared" si="34"/>
        <v>3807.83</v>
      </c>
      <c r="U107" s="14">
        <f t="shared" si="35"/>
        <v>6903</v>
      </c>
      <c r="V107" s="14">
        <f t="shared" si="36"/>
        <v>41192.17</v>
      </c>
      <c r="W107" s="56">
        <f t="shared" si="28"/>
        <v>0</v>
      </c>
      <c r="X107" t="s">
        <v>535</v>
      </c>
      <c r="Y107" t="s">
        <v>101</v>
      </c>
      <c r="Z107" t="s">
        <v>788</v>
      </c>
      <c r="AA107">
        <v>3</v>
      </c>
      <c r="AB107" s="9">
        <v>45000</v>
      </c>
      <c r="AC107">
        <v>0</v>
      </c>
      <c r="AD107" s="9">
        <v>45000</v>
      </c>
      <c r="AE107" s="9">
        <v>1291.5</v>
      </c>
      <c r="AF107" s="9">
        <v>1148.33</v>
      </c>
      <c r="AG107" s="9">
        <v>1368</v>
      </c>
      <c r="AH107">
        <v>0</v>
      </c>
      <c r="AI107" s="9">
        <v>3807.83</v>
      </c>
      <c r="AJ107" s="9">
        <v>41192.17</v>
      </c>
    </row>
    <row r="108" spans="1:36" s="6" customFormat="1" ht="15" x14ac:dyDescent="0.25">
      <c r="A108" s="18">
        <f t="shared" si="37"/>
        <v>90</v>
      </c>
      <c r="B108" s="33" t="s">
        <v>106</v>
      </c>
      <c r="C108" s="16" t="s">
        <v>534</v>
      </c>
      <c r="D108" s="16" t="s">
        <v>539</v>
      </c>
      <c r="E108" s="16" t="s">
        <v>4</v>
      </c>
      <c r="F108" s="16" t="s">
        <v>8</v>
      </c>
      <c r="G108" s="15">
        <v>44986</v>
      </c>
      <c r="H108" s="15">
        <v>45169</v>
      </c>
      <c r="I108" s="14">
        <v>45000</v>
      </c>
      <c r="J108" s="14">
        <v>1148.33</v>
      </c>
      <c r="K108" s="14">
        <v>0</v>
      </c>
      <c r="L108" s="14">
        <v>1291.5</v>
      </c>
      <c r="M108" s="14">
        <f t="shared" si="30"/>
        <v>3194.9999999999995</v>
      </c>
      <c r="N108" s="14">
        <f t="shared" si="31"/>
        <v>517.5</v>
      </c>
      <c r="O108" s="14">
        <v>1368</v>
      </c>
      <c r="P108" s="14">
        <f t="shared" si="32"/>
        <v>3190.5</v>
      </c>
      <c r="Q108" s="14">
        <v>0</v>
      </c>
      <c r="R108" s="14">
        <f t="shared" si="33"/>
        <v>9562.5</v>
      </c>
      <c r="S108" s="14">
        <v>0</v>
      </c>
      <c r="T108" s="14">
        <f t="shared" si="34"/>
        <v>3807.83</v>
      </c>
      <c r="U108" s="14">
        <f t="shared" si="35"/>
        <v>6903</v>
      </c>
      <c r="V108" s="14">
        <f t="shared" si="36"/>
        <v>41192.17</v>
      </c>
      <c r="W108" s="56">
        <f t="shared" si="28"/>
        <v>0</v>
      </c>
      <c r="X108" t="s">
        <v>534</v>
      </c>
      <c r="Y108" t="s">
        <v>539</v>
      </c>
      <c r="Z108" t="s">
        <v>816</v>
      </c>
      <c r="AA108">
        <v>3</v>
      </c>
      <c r="AB108" s="9">
        <v>45000</v>
      </c>
      <c r="AC108">
        <v>0</v>
      </c>
      <c r="AD108" s="9">
        <v>45000</v>
      </c>
      <c r="AE108" s="9">
        <v>1291.5</v>
      </c>
      <c r="AF108" s="9">
        <v>1148.33</v>
      </c>
      <c r="AG108" s="9">
        <v>1368</v>
      </c>
      <c r="AH108">
        <v>0</v>
      </c>
      <c r="AI108" s="9">
        <v>3807.83</v>
      </c>
      <c r="AJ108" s="9">
        <v>41192.17</v>
      </c>
    </row>
    <row r="109" spans="1:36" s="6" customFormat="1" ht="15" x14ac:dyDescent="0.25">
      <c r="A109" s="18">
        <f t="shared" si="37"/>
        <v>91</v>
      </c>
      <c r="B109" s="26" t="s">
        <v>468</v>
      </c>
      <c r="C109" s="16" t="s">
        <v>533</v>
      </c>
      <c r="D109" s="16" t="s">
        <v>259</v>
      </c>
      <c r="E109" s="16" t="s">
        <v>4</v>
      </c>
      <c r="F109" s="16" t="s">
        <v>8</v>
      </c>
      <c r="G109" s="15">
        <v>45017</v>
      </c>
      <c r="H109" s="15">
        <v>45230</v>
      </c>
      <c r="I109" s="14">
        <v>65000</v>
      </c>
      <c r="J109" s="14">
        <v>4427.58</v>
      </c>
      <c r="K109" s="14">
        <v>0</v>
      </c>
      <c r="L109" s="14">
        <v>1865.5</v>
      </c>
      <c r="M109" s="14">
        <f t="shared" si="30"/>
        <v>4615</v>
      </c>
      <c r="N109" s="14">
        <f t="shared" si="31"/>
        <v>747.5</v>
      </c>
      <c r="O109" s="14">
        <v>1976</v>
      </c>
      <c r="P109" s="14">
        <f t="shared" si="32"/>
        <v>4608.5</v>
      </c>
      <c r="Q109" s="14"/>
      <c r="R109" s="14">
        <f t="shared" si="33"/>
        <v>13812.5</v>
      </c>
      <c r="S109" s="14">
        <v>9607.42</v>
      </c>
      <c r="T109" s="14">
        <f t="shared" si="34"/>
        <v>17876.5</v>
      </c>
      <c r="U109" s="14">
        <f t="shared" si="35"/>
        <v>9971</v>
      </c>
      <c r="V109" s="14">
        <f t="shared" si="36"/>
        <v>47123.5</v>
      </c>
      <c r="W109" s="56">
        <f t="shared" si="28"/>
        <v>0</v>
      </c>
      <c r="X109" t="s">
        <v>533</v>
      </c>
      <c r="Y109" t="s">
        <v>259</v>
      </c>
      <c r="Z109" t="s">
        <v>720</v>
      </c>
      <c r="AA109">
        <v>28</v>
      </c>
      <c r="AB109" s="9">
        <v>65000</v>
      </c>
      <c r="AC109">
        <v>0</v>
      </c>
      <c r="AD109" s="9">
        <v>65000</v>
      </c>
      <c r="AE109" s="9">
        <v>1865.5</v>
      </c>
      <c r="AF109" s="9">
        <v>4427.58</v>
      </c>
      <c r="AG109" s="9">
        <v>1976</v>
      </c>
      <c r="AH109" s="9">
        <v>9607.42</v>
      </c>
      <c r="AI109" s="9">
        <v>17876.5</v>
      </c>
      <c r="AJ109" s="9">
        <v>47123.5</v>
      </c>
    </row>
    <row r="110" spans="1:36" s="6" customFormat="1" ht="15" x14ac:dyDescent="0.25">
      <c r="A110" s="18">
        <f t="shared" si="37"/>
        <v>92</v>
      </c>
      <c r="B110" s="17" t="s">
        <v>258</v>
      </c>
      <c r="C110" s="16" t="s">
        <v>478</v>
      </c>
      <c r="D110" s="16" t="s">
        <v>707</v>
      </c>
      <c r="E110" s="16" t="s">
        <v>4</v>
      </c>
      <c r="F110" s="16" t="s">
        <v>8</v>
      </c>
      <c r="G110" s="15">
        <v>45078</v>
      </c>
      <c r="H110" s="15">
        <v>45260</v>
      </c>
      <c r="I110" s="14">
        <v>45000</v>
      </c>
      <c r="J110" s="14">
        <v>7353.82</v>
      </c>
      <c r="K110" s="14">
        <v>0</v>
      </c>
      <c r="L110" s="14">
        <v>1291.5</v>
      </c>
      <c r="M110" s="14">
        <f t="shared" si="30"/>
        <v>3194.9999999999995</v>
      </c>
      <c r="N110" s="14">
        <f t="shared" si="31"/>
        <v>517.5</v>
      </c>
      <c r="O110" s="14">
        <v>1368</v>
      </c>
      <c r="P110" s="14">
        <f t="shared" si="32"/>
        <v>3190.5</v>
      </c>
      <c r="Q110" s="14">
        <v>0</v>
      </c>
      <c r="R110" s="14">
        <f t="shared" si="33"/>
        <v>9562.5</v>
      </c>
      <c r="S110" s="14">
        <v>0</v>
      </c>
      <c r="T110" s="14">
        <f t="shared" si="34"/>
        <v>10013.32</v>
      </c>
      <c r="U110" s="14">
        <f t="shared" si="35"/>
        <v>6903</v>
      </c>
      <c r="V110" s="14">
        <f t="shared" si="36"/>
        <v>34986.68</v>
      </c>
      <c r="W110" s="56">
        <f t="shared" si="28"/>
        <v>0</v>
      </c>
      <c r="X110" t="s">
        <v>478</v>
      </c>
      <c r="Y110" t="s">
        <v>707</v>
      </c>
      <c r="Z110" t="s">
        <v>708</v>
      </c>
      <c r="AA110">
        <v>5</v>
      </c>
      <c r="AB110" s="9">
        <v>45000</v>
      </c>
      <c r="AC110">
        <v>0</v>
      </c>
      <c r="AD110" s="9">
        <v>45000</v>
      </c>
      <c r="AE110" s="9">
        <v>1291.5</v>
      </c>
      <c r="AF110" s="9">
        <v>7353.82</v>
      </c>
      <c r="AG110" s="9">
        <v>1368</v>
      </c>
      <c r="AH110">
        <v>0</v>
      </c>
      <c r="AI110" s="9">
        <v>10013.32</v>
      </c>
      <c r="AJ110" s="9">
        <v>34986.68</v>
      </c>
    </row>
    <row r="111" spans="1:36" s="6" customFormat="1" ht="15" x14ac:dyDescent="0.25">
      <c r="A111" s="18">
        <f t="shared" si="37"/>
        <v>93</v>
      </c>
      <c r="B111" s="31" t="s">
        <v>476</v>
      </c>
      <c r="C111" s="16" t="s">
        <v>532</v>
      </c>
      <c r="D111" s="16" t="s">
        <v>5</v>
      </c>
      <c r="E111" s="16" t="s">
        <v>4</v>
      </c>
      <c r="F111" s="16" t="s">
        <v>8</v>
      </c>
      <c r="G111" s="15">
        <v>45078</v>
      </c>
      <c r="H111" s="15">
        <v>45260</v>
      </c>
      <c r="I111" s="14">
        <v>24000</v>
      </c>
      <c r="J111" s="14">
        <v>0</v>
      </c>
      <c r="K111" s="14">
        <v>0</v>
      </c>
      <c r="L111" s="14">
        <v>688.8</v>
      </c>
      <c r="M111" s="14">
        <f t="shared" si="30"/>
        <v>1703.9999999999998</v>
      </c>
      <c r="N111" s="14">
        <f t="shared" si="31"/>
        <v>276</v>
      </c>
      <c r="O111" s="14">
        <v>729.6</v>
      </c>
      <c r="P111" s="14">
        <f t="shared" si="32"/>
        <v>1701.6000000000001</v>
      </c>
      <c r="Q111" s="14">
        <v>0</v>
      </c>
      <c r="R111" s="14">
        <f t="shared" si="33"/>
        <v>5100</v>
      </c>
      <c r="S111" s="14">
        <v>0</v>
      </c>
      <c r="T111" s="14">
        <f t="shared" si="34"/>
        <v>1418.4</v>
      </c>
      <c r="U111" s="14">
        <f t="shared" si="35"/>
        <v>3681.6</v>
      </c>
      <c r="V111" s="14">
        <f t="shared" si="36"/>
        <v>22581.599999999999</v>
      </c>
      <c r="W111" s="56">
        <f t="shared" si="28"/>
        <v>0</v>
      </c>
      <c r="X111" t="s">
        <v>532</v>
      </c>
      <c r="Y111" t="s">
        <v>5</v>
      </c>
      <c r="Z111" t="s">
        <v>938</v>
      </c>
      <c r="AA111">
        <v>9</v>
      </c>
      <c r="AB111" s="9">
        <v>24000</v>
      </c>
      <c r="AC111">
        <v>0</v>
      </c>
      <c r="AD111" s="9">
        <v>24000</v>
      </c>
      <c r="AE111">
        <v>688.8</v>
      </c>
      <c r="AF111">
        <v>0</v>
      </c>
      <c r="AG111">
        <v>729.6</v>
      </c>
      <c r="AH111">
        <v>0</v>
      </c>
      <c r="AI111" s="9">
        <v>1418.4</v>
      </c>
      <c r="AJ111" s="9">
        <v>22581.599999999999</v>
      </c>
    </row>
    <row r="112" spans="1:36" s="6" customFormat="1" ht="15" x14ac:dyDescent="0.25">
      <c r="A112" s="18">
        <f t="shared" si="37"/>
        <v>94</v>
      </c>
      <c r="B112" s="32" t="s">
        <v>476</v>
      </c>
      <c r="C112" s="16" t="s">
        <v>531</v>
      </c>
      <c r="D112" s="16" t="s">
        <v>5</v>
      </c>
      <c r="E112" s="16" t="s">
        <v>4</v>
      </c>
      <c r="F112" s="16" t="s">
        <v>8</v>
      </c>
      <c r="G112" s="15">
        <v>45078</v>
      </c>
      <c r="H112" s="15">
        <v>45260</v>
      </c>
      <c r="I112" s="14">
        <v>67280</v>
      </c>
      <c r="J112" s="14">
        <v>4856.63</v>
      </c>
      <c r="K112" s="14">
        <v>0</v>
      </c>
      <c r="L112" s="14">
        <v>1930.94</v>
      </c>
      <c r="M112" s="14">
        <f t="shared" si="30"/>
        <v>4776.8799999999992</v>
      </c>
      <c r="N112" s="14">
        <f t="shared" si="31"/>
        <v>773.72</v>
      </c>
      <c r="O112" s="14">
        <v>2045.31</v>
      </c>
      <c r="P112" s="14">
        <f t="shared" si="32"/>
        <v>4770.152</v>
      </c>
      <c r="Q112" s="14">
        <v>0</v>
      </c>
      <c r="R112" s="14">
        <f t="shared" si="33"/>
        <v>14297.002</v>
      </c>
      <c r="S112" s="14">
        <v>0</v>
      </c>
      <c r="T112" s="14">
        <f t="shared" si="34"/>
        <v>8832.880000000001</v>
      </c>
      <c r="U112" s="14">
        <f t="shared" si="35"/>
        <v>10320.752</v>
      </c>
      <c r="V112" s="14">
        <f t="shared" si="36"/>
        <v>58447.119999999995</v>
      </c>
      <c r="W112" s="56">
        <f t="shared" si="28"/>
        <v>0</v>
      </c>
      <c r="X112" t="s">
        <v>531</v>
      </c>
      <c r="Y112" t="s">
        <v>5</v>
      </c>
      <c r="Z112" t="s">
        <v>942</v>
      </c>
      <c r="AA112">
        <v>11</v>
      </c>
      <c r="AB112" s="9">
        <v>67280</v>
      </c>
      <c r="AC112">
        <v>0</v>
      </c>
      <c r="AD112" s="9">
        <v>67280</v>
      </c>
      <c r="AE112" s="9">
        <v>1930.94</v>
      </c>
      <c r="AF112" s="9">
        <v>4856.63</v>
      </c>
      <c r="AG112" s="9">
        <v>2045.31</v>
      </c>
      <c r="AH112">
        <v>0</v>
      </c>
      <c r="AI112" s="9">
        <v>8832.8799999999992</v>
      </c>
      <c r="AJ112" s="9">
        <v>58447.12</v>
      </c>
    </row>
    <row r="113" spans="1:36" s="6" customFormat="1" ht="15" x14ac:dyDescent="0.25">
      <c r="A113" s="18">
        <f t="shared" si="37"/>
        <v>95</v>
      </c>
      <c r="B113" s="32" t="s">
        <v>476</v>
      </c>
      <c r="C113" s="16" t="s">
        <v>323</v>
      </c>
      <c r="D113" s="16" t="s">
        <v>5</v>
      </c>
      <c r="E113" s="16" t="s">
        <v>4</v>
      </c>
      <c r="F113" s="16" t="s">
        <v>3</v>
      </c>
      <c r="G113" s="15">
        <v>45078</v>
      </c>
      <c r="H113" s="15">
        <v>45260</v>
      </c>
      <c r="I113" s="14">
        <v>37120</v>
      </c>
      <c r="J113" s="14">
        <v>15323.25</v>
      </c>
      <c r="K113" s="14">
        <v>0</v>
      </c>
      <c r="L113" s="14">
        <v>1065.3399999999999</v>
      </c>
      <c r="M113" s="14">
        <f t="shared" si="30"/>
        <v>2635.52</v>
      </c>
      <c r="N113" s="14">
        <f t="shared" si="31"/>
        <v>426.88</v>
      </c>
      <c r="O113" s="14">
        <v>1128.45</v>
      </c>
      <c r="P113" s="14">
        <f t="shared" si="32"/>
        <v>2631.808</v>
      </c>
      <c r="Q113" s="14">
        <v>0</v>
      </c>
      <c r="R113" s="14">
        <f t="shared" si="33"/>
        <v>7887.9979999999996</v>
      </c>
      <c r="S113" s="14">
        <v>0</v>
      </c>
      <c r="T113" s="14">
        <f t="shared" si="34"/>
        <v>17517.04</v>
      </c>
      <c r="U113" s="14">
        <f t="shared" si="35"/>
        <v>5694.2080000000005</v>
      </c>
      <c r="V113" s="14">
        <f t="shared" si="36"/>
        <v>19602.96</v>
      </c>
      <c r="W113" s="56">
        <f t="shared" si="28"/>
        <v>0</v>
      </c>
      <c r="X113" t="s">
        <v>323</v>
      </c>
      <c r="Y113" t="s">
        <v>5</v>
      </c>
      <c r="Z113" t="s">
        <v>917</v>
      </c>
      <c r="AA113">
        <v>179</v>
      </c>
      <c r="AB113" s="9">
        <v>37120</v>
      </c>
      <c r="AC113">
        <v>0</v>
      </c>
      <c r="AD113" s="9">
        <v>37120</v>
      </c>
      <c r="AE113" s="9">
        <v>1065.3399999999999</v>
      </c>
      <c r="AF113" s="9">
        <v>15323.25</v>
      </c>
      <c r="AG113" s="9">
        <v>1128.45</v>
      </c>
      <c r="AH113">
        <v>0</v>
      </c>
      <c r="AI113" s="9">
        <v>17517.04</v>
      </c>
      <c r="AJ113" s="9">
        <v>19602.96</v>
      </c>
    </row>
    <row r="114" spans="1:36" s="6" customFormat="1" ht="15" x14ac:dyDescent="0.25">
      <c r="A114" s="18">
        <f t="shared" si="37"/>
        <v>96</v>
      </c>
      <c r="B114" s="32" t="s">
        <v>476</v>
      </c>
      <c r="C114" s="16" t="s">
        <v>530</v>
      </c>
      <c r="D114" s="16" t="s">
        <v>5</v>
      </c>
      <c r="E114" s="16" t="s">
        <v>4</v>
      </c>
      <c r="F114" s="16" t="s">
        <v>3</v>
      </c>
      <c r="G114" s="15">
        <v>45078</v>
      </c>
      <c r="H114" s="15">
        <v>45260</v>
      </c>
      <c r="I114" s="14">
        <v>20880</v>
      </c>
      <c r="J114" s="14">
        <v>0</v>
      </c>
      <c r="K114" s="14">
        <v>0</v>
      </c>
      <c r="L114" s="14">
        <v>599.26</v>
      </c>
      <c r="M114" s="14">
        <f t="shared" si="30"/>
        <v>1482.4799999999998</v>
      </c>
      <c r="N114" s="14">
        <f t="shared" si="31"/>
        <v>240.12</v>
      </c>
      <c r="O114" s="14">
        <v>634.75</v>
      </c>
      <c r="P114" s="14">
        <f t="shared" si="32"/>
        <v>1480.3920000000001</v>
      </c>
      <c r="Q114" s="14">
        <v>0</v>
      </c>
      <c r="R114" s="14">
        <f t="shared" si="33"/>
        <v>4437.0019999999995</v>
      </c>
      <c r="S114" s="14">
        <v>0</v>
      </c>
      <c r="T114" s="14">
        <f t="shared" si="34"/>
        <v>1234.01</v>
      </c>
      <c r="U114" s="14">
        <f t="shared" si="35"/>
        <v>3202.9920000000002</v>
      </c>
      <c r="V114" s="14">
        <f t="shared" si="36"/>
        <v>19645.990000000002</v>
      </c>
      <c r="W114" s="56">
        <f t="shared" si="28"/>
        <v>0</v>
      </c>
      <c r="X114" t="s">
        <v>530</v>
      </c>
      <c r="Y114" t="s">
        <v>5</v>
      </c>
      <c r="Z114" t="s">
        <v>918</v>
      </c>
      <c r="AA114">
        <v>13</v>
      </c>
      <c r="AB114" s="9">
        <v>20880</v>
      </c>
      <c r="AC114">
        <v>0</v>
      </c>
      <c r="AD114" s="9">
        <v>20880</v>
      </c>
      <c r="AE114">
        <v>599.26</v>
      </c>
      <c r="AF114">
        <v>0</v>
      </c>
      <c r="AG114">
        <v>634.75</v>
      </c>
      <c r="AH114">
        <v>0</v>
      </c>
      <c r="AI114" s="9">
        <v>1234.01</v>
      </c>
      <c r="AJ114" s="9">
        <v>19645.990000000002</v>
      </c>
    </row>
    <row r="115" spans="1:36" s="6" customFormat="1" ht="15" x14ac:dyDescent="0.25">
      <c r="A115" s="18">
        <f t="shared" si="37"/>
        <v>97</v>
      </c>
      <c r="B115" s="32" t="s">
        <v>476</v>
      </c>
      <c r="C115" s="16" t="s">
        <v>529</v>
      </c>
      <c r="D115" s="16" t="s">
        <v>5</v>
      </c>
      <c r="E115" s="16" t="s">
        <v>4</v>
      </c>
      <c r="F115" s="16" t="s">
        <v>3</v>
      </c>
      <c r="G115" s="15">
        <v>45078</v>
      </c>
      <c r="H115" s="15">
        <v>45260</v>
      </c>
      <c r="I115" s="14">
        <v>60320</v>
      </c>
      <c r="J115" s="14">
        <v>3546.89</v>
      </c>
      <c r="K115" s="14">
        <v>0</v>
      </c>
      <c r="L115" s="14">
        <v>1731.18</v>
      </c>
      <c r="M115" s="14">
        <f t="shared" si="30"/>
        <v>4282.7199999999993</v>
      </c>
      <c r="N115" s="14">
        <f t="shared" si="31"/>
        <v>693.68</v>
      </c>
      <c r="O115" s="14">
        <v>1833.73</v>
      </c>
      <c r="P115" s="14">
        <f t="shared" si="32"/>
        <v>4276.6880000000001</v>
      </c>
      <c r="Q115" s="14">
        <v>0</v>
      </c>
      <c r="R115" s="14">
        <f t="shared" si="33"/>
        <v>12817.998</v>
      </c>
      <c r="S115" s="14">
        <v>0</v>
      </c>
      <c r="T115" s="14">
        <f t="shared" si="34"/>
        <v>7111.7999999999993</v>
      </c>
      <c r="U115" s="14">
        <f t="shared" si="35"/>
        <v>9253.0879999999997</v>
      </c>
      <c r="V115" s="14">
        <f t="shared" si="36"/>
        <v>53208.2</v>
      </c>
      <c r="W115" s="56">
        <f t="shared" si="28"/>
        <v>0</v>
      </c>
      <c r="X115" t="s">
        <v>529</v>
      </c>
      <c r="Y115" t="s">
        <v>5</v>
      </c>
      <c r="Z115" t="s">
        <v>1086</v>
      </c>
      <c r="AA115">
        <v>14</v>
      </c>
      <c r="AB115" s="9">
        <v>60320</v>
      </c>
      <c r="AC115">
        <v>0</v>
      </c>
      <c r="AD115" s="9">
        <v>60320</v>
      </c>
      <c r="AE115" s="9">
        <v>1731.18</v>
      </c>
      <c r="AF115" s="9">
        <v>3546.89</v>
      </c>
      <c r="AG115" s="9">
        <v>1833.73</v>
      </c>
      <c r="AH115">
        <v>0</v>
      </c>
      <c r="AI115" s="9">
        <v>7111.8</v>
      </c>
      <c r="AJ115" s="9">
        <v>53208.2</v>
      </c>
    </row>
    <row r="116" spans="1:36" s="6" customFormat="1" ht="15" x14ac:dyDescent="0.25">
      <c r="A116" s="18">
        <f t="shared" si="37"/>
        <v>98</v>
      </c>
      <c r="B116" s="32" t="s">
        <v>476</v>
      </c>
      <c r="C116" s="16" t="s">
        <v>528</v>
      </c>
      <c r="D116" s="16" t="s">
        <v>5</v>
      </c>
      <c r="E116" s="16" t="s">
        <v>4</v>
      </c>
      <c r="F116" s="16" t="s">
        <v>8</v>
      </c>
      <c r="G116" s="15">
        <v>45078</v>
      </c>
      <c r="H116" s="15">
        <v>45260</v>
      </c>
      <c r="I116" s="14">
        <v>38400</v>
      </c>
      <c r="J116" s="14">
        <v>216.83</v>
      </c>
      <c r="K116" s="14">
        <v>0</v>
      </c>
      <c r="L116" s="14">
        <v>1102.08</v>
      </c>
      <c r="M116" s="14">
        <f t="shared" si="30"/>
        <v>2726.3999999999996</v>
      </c>
      <c r="N116" s="14">
        <f t="shared" si="31"/>
        <v>441.59999999999997</v>
      </c>
      <c r="O116" s="14">
        <v>1167.3599999999999</v>
      </c>
      <c r="P116" s="14">
        <f t="shared" si="32"/>
        <v>2722.5600000000004</v>
      </c>
      <c r="Q116" s="14">
        <v>0</v>
      </c>
      <c r="R116" s="14">
        <f t="shared" si="33"/>
        <v>8160</v>
      </c>
      <c r="S116" s="14">
        <v>0</v>
      </c>
      <c r="T116" s="14">
        <f t="shared" si="34"/>
        <v>2486.2699999999995</v>
      </c>
      <c r="U116" s="14">
        <f t="shared" si="35"/>
        <v>5890.5599999999995</v>
      </c>
      <c r="V116" s="14">
        <f t="shared" si="36"/>
        <v>35913.730000000003</v>
      </c>
      <c r="W116" s="56">
        <f t="shared" si="28"/>
        <v>0</v>
      </c>
      <c r="X116" t="s">
        <v>528</v>
      </c>
      <c r="Y116" t="s">
        <v>5</v>
      </c>
      <c r="Z116" t="s">
        <v>943</v>
      </c>
      <c r="AA116">
        <v>15</v>
      </c>
      <c r="AB116" s="9">
        <v>38400</v>
      </c>
      <c r="AC116">
        <v>0</v>
      </c>
      <c r="AD116" s="9">
        <v>38400</v>
      </c>
      <c r="AE116" s="9">
        <v>1102.08</v>
      </c>
      <c r="AF116">
        <v>216.83</v>
      </c>
      <c r="AG116" s="9">
        <v>1167.3599999999999</v>
      </c>
      <c r="AH116">
        <v>0</v>
      </c>
      <c r="AI116" s="9">
        <v>2486.27</v>
      </c>
      <c r="AJ116" s="9">
        <v>35913.730000000003</v>
      </c>
    </row>
    <row r="117" spans="1:36" s="6" customFormat="1" ht="15" x14ac:dyDescent="0.25">
      <c r="A117" s="18">
        <f t="shared" si="37"/>
        <v>99</v>
      </c>
      <c r="B117" s="32" t="s">
        <v>476</v>
      </c>
      <c r="C117" s="16" t="s">
        <v>527</v>
      </c>
      <c r="D117" s="16" t="s">
        <v>5</v>
      </c>
      <c r="E117" s="16" t="s">
        <v>4</v>
      </c>
      <c r="F117" s="16" t="s">
        <v>8</v>
      </c>
      <c r="G117" s="15">
        <v>45078</v>
      </c>
      <c r="H117" s="15">
        <v>45260</v>
      </c>
      <c r="I117" s="14">
        <v>76560</v>
      </c>
      <c r="J117" s="14">
        <v>6602.94</v>
      </c>
      <c r="K117" s="14">
        <v>0</v>
      </c>
      <c r="L117" s="14">
        <v>2197.27</v>
      </c>
      <c r="M117" s="14">
        <f t="shared" si="30"/>
        <v>5435.7599999999993</v>
      </c>
      <c r="N117" s="14">
        <f t="shared" si="31"/>
        <v>880.43999999999994</v>
      </c>
      <c r="O117" s="14">
        <v>2327.42</v>
      </c>
      <c r="P117" s="14">
        <f t="shared" si="32"/>
        <v>5428.1040000000003</v>
      </c>
      <c r="Q117" s="14">
        <v>0</v>
      </c>
      <c r="R117" s="14">
        <f t="shared" si="33"/>
        <v>16268.993999999999</v>
      </c>
      <c r="S117" s="14">
        <v>0</v>
      </c>
      <c r="T117" s="14">
        <f t="shared" si="34"/>
        <v>11127.630000000001</v>
      </c>
      <c r="U117" s="14">
        <f t="shared" si="35"/>
        <v>11744.304</v>
      </c>
      <c r="V117" s="14">
        <f t="shared" si="36"/>
        <v>65432.369999999995</v>
      </c>
      <c r="W117" s="56">
        <f t="shared" si="28"/>
        <v>0</v>
      </c>
      <c r="X117" t="s">
        <v>527</v>
      </c>
      <c r="Y117" t="s">
        <v>5</v>
      </c>
      <c r="Z117" t="s">
        <v>905</v>
      </c>
      <c r="AA117">
        <v>16</v>
      </c>
      <c r="AB117" s="9">
        <v>76560</v>
      </c>
      <c r="AC117">
        <v>0</v>
      </c>
      <c r="AD117" s="9">
        <v>76560</v>
      </c>
      <c r="AE117" s="9">
        <v>2197.27</v>
      </c>
      <c r="AF117" s="9">
        <v>6602.94</v>
      </c>
      <c r="AG117" s="9">
        <v>2327.42</v>
      </c>
      <c r="AH117">
        <v>0</v>
      </c>
      <c r="AI117" s="9">
        <v>11127.63</v>
      </c>
      <c r="AJ117" s="9">
        <v>65432.37</v>
      </c>
    </row>
    <row r="118" spans="1:36" s="6" customFormat="1" ht="15" x14ac:dyDescent="0.25">
      <c r="A118" s="18">
        <f t="shared" si="37"/>
        <v>100</v>
      </c>
      <c r="B118" s="32" t="s">
        <v>476</v>
      </c>
      <c r="C118" s="16" t="s">
        <v>281</v>
      </c>
      <c r="D118" s="16" t="s">
        <v>5</v>
      </c>
      <c r="E118" s="16" t="s">
        <v>4</v>
      </c>
      <c r="F118" s="16" t="s">
        <v>8</v>
      </c>
      <c r="G118" s="15">
        <v>45078</v>
      </c>
      <c r="H118" s="15">
        <v>45260</v>
      </c>
      <c r="I118" s="14">
        <v>23200</v>
      </c>
      <c r="J118" s="14">
        <v>0</v>
      </c>
      <c r="K118" s="14">
        <v>0</v>
      </c>
      <c r="L118" s="14">
        <v>665.84</v>
      </c>
      <c r="M118" s="14">
        <f t="shared" si="30"/>
        <v>1647.1999999999998</v>
      </c>
      <c r="N118" s="14">
        <f t="shared" si="31"/>
        <v>266.8</v>
      </c>
      <c r="O118" s="14">
        <v>705.28</v>
      </c>
      <c r="P118" s="14">
        <f t="shared" si="32"/>
        <v>1644.88</v>
      </c>
      <c r="Q118" s="14">
        <v>0</v>
      </c>
      <c r="R118" s="14">
        <f t="shared" si="33"/>
        <v>4930</v>
      </c>
      <c r="S118" s="14">
        <v>0</v>
      </c>
      <c r="T118" s="14">
        <f t="shared" si="34"/>
        <v>1371.12</v>
      </c>
      <c r="U118" s="14">
        <f t="shared" si="35"/>
        <v>3558.88</v>
      </c>
      <c r="V118" s="14">
        <f t="shared" si="36"/>
        <v>21828.880000000001</v>
      </c>
      <c r="W118" s="56">
        <f t="shared" si="28"/>
        <v>0</v>
      </c>
      <c r="X118" t="s">
        <v>281</v>
      </c>
      <c r="Y118" t="s">
        <v>5</v>
      </c>
      <c r="Z118" t="s">
        <v>754</v>
      </c>
      <c r="AA118">
        <v>358</v>
      </c>
      <c r="AB118" s="9">
        <v>23200</v>
      </c>
      <c r="AC118">
        <v>0</v>
      </c>
      <c r="AD118" s="9">
        <v>23200</v>
      </c>
      <c r="AE118">
        <v>665.84</v>
      </c>
      <c r="AF118">
        <v>0</v>
      </c>
      <c r="AG118">
        <v>705.28</v>
      </c>
      <c r="AH118">
        <v>0</v>
      </c>
      <c r="AI118" s="9">
        <v>1371.12</v>
      </c>
      <c r="AJ118" s="9">
        <v>21828.880000000001</v>
      </c>
    </row>
    <row r="119" spans="1:36" s="6" customFormat="1" ht="15" x14ac:dyDescent="0.25">
      <c r="A119" s="18">
        <f t="shared" si="37"/>
        <v>101</v>
      </c>
      <c r="B119" s="32" t="s">
        <v>476</v>
      </c>
      <c r="C119" s="16" t="s">
        <v>329</v>
      </c>
      <c r="D119" s="16" t="s">
        <v>5</v>
      </c>
      <c r="E119" s="16" t="s">
        <v>4</v>
      </c>
      <c r="F119" s="16" t="s">
        <v>3</v>
      </c>
      <c r="G119" s="15">
        <v>45078</v>
      </c>
      <c r="H119" s="15">
        <v>45260</v>
      </c>
      <c r="I119" s="14">
        <v>18560</v>
      </c>
      <c r="J119" s="14">
        <v>0</v>
      </c>
      <c r="K119" s="14">
        <v>0</v>
      </c>
      <c r="L119" s="14">
        <v>532.66999999999996</v>
      </c>
      <c r="M119" s="14">
        <f t="shared" si="30"/>
        <v>1317.76</v>
      </c>
      <c r="N119" s="14">
        <f t="shared" si="31"/>
        <v>213.44</v>
      </c>
      <c r="O119" s="14">
        <v>564.22</v>
      </c>
      <c r="P119" s="14">
        <f t="shared" si="32"/>
        <v>1315.904</v>
      </c>
      <c r="Q119" s="14">
        <v>0</v>
      </c>
      <c r="R119" s="14">
        <f t="shared" si="33"/>
        <v>3943.9940000000001</v>
      </c>
      <c r="S119" s="14"/>
      <c r="T119" s="14">
        <f t="shared" si="34"/>
        <v>1096.8899999999999</v>
      </c>
      <c r="U119" s="14">
        <f t="shared" si="35"/>
        <v>2847.1040000000003</v>
      </c>
      <c r="V119" s="14">
        <f t="shared" si="36"/>
        <v>17463.11</v>
      </c>
      <c r="W119" s="56">
        <f t="shared" si="28"/>
        <v>0</v>
      </c>
      <c r="X119" t="s">
        <v>329</v>
      </c>
      <c r="Y119" t="s">
        <v>5</v>
      </c>
      <c r="Z119" t="s">
        <v>963</v>
      </c>
      <c r="AA119">
        <v>127</v>
      </c>
      <c r="AB119" s="9">
        <v>18560</v>
      </c>
      <c r="AC119">
        <v>0</v>
      </c>
      <c r="AD119" s="9">
        <v>18560</v>
      </c>
      <c r="AE119">
        <v>532.66999999999996</v>
      </c>
      <c r="AF119">
        <v>0</v>
      </c>
      <c r="AG119">
        <v>564.22</v>
      </c>
      <c r="AH119">
        <v>0</v>
      </c>
      <c r="AI119" s="9">
        <v>1096.8900000000001</v>
      </c>
      <c r="AJ119" s="9">
        <v>17463.11</v>
      </c>
    </row>
    <row r="120" spans="1:36" s="6" customFormat="1" ht="15" x14ac:dyDescent="0.25">
      <c r="A120" s="18">
        <f t="shared" si="37"/>
        <v>102</v>
      </c>
      <c r="B120" s="32" t="s">
        <v>476</v>
      </c>
      <c r="C120" s="16" t="s">
        <v>526</v>
      </c>
      <c r="D120" s="16" t="s">
        <v>5</v>
      </c>
      <c r="E120" s="16" t="s">
        <v>4</v>
      </c>
      <c r="F120" s="16" t="s">
        <v>3</v>
      </c>
      <c r="G120" s="15">
        <v>45078</v>
      </c>
      <c r="H120" s="15">
        <v>45260</v>
      </c>
      <c r="I120" s="14">
        <v>69600</v>
      </c>
      <c r="J120" s="14">
        <v>5293.2</v>
      </c>
      <c r="K120" s="14">
        <v>0</v>
      </c>
      <c r="L120" s="14">
        <v>1997.52</v>
      </c>
      <c r="M120" s="14">
        <f t="shared" si="30"/>
        <v>4941.5999999999995</v>
      </c>
      <c r="N120" s="14">
        <f t="shared" si="31"/>
        <v>800.4</v>
      </c>
      <c r="O120" s="14">
        <v>2115.84</v>
      </c>
      <c r="P120" s="14">
        <f t="shared" si="32"/>
        <v>4934.6400000000003</v>
      </c>
      <c r="Q120" s="14">
        <v>0</v>
      </c>
      <c r="R120" s="14">
        <f t="shared" si="33"/>
        <v>14790</v>
      </c>
      <c r="S120" s="14">
        <v>0</v>
      </c>
      <c r="T120" s="14">
        <f t="shared" si="34"/>
        <v>9406.5600000000013</v>
      </c>
      <c r="U120" s="14">
        <f t="shared" si="35"/>
        <v>10676.64</v>
      </c>
      <c r="V120" s="14">
        <f t="shared" si="36"/>
        <v>60193.440000000002</v>
      </c>
      <c r="W120" s="56">
        <f t="shared" si="28"/>
        <v>0</v>
      </c>
      <c r="X120" t="s">
        <v>526</v>
      </c>
      <c r="Y120" t="s">
        <v>5</v>
      </c>
      <c r="Z120" t="s">
        <v>932</v>
      </c>
      <c r="AA120">
        <v>18</v>
      </c>
      <c r="AB120" s="9">
        <v>69600</v>
      </c>
      <c r="AC120">
        <v>0</v>
      </c>
      <c r="AD120" s="9">
        <v>69600</v>
      </c>
      <c r="AE120" s="9">
        <v>1997.52</v>
      </c>
      <c r="AF120" s="9">
        <v>5293.2</v>
      </c>
      <c r="AG120" s="9">
        <v>2115.84</v>
      </c>
      <c r="AH120">
        <v>0</v>
      </c>
      <c r="AI120" s="9">
        <v>9406.56</v>
      </c>
      <c r="AJ120" s="9">
        <v>60193.440000000002</v>
      </c>
    </row>
    <row r="121" spans="1:36" s="6" customFormat="1" ht="15" x14ac:dyDescent="0.25">
      <c r="A121" s="18">
        <f t="shared" si="37"/>
        <v>103</v>
      </c>
      <c r="B121" s="32" t="s">
        <v>476</v>
      </c>
      <c r="C121" s="16" t="s">
        <v>525</v>
      </c>
      <c r="D121" s="16" t="s">
        <v>5</v>
      </c>
      <c r="E121" s="16" t="s">
        <v>4</v>
      </c>
      <c r="F121" s="16" t="s">
        <v>8</v>
      </c>
      <c r="G121" s="15">
        <v>45078</v>
      </c>
      <c r="H121" s="15">
        <v>45260</v>
      </c>
      <c r="I121" s="14">
        <v>69600</v>
      </c>
      <c r="J121" s="14">
        <v>0</v>
      </c>
      <c r="K121" s="14">
        <v>0</v>
      </c>
      <c r="L121" s="14">
        <v>1997.52</v>
      </c>
      <c r="M121" s="14">
        <f t="shared" si="30"/>
        <v>4941.5999999999995</v>
      </c>
      <c r="N121" s="14">
        <f t="shared" si="31"/>
        <v>800.4</v>
      </c>
      <c r="O121" s="14">
        <v>2115.84</v>
      </c>
      <c r="P121" s="14">
        <f t="shared" si="32"/>
        <v>4934.6400000000003</v>
      </c>
      <c r="Q121" s="14">
        <v>0</v>
      </c>
      <c r="R121" s="14">
        <f t="shared" si="33"/>
        <v>14790</v>
      </c>
      <c r="S121" s="14">
        <v>22238.880000000001</v>
      </c>
      <c r="T121" s="14">
        <f t="shared" si="34"/>
        <v>26352.240000000002</v>
      </c>
      <c r="U121" s="14">
        <f t="shared" si="35"/>
        <v>10676.64</v>
      </c>
      <c r="V121" s="14">
        <f t="shared" si="36"/>
        <v>43247.759999999995</v>
      </c>
      <c r="W121" s="56">
        <f t="shared" si="28"/>
        <v>0</v>
      </c>
      <c r="X121" t="s">
        <v>525</v>
      </c>
      <c r="Y121" t="s">
        <v>5</v>
      </c>
      <c r="Z121" t="s">
        <v>967</v>
      </c>
      <c r="AA121">
        <v>18</v>
      </c>
      <c r="AB121" s="9">
        <v>69600</v>
      </c>
      <c r="AC121">
        <v>0</v>
      </c>
      <c r="AD121" s="9">
        <v>69600</v>
      </c>
      <c r="AE121" s="9">
        <v>1997.52</v>
      </c>
      <c r="AF121">
        <v>0</v>
      </c>
      <c r="AG121" s="9">
        <v>2115.84</v>
      </c>
      <c r="AH121" s="9">
        <v>22238.880000000001</v>
      </c>
      <c r="AI121" s="9">
        <v>26352.240000000002</v>
      </c>
      <c r="AJ121" s="9">
        <v>43247.76</v>
      </c>
    </row>
    <row r="122" spans="1:36" s="6" customFormat="1" ht="15" x14ac:dyDescent="0.25">
      <c r="A122" s="18">
        <f t="shared" si="37"/>
        <v>104</v>
      </c>
      <c r="B122" s="32" t="s">
        <v>476</v>
      </c>
      <c r="C122" s="16" t="s">
        <v>524</v>
      </c>
      <c r="D122" s="16" t="s">
        <v>5</v>
      </c>
      <c r="E122" s="16" t="s">
        <v>4</v>
      </c>
      <c r="F122" s="16" t="s">
        <v>3</v>
      </c>
      <c r="G122" s="15">
        <v>45078</v>
      </c>
      <c r="H122" s="15">
        <v>45260</v>
      </c>
      <c r="I122" s="14">
        <v>83520</v>
      </c>
      <c r="J122" s="14">
        <v>8228.86</v>
      </c>
      <c r="K122" s="14">
        <v>0</v>
      </c>
      <c r="L122" s="14">
        <v>2397.02</v>
      </c>
      <c r="M122" s="14">
        <f t="shared" si="30"/>
        <v>5929.9199999999992</v>
      </c>
      <c r="N122" s="14">
        <f t="shared" si="31"/>
        <v>960.48</v>
      </c>
      <c r="O122" s="14">
        <v>2539.0100000000002</v>
      </c>
      <c r="P122" s="14">
        <f t="shared" si="32"/>
        <v>5921.5680000000002</v>
      </c>
      <c r="Q122" s="14">
        <v>0</v>
      </c>
      <c r="R122" s="14">
        <f t="shared" si="33"/>
        <v>17747.998</v>
      </c>
      <c r="S122" s="14">
        <v>0</v>
      </c>
      <c r="T122" s="14">
        <f t="shared" si="34"/>
        <v>13164.890000000001</v>
      </c>
      <c r="U122" s="14">
        <f t="shared" si="35"/>
        <v>12811.968000000001</v>
      </c>
      <c r="V122" s="14">
        <f t="shared" si="36"/>
        <v>70355.11</v>
      </c>
      <c r="W122" s="56">
        <f t="shared" si="28"/>
        <v>0</v>
      </c>
      <c r="X122" t="s">
        <v>524</v>
      </c>
      <c r="Y122" t="s">
        <v>5</v>
      </c>
      <c r="Z122" t="s">
        <v>893</v>
      </c>
      <c r="AA122">
        <v>19</v>
      </c>
      <c r="AB122" s="9">
        <v>83520</v>
      </c>
      <c r="AC122">
        <v>0</v>
      </c>
      <c r="AD122" s="9">
        <v>83520</v>
      </c>
      <c r="AE122" s="9">
        <v>2397.02</v>
      </c>
      <c r="AF122" s="9">
        <v>8228.86</v>
      </c>
      <c r="AG122" s="9">
        <v>2539.0100000000002</v>
      </c>
      <c r="AH122">
        <v>0</v>
      </c>
      <c r="AI122" s="9">
        <v>13164.89</v>
      </c>
      <c r="AJ122" s="9">
        <v>70355.11</v>
      </c>
    </row>
    <row r="123" spans="1:36" s="6" customFormat="1" ht="15" x14ac:dyDescent="0.25">
      <c r="A123" s="18">
        <f t="shared" si="37"/>
        <v>105</v>
      </c>
      <c r="B123" s="32" t="s">
        <v>476</v>
      </c>
      <c r="C123" s="16" t="s">
        <v>523</v>
      </c>
      <c r="D123" s="16" t="s">
        <v>5</v>
      </c>
      <c r="E123" s="16" t="s">
        <v>4</v>
      </c>
      <c r="F123" s="16" t="s">
        <v>8</v>
      </c>
      <c r="G123" s="15">
        <v>45078</v>
      </c>
      <c r="H123" s="15">
        <v>45260</v>
      </c>
      <c r="I123" s="14">
        <v>72000</v>
      </c>
      <c r="J123" s="14">
        <v>5744.84</v>
      </c>
      <c r="K123" s="14">
        <v>0</v>
      </c>
      <c r="L123" s="14">
        <v>2066.4</v>
      </c>
      <c r="M123" s="14">
        <f t="shared" si="30"/>
        <v>5111.9999999999991</v>
      </c>
      <c r="N123" s="14">
        <f t="shared" si="31"/>
        <v>828</v>
      </c>
      <c r="O123" s="14">
        <v>2188.8000000000002</v>
      </c>
      <c r="P123" s="14">
        <f t="shared" si="32"/>
        <v>5104.8</v>
      </c>
      <c r="Q123" s="14">
        <v>0</v>
      </c>
      <c r="R123" s="14">
        <f t="shared" si="33"/>
        <v>15300</v>
      </c>
      <c r="S123" s="14">
        <v>0</v>
      </c>
      <c r="T123" s="14">
        <f t="shared" si="34"/>
        <v>10000.040000000001</v>
      </c>
      <c r="U123" s="14">
        <f t="shared" si="35"/>
        <v>11044.8</v>
      </c>
      <c r="V123" s="14">
        <f t="shared" si="36"/>
        <v>61999.96</v>
      </c>
      <c r="W123" s="56">
        <f t="shared" si="28"/>
        <v>0</v>
      </c>
      <c r="X123" t="s">
        <v>523</v>
      </c>
      <c r="Y123" t="s">
        <v>5</v>
      </c>
      <c r="Z123" t="s">
        <v>1235</v>
      </c>
      <c r="AA123">
        <v>20</v>
      </c>
      <c r="AB123" s="9">
        <v>72000</v>
      </c>
      <c r="AC123">
        <v>0</v>
      </c>
      <c r="AD123" s="9">
        <v>72000</v>
      </c>
      <c r="AE123" s="9">
        <v>2066.4</v>
      </c>
      <c r="AF123" s="9">
        <v>5744.84</v>
      </c>
      <c r="AG123" s="9">
        <v>2188.8000000000002</v>
      </c>
      <c r="AH123">
        <v>0</v>
      </c>
      <c r="AI123" s="9">
        <v>10000.040000000001</v>
      </c>
      <c r="AJ123" s="9">
        <v>61999.96</v>
      </c>
    </row>
    <row r="124" spans="1:36" s="6" customFormat="1" ht="15" x14ac:dyDescent="0.25">
      <c r="A124" s="18">
        <f t="shared" si="37"/>
        <v>106</v>
      </c>
      <c r="B124" s="32" t="s">
        <v>476</v>
      </c>
      <c r="C124" s="16" t="s">
        <v>522</v>
      </c>
      <c r="D124" s="16" t="s">
        <v>5</v>
      </c>
      <c r="E124" s="16" t="s">
        <v>4</v>
      </c>
      <c r="F124" s="16" t="s">
        <v>3</v>
      </c>
      <c r="G124" s="15">
        <v>45078</v>
      </c>
      <c r="H124" s="15">
        <v>45260</v>
      </c>
      <c r="I124" s="14">
        <v>40000</v>
      </c>
      <c r="J124" s="14">
        <v>442.65</v>
      </c>
      <c r="K124" s="14">
        <v>0</v>
      </c>
      <c r="L124" s="14">
        <v>1148</v>
      </c>
      <c r="M124" s="14">
        <f t="shared" si="30"/>
        <v>2839.9999999999995</v>
      </c>
      <c r="N124" s="14">
        <f t="shared" si="31"/>
        <v>460</v>
      </c>
      <c r="O124" s="14">
        <v>1216</v>
      </c>
      <c r="P124" s="14">
        <f t="shared" si="32"/>
        <v>2836</v>
      </c>
      <c r="Q124" s="14">
        <v>0</v>
      </c>
      <c r="R124" s="14">
        <f t="shared" si="33"/>
        <v>8500</v>
      </c>
      <c r="S124" s="14">
        <v>0</v>
      </c>
      <c r="T124" s="14">
        <f t="shared" si="34"/>
        <v>2806.65</v>
      </c>
      <c r="U124" s="14">
        <f t="shared" si="35"/>
        <v>6136</v>
      </c>
      <c r="V124" s="14">
        <f t="shared" si="36"/>
        <v>37193.35</v>
      </c>
      <c r="W124" s="56">
        <f t="shared" si="28"/>
        <v>0</v>
      </c>
      <c r="X124" t="s">
        <v>522</v>
      </c>
      <c r="Y124" t="s">
        <v>5</v>
      </c>
      <c r="Z124" t="s">
        <v>1277</v>
      </c>
      <c r="AA124">
        <v>23</v>
      </c>
      <c r="AB124" s="9">
        <v>40000</v>
      </c>
      <c r="AC124">
        <v>0</v>
      </c>
      <c r="AD124" s="9">
        <v>40000</v>
      </c>
      <c r="AE124" s="9">
        <v>1148</v>
      </c>
      <c r="AF124">
        <v>442.65</v>
      </c>
      <c r="AG124" s="9">
        <v>1216</v>
      </c>
      <c r="AH124">
        <v>0</v>
      </c>
      <c r="AI124" s="9">
        <v>2806.65</v>
      </c>
      <c r="AJ124" s="9">
        <v>37193.35</v>
      </c>
    </row>
    <row r="125" spans="1:36" s="6" customFormat="1" ht="15" x14ac:dyDescent="0.25">
      <c r="A125" s="18">
        <f t="shared" si="37"/>
        <v>107</v>
      </c>
      <c r="B125" s="32" t="s">
        <v>476</v>
      </c>
      <c r="C125" s="16" t="s">
        <v>521</v>
      </c>
      <c r="D125" s="16" t="s">
        <v>5</v>
      </c>
      <c r="E125" s="16" t="s">
        <v>4</v>
      </c>
      <c r="F125" s="16" t="s">
        <v>3</v>
      </c>
      <c r="G125" s="15">
        <v>45078</v>
      </c>
      <c r="H125" s="15">
        <v>45260</v>
      </c>
      <c r="I125" s="14">
        <v>36960</v>
      </c>
      <c r="J125" s="14">
        <v>13.6</v>
      </c>
      <c r="K125" s="14">
        <v>0</v>
      </c>
      <c r="L125" s="14">
        <v>1060.75</v>
      </c>
      <c r="M125" s="14">
        <f t="shared" si="30"/>
        <v>2624.16</v>
      </c>
      <c r="N125" s="14">
        <f t="shared" si="31"/>
        <v>425.04</v>
      </c>
      <c r="O125" s="14">
        <v>1123.58</v>
      </c>
      <c r="P125" s="14">
        <f t="shared" si="32"/>
        <v>2620.4640000000004</v>
      </c>
      <c r="Q125" s="14">
        <v>0</v>
      </c>
      <c r="R125" s="14">
        <f t="shared" si="33"/>
        <v>7853.9940000000006</v>
      </c>
      <c r="S125" s="14">
        <v>0</v>
      </c>
      <c r="T125" s="14">
        <f t="shared" si="34"/>
        <v>2197.9299999999998</v>
      </c>
      <c r="U125" s="14">
        <f t="shared" si="35"/>
        <v>5669.6640000000007</v>
      </c>
      <c r="V125" s="14">
        <f t="shared" si="36"/>
        <v>34762.07</v>
      </c>
      <c r="W125" s="56">
        <f t="shared" si="28"/>
        <v>0</v>
      </c>
      <c r="X125" t="s">
        <v>521</v>
      </c>
      <c r="Y125" t="s">
        <v>5</v>
      </c>
      <c r="Z125" t="s">
        <v>1304</v>
      </c>
      <c r="AA125">
        <v>24</v>
      </c>
      <c r="AB125" s="9">
        <v>36960</v>
      </c>
      <c r="AC125">
        <v>0</v>
      </c>
      <c r="AD125" s="9">
        <v>36960</v>
      </c>
      <c r="AE125" s="9">
        <v>1060.75</v>
      </c>
      <c r="AF125">
        <v>13.6</v>
      </c>
      <c r="AG125" s="9">
        <v>1123.58</v>
      </c>
      <c r="AH125">
        <v>0</v>
      </c>
      <c r="AI125" s="9">
        <v>2197.9299999999998</v>
      </c>
      <c r="AJ125" s="9">
        <v>34762.07</v>
      </c>
    </row>
    <row r="126" spans="1:36" s="6" customFormat="1" ht="15" x14ac:dyDescent="0.25">
      <c r="A126" s="18">
        <f t="shared" si="37"/>
        <v>108</v>
      </c>
      <c r="B126" s="32" t="s">
        <v>476</v>
      </c>
      <c r="C126" s="16" t="s">
        <v>520</v>
      </c>
      <c r="D126" s="16" t="s">
        <v>5</v>
      </c>
      <c r="E126" s="16" t="s">
        <v>4</v>
      </c>
      <c r="F126" s="16" t="s">
        <v>3</v>
      </c>
      <c r="G126" s="15">
        <v>45078</v>
      </c>
      <c r="H126" s="15">
        <v>45260</v>
      </c>
      <c r="I126" s="14">
        <v>113400</v>
      </c>
      <c r="J126" s="14">
        <v>24272.02</v>
      </c>
      <c r="K126" s="14">
        <v>0</v>
      </c>
      <c r="L126" s="14">
        <v>3254.58</v>
      </c>
      <c r="M126" s="14">
        <f t="shared" si="30"/>
        <v>8051.4</v>
      </c>
      <c r="N126" s="14">
        <f t="shared" si="31"/>
        <v>1304.0999999999999</v>
      </c>
      <c r="O126" s="14">
        <v>3447.36</v>
      </c>
      <c r="P126" s="14">
        <f t="shared" si="32"/>
        <v>8040.06</v>
      </c>
      <c r="Q126" s="14">
        <f>1512.45+65</f>
        <v>1577.45</v>
      </c>
      <c r="R126" s="14">
        <f t="shared" si="33"/>
        <v>24097.5</v>
      </c>
      <c r="S126" s="14"/>
      <c r="T126" s="14">
        <f t="shared" si="34"/>
        <v>32551.410000000003</v>
      </c>
      <c r="U126" s="14">
        <f t="shared" si="35"/>
        <v>17395.559999999998</v>
      </c>
      <c r="V126" s="14">
        <f t="shared" si="36"/>
        <v>80848.59</v>
      </c>
      <c r="W126" s="56">
        <f t="shared" si="28"/>
        <v>0</v>
      </c>
      <c r="X126" t="s">
        <v>520</v>
      </c>
      <c r="Y126" t="s">
        <v>5</v>
      </c>
      <c r="Z126" t="s">
        <v>1069</v>
      </c>
      <c r="AA126">
        <v>25</v>
      </c>
      <c r="AB126" s="9">
        <v>113400</v>
      </c>
      <c r="AC126">
        <v>0</v>
      </c>
      <c r="AD126" s="9">
        <v>113400</v>
      </c>
      <c r="AE126" s="9">
        <v>3254.58</v>
      </c>
      <c r="AF126" s="9">
        <v>24272.02</v>
      </c>
      <c r="AG126" s="9">
        <v>3447.36</v>
      </c>
      <c r="AH126" s="9">
        <v>1577.45</v>
      </c>
      <c r="AI126" s="9">
        <v>32551.41</v>
      </c>
      <c r="AJ126" s="9">
        <v>80848.59</v>
      </c>
    </row>
    <row r="127" spans="1:36" s="6" customFormat="1" ht="15" x14ac:dyDescent="0.25">
      <c r="A127" s="18">
        <f t="shared" si="37"/>
        <v>109</v>
      </c>
      <c r="B127" s="32" t="s">
        <v>476</v>
      </c>
      <c r="C127" s="16" t="s">
        <v>282</v>
      </c>
      <c r="D127" s="16" t="s">
        <v>5</v>
      </c>
      <c r="E127" s="16" t="s">
        <v>4</v>
      </c>
      <c r="F127" s="16" t="s">
        <v>3</v>
      </c>
      <c r="G127" s="15">
        <v>45078</v>
      </c>
      <c r="H127" s="15">
        <v>45260</v>
      </c>
      <c r="I127" s="14">
        <v>22400</v>
      </c>
      <c r="J127" s="14">
        <v>646.86</v>
      </c>
      <c r="K127" s="14">
        <v>0</v>
      </c>
      <c r="L127" s="14">
        <v>642.88</v>
      </c>
      <c r="M127" s="14">
        <f t="shared" si="30"/>
        <v>1590.3999999999999</v>
      </c>
      <c r="N127" s="14">
        <f t="shared" si="31"/>
        <v>257.60000000000002</v>
      </c>
      <c r="O127" s="14">
        <v>680.96</v>
      </c>
      <c r="P127" s="14">
        <f t="shared" si="32"/>
        <v>1588.16</v>
      </c>
      <c r="Q127" s="14">
        <v>0</v>
      </c>
      <c r="R127" s="14">
        <f t="shared" si="33"/>
        <v>4760</v>
      </c>
      <c r="S127" s="14"/>
      <c r="T127" s="14">
        <f t="shared" si="34"/>
        <v>1970.7000000000003</v>
      </c>
      <c r="U127" s="14">
        <f t="shared" si="35"/>
        <v>3436.16</v>
      </c>
      <c r="V127" s="14">
        <f t="shared" si="36"/>
        <v>20429.3</v>
      </c>
      <c r="W127" s="56">
        <f t="shared" si="28"/>
        <v>0</v>
      </c>
      <c r="X127" t="s">
        <v>282</v>
      </c>
      <c r="Y127" t="s">
        <v>5</v>
      </c>
      <c r="Z127" t="s">
        <v>1185</v>
      </c>
      <c r="AA127">
        <v>330</v>
      </c>
      <c r="AB127" s="9">
        <v>22400</v>
      </c>
      <c r="AC127">
        <v>0</v>
      </c>
      <c r="AD127" s="9">
        <v>22400</v>
      </c>
      <c r="AE127">
        <v>642.88</v>
      </c>
      <c r="AF127">
        <v>646.86</v>
      </c>
      <c r="AG127">
        <v>680.96</v>
      </c>
      <c r="AH127">
        <v>0</v>
      </c>
      <c r="AI127" s="9">
        <v>1970.7</v>
      </c>
      <c r="AJ127" s="9">
        <v>20429.3</v>
      </c>
    </row>
    <row r="128" spans="1:36" s="6" customFormat="1" ht="15" x14ac:dyDescent="0.25">
      <c r="A128" s="18">
        <f t="shared" si="37"/>
        <v>110</v>
      </c>
      <c r="B128" s="32" t="s">
        <v>476</v>
      </c>
      <c r="C128" s="16" t="s">
        <v>519</v>
      </c>
      <c r="D128" s="16" t="s">
        <v>5</v>
      </c>
      <c r="E128" s="16" t="s">
        <v>4</v>
      </c>
      <c r="F128" s="16" t="s">
        <v>8</v>
      </c>
      <c r="G128" s="15">
        <v>45078</v>
      </c>
      <c r="H128" s="15">
        <v>45260</v>
      </c>
      <c r="I128" s="14">
        <v>40000</v>
      </c>
      <c r="J128" s="14">
        <v>442.65</v>
      </c>
      <c r="K128" s="14">
        <v>0</v>
      </c>
      <c r="L128" s="14">
        <v>1148</v>
      </c>
      <c r="M128" s="14">
        <f t="shared" si="30"/>
        <v>2839.9999999999995</v>
      </c>
      <c r="N128" s="14">
        <f t="shared" si="31"/>
        <v>460</v>
      </c>
      <c r="O128" s="14">
        <v>1216</v>
      </c>
      <c r="P128" s="14">
        <f t="shared" si="32"/>
        <v>2836</v>
      </c>
      <c r="Q128" s="14">
        <v>0</v>
      </c>
      <c r="R128" s="14">
        <f t="shared" si="33"/>
        <v>8500</v>
      </c>
      <c r="S128" s="14">
        <v>0</v>
      </c>
      <c r="T128" s="14">
        <f t="shared" si="34"/>
        <v>2806.65</v>
      </c>
      <c r="U128" s="14">
        <f t="shared" si="35"/>
        <v>6136</v>
      </c>
      <c r="V128" s="14">
        <f t="shared" si="36"/>
        <v>37193.35</v>
      </c>
      <c r="W128" s="56">
        <f t="shared" si="28"/>
        <v>0</v>
      </c>
      <c r="X128" t="s">
        <v>519</v>
      </c>
      <c r="Y128" t="s">
        <v>5</v>
      </c>
      <c r="Z128" t="s">
        <v>1295</v>
      </c>
      <c r="AA128">
        <v>34</v>
      </c>
      <c r="AB128" s="9">
        <v>40000</v>
      </c>
      <c r="AC128">
        <v>0</v>
      </c>
      <c r="AD128" s="9">
        <v>40000</v>
      </c>
      <c r="AE128" s="9">
        <v>1148</v>
      </c>
      <c r="AF128">
        <v>442.65</v>
      </c>
      <c r="AG128" s="9">
        <v>1216</v>
      </c>
      <c r="AH128">
        <v>0</v>
      </c>
      <c r="AI128" s="9">
        <v>2806.65</v>
      </c>
      <c r="AJ128" s="9">
        <v>37193.35</v>
      </c>
    </row>
    <row r="129" spans="1:36" s="6" customFormat="1" ht="15" x14ac:dyDescent="0.25">
      <c r="A129" s="18">
        <f t="shared" si="37"/>
        <v>111</v>
      </c>
      <c r="B129" s="32" t="s">
        <v>476</v>
      </c>
      <c r="C129" s="16" t="s">
        <v>518</v>
      </c>
      <c r="D129" s="16" t="s">
        <v>5</v>
      </c>
      <c r="E129" s="16" t="s">
        <v>4</v>
      </c>
      <c r="F129" s="16" t="s">
        <v>3</v>
      </c>
      <c r="G129" s="15">
        <v>45078</v>
      </c>
      <c r="H129" s="15">
        <v>45260</v>
      </c>
      <c r="I129" s="14">
        <v>25520</v>
      </c>
      <c r="J129" s="14">
        <v>0</v>
      </c>
      <c r="K129" s="14">
        <v>0</v>
      </c>
      <c r="L129" s="14">
        <v>732.42</v>
      </c>
      <c r="M129" s="14">
        <f t="shared" si="30"/>
        <v>1811.9199999999998</v>
      </c>
      <c r="N129" s="14">
        <f t="shared" si="31"/>
        <v>293.48</v>
      </c>
      <c r="O129" s="14">
        <v>775.81</v>
      </c>
      <c r="P129" s="14">
        <f t="shared" si="32"/>
        <v>1809.3680000000002</v>
      </c>
      <c r="Q129" s="14">
        <v>0</v>
      </c>
      <c r="R129" s="14">
        <f t="shared" si="33"/>
        <v>5422.9979999999996</v>
      </c>
      <c r="S129" s="14">
        <v>0</v>
      </c>
      <c r="T129" s="14">
        <f t="shared" si="34"/>
        <v>1508.23</v>
      </c>
      <c r="U129" s="14">
        <f t="shared" si="35"/>
        <v>3914.768</v>
      </c>
      <c r="V129" s="14">
        <f t="shared" si="36"/>
        <v>24011.77</v>
      </c>
      <c r="W129" s="56">
        <f t="shared" si="28"/>
        <v>0</v>
      </c>
      <c r="X129" t="s">
        <v>518</v>
      </c>
      <c r="Y129" t="s">
        <v>5</v>
      </c>
      <c r="Z129" t="s">
        <v>1249</v>
      </c>
      <c r="AA129">
        <v>35</v>
      </c>
      <c r="AB129" s="9">
        <v>25520</v>
      </c>
      <c r="AC129">
        <v>0</v>
      </c>
      <c r="AD129" s="9">
        <v>25520</v>
      </c>
      <c r="AE129">
        <v>732.42</v>
      </c>
      <c r="AF129">
        <v>0</v>
      </c>
      <c r="AG129">
        <v>775.81</v>
      </c>
      <c r="AH129">
        <v>0</v>
      </c>
      <c r="AI129" s="9">
        <v>1508.23</v>
      </c>
      <c r="AJ129" s="9">
        <v>24011.77</v>
      </c>
    </row>
    <row r="130" spans="1:36" s="6" customFormat="1" ht="15" x14ac:dyDescent="0.25">
      <c r="A130" s="18">
        <f t="shared" si="37"/>
        <v>112</v>
      </c>
      <c r="B130" s="32" t="s">
        <v>476</v>
      </c>
      <c r="C130" s="16" t="s">
        <v>517</v>
      </c>
      <c r="D130" s="16" t="s">
        <v>5</v>
      </c>
      <c r="E130" s="16" t="s">
        <v>4</v>
      </c>
      <c r="F130" s="16" t="s">
        <v>3</v>
      </c>
      <c r="G130" s="15">
        <v>45078</v>
      </c>
      <c r="H130" s="15">
        <v>45260</v>
      </c>
      <c r="I130" s="14">
        <v>99760</v>
      </c>
      <c r="J130" s="14">
        <v>12048.92</v>
      </c>
      <c r="K130" s="14">
        <v>0</v>
      </c>
      <c r="L130" s="14">
        <v>2863.11</v>
      </c>
      <c r="M130" s="14">
        <f t="shared" si="30"/>
        <v>7082.9599999999991</v>
      </c>
      <c r="N130" s="14">
        <f t="shared" si="31"/>
        <v>1147.24</v>
      </c>
      <c r="O130" s="14">
        <v>3032.7</v>
      </c>
      <c r="P130" s="14">
        <f t="shared" si="32"/>
        <v>7072.9840000000004</v>
      </c>
      <c r="Q130" s="14">
        <v>0</v>
      </c>
      <c r="R130" s="14">
        <f t="shared" si="33"/>
        <v>21198.993999999999</v>
      </c>
      <c r="S130" s="14">
        <v>0</v>
      </c>
      <c r="T130" s="14">
        <f t="shared" si="34"/>
        <v>17944.73</v>
      </c>
      <c r="U130" s="14">
        <f t="shared" si="35"/>
        <v>15303.183999999999</v>
      </c>
      <c r="V130" s="14">
        <f t="shared" si="36"/>
        <v>81815.27</v>
      </c>
      <c r="W130" s="56">
        <f t="shared" si="28"/>
        <v>0</v>
      </c>
      <c r="X130" t="s">
        <v>517</v>
      </c>
      <c r="Y130" t="s">
        <v>5</v>
      </c>
      <c r="Z130" t="s">
        <v>870</v>
      </c>
      <c r="AA130">
        <v>36</v>
      </c>
      <c r="AB130" s="9">
        <v>99760</v>
      </c>
      <c r="AC130">
        <v>0</v>
      </c>
      <c r="AD130" s="9">
        <v>99760</v>
      </c>
      <c r="AE130" s="9">
        <v>2863.11</v>
      </c>
      <c r="AF130" s="9">
        <v>12048.92</v>
      </c>
      <c r="AG130" s="9">
        <v>3032.7</v>
      </c>
      <c r="AH130">
        <v>0</v>
      </c>
      <c r="AI130" s="9">
        <v>17944.73</v>
      </c>
      <c r="AJ130" s="9">
        <v>81815.27</v>
      </c>
    </row>
    <row r="131" spans="1:36" s="6" customFormat="1" ht="15" x14ac:dyDescent="0.25">
      <c r="A131" s="18">
        <f t="shared" si="37"/>
        <v>113</v>
      </c>
      <c r="B131" s="32" t="s">
        <v>476</v>
      </c>
      <c r="C131" s="16" t="s">
        <v>516</v>
      </c>
      <c r="D131" s="16" t="s">
        <v>5</v>
      </c>
      <c r="E131" s="16" t="s">
        <v>4</v>
      </c>
      <c r="F131" s="16" t="s">
        <v>3</v>
      </c>
      <c r="G131" s="15">
        <v>45078</v>
      </c>
      <c r="H131" s="15">
        <v>45260</v>
      </c>
      <c r="I131" s="14">
        <v>76560</v>
      </c>
      <c r="J131" s="14">
        <v>0</v>
      </c>
      <c r="K131" s="14">
        <v>0</v>
      </c>
      <c r="L131" s="14">
        <v>2197.27</v>
      </c>
      <c r="M131" s="14">
        <f t="shared" si="30"/>
        <v>5435.7599999999993</v>
      </c>
      <c r="N131" s="14">
        <f t="shared" si="31"/>
        <v>880.43999999999994</v>
      </c>
      <c r="O131" s="14">
        <v>2327.42</v>
      </c>
      <c r="P131" s="14">
        <f t="shared" si="32"/>
        <v>5428.1040000000003</v>
      </c>
      <c r="Q131" s="14">
        <v>0</v>
      </c>
      <c r="R131" s="14">
        <f t="shared" si="33"/>
        <v>16268.993999999999</v>
      </c>
      <c r="S131" s="14">
        <v>0</v>
      </c>
      <c r="T131" s="14">
        <f t="shared" si="34"/>
        <v>4524.6900000000005</v>
      </c>
      <c r="U131" s="14">
        <f t="shared" si="35"/>
        <v>11744.304</v>
      </c>
      <c r="V131" s="14">
        <f t="shared" si="36"/>
        <v>72035.31</v>
      </c>
      <c r="W131" s="56">
        <f t="shared" si="28"/>
        <v>0</v>
      </c>
      <c r="X131" t="s">
        <v>516</v>
      </c>
      <c r="Y131" t="s">
        <v>5</v>
      </c>
      <c r="Z131" t="s">
        <v>969</v>
      </c>
      <c r="AA131">
        <v>37</v>
      </c>
      <c r="AB131" s="9">
        <v>76560</v>
      </c>
      <c r="AC131">
        <v>0</v>
      </c>
      <c r="AD131" s="9">
        <v>76560</v>
      </c>
      <c r="AE131" s="9">
        <v>2197.27</v>
      </c>
      <c r="AF131">
        <v>0</v>
      </c>
      <c r="AG131" s="9">
        <v>2327.42</v>
      </c>
      <c r="AH131">
        <v>0</v>
      </c>
      <c r="AI131" s="9">
        <v>4524.6899999999996</v>
      </c>
      <c r="AJ131" s="9">
        <v>72035.31</v>
      </c>
    </row>
    <row r="132" spans="1:36" s="6" customFormat="1" ht="15" x14ac:dyDescent="0.25">
      <c r="A132" s="18">
        <f t="shared" si="37"/>
        <v>114</v>
      </c>
      <c r="B132" s="32" t="s">
        <v>476</v>
      </c>
      <c r="C132" s="16" t="s">
        <v>515</v>
      </c>
      <c r="D132" s="16" t="s">
        <v>5</v>
      </c>
      <c r="E132" s="16" t="s">
        <v>4</v>
      </c>
      <c r="F132" s="16" t="s">
        <v>3</v>
      </c>
      <c r="G132" s="15">
        <v>45078</v>
      </c>
      <c r="H132" s="15">
        <v>45260</v>
      </c>
      <c r="I132" s="14">
        <v>69600</v>
      </c>
      <c r="J132" s="14">
        <v>5293.2</v>
      </c>
      <c r="K132" s="14">
        <v>0</v>
      </c>
      <c r="L132" s="14">
        <v>1997.52</v>
      </c>
      <c r="M132" s="14">
        <f t="shared" si="30"/>
        <v>4941.5999999999995</v>
      </c>
      <c r="N132" s="14">
        <f t="shared" si="31"/>
        <v>800.4</v>
      </c>
      <c r="O132" s="14">
        <v>2115.84</v>
      </c>
      <c r="P132" s="14">
        <f t="shared" si="32"/>
        <v>4934.6400000000003</v>
      </c>
      <c r="Q132" s="14">
        <v>0</v>
      </c>
      <c r="R132" s="14">
        <f t="shared" si="33"/>
        <v>14790</v>
      </c>
      <c r="S132" s="14">
        <f>2821.2+139.2</f>
        <v>2960.3999999999996</v>
      </c>
      <c r="T132" s="14">
        <f t="shared" si="34"/>
        <v>12366.96</v>
      </c>
      <c r="U132" s="14">
        <f t="shared" si="35"/>
        <v>10676.64</v>
      </c>
      <c r="V132" s="14">
        <f t="shared" si="36"/>
        <v>57233.04</v>
      </c>
      <c r="W132" s="56">
        <f t="shared" si="28"/>
        <v>0</v>
      </c>
      <c r="X132" t="s">
        <v>515</v>
      </c>
      <c r="Y132" t="s">
        <v>5</v>
      </c>
      <c r="Z132" t="s">
        <v>1244</v>
      </c>
      <c r="AA132">
        <v>40</v>
      </c>
      <c r="AB132" s="9">
        <v>69600</v>
      </c>
      <c r="AC132">
        <v>0</v>
      </c>
      <c r="AD132" s="9">
        <v>69600</v>
      </c>
      <c r="AE132" s="9">
        <v>1997.52</v>
      </c>
      <c r="AF132" s="9">
        <v>5293.2</v>
      </c>
      <c r="AG132" s="9">
        <v>2115.84</v>
      </c>
      <c r="AH132" s="9">
        <v>2960.4</v>
      </c>
      <c r="AI132" s="9">
        <v>12366.96</v>
      </c>
      <c r="AJ132" s="9">
        <v>57233.04</v>
      </c>
    </row>
    <row r="133" spans="1:36" s="6" customFormat="1" ht="15" x14ac:dyDescent="0.25">
      <c r="A133" s="18">
        <f t="shared" si="37"/>
        <v>115</v>
      </c>
      <c r="B133" s="32" t="s">
        <v>476</v>
      </c>
      <c r="C133" s="16" t="s">
        <v>280</v>
      </c>
      <c r="D133" s="16" t="s">
        <v>5</v>
      </c>
      <c r="E133" s="16" t="s">
        <v>4</v>
      </c>
      <c r="F133" s="16" t="s">
        <v>8</v>
      </c>
      <c r="G133" s="15">
        <v>45078</v>
      </c>
      <c r="H133" s="15">
        <v>45260</v>
      </c>
      <c r="I133" s="14">
        <v>22400</v>
      </c>
      <c r="J133" s="14">
        <v>0</v>
      </c>
      <c r="K133" s="14">
        <v>0</v>
      </c>
      <c r="L133" s="14">
        <v>642.88</v>
      </c>
      <c r="M133" s="14">
        <f t="shared" si="30"/>
        <v>1590.3999999999999</v>
      </c>
      <c r="N133" s="14">
        <f t="shared" si="31"/>
        <v>257.60000000000002</v>
      </c>
      <c r="O133" s="14">
        <v>680.96</v>
      </c>
      <c r="P133" s="14">
        <f t="shared" si="32"/>
        <v>1588.16</v>
      </c>
      <c r="Q133" s="14">
        <v>0</v>
      </c>
      <c r="R133" s="14">
        <f t="shared" si="33"/>
        <v>4760</v>
      </c>
      <c r="S133" s="14">
        <v>0</v>
      </c>
      <c r="T133" s="14">
        <f t="shared" si="34"/>
        <v>1323.8400000000001</v>
      </c>
      <c r="U133" s="14">
        <f t="shared" si="35"/>
        <v>3436.16</v>
      </c>
      <c r="V133" s="14">
        <f t="shared" si="36"/>
        <v>21076.16</v>
      </c>
      <c r="W133" s="56">
        <f t="shared" si="28"/>
        <v>0</v>
      </c>
      <c r="X133" t="s">
        <v>280</v>
      </c>
      <c r="Y133" t="s">
        <v>5</v>
      </c>
      <c r="Z133" t="s">
        <v>1291</v>
      </c>
      <c r="AA133">
        <v>326</v>
      </c>
      <c r="AB133" s="9">
        <v>22400</v>
      </c>
      <c r="AC133">
        <v>0</v>
      </c>
      <c r="AD133" s="9">
        <v>22400</v>
      </c>
      <c r="AE133">
        <v>642.88</v>
      </c>
      <c r="AF133">
        <v>0</v>
      </c>
      <c r="AG133">
        <v>680.96</v>
      </c>
      <c r="AH133">
        <v>0</v>
      </c>
      <c r="AI133" s="9">
        <v>1323.84</v>
      </c>
      <c r="AJ133" s="9">
        <v>21076.16</v>
      </c>
    </row>
    <row r="134" spans="1:36" s="6" customFormat="1" ht="15" x14ac:dyDescent="0.25">
      <c r="A134" s="18">
        <f t="shared" si="37"/>
        <v>116</v>
      </c>
      <c r="B134" s="32" t="s">
        <v>476</v>
      </c>
      <c r="C134" s="16" t="s">
        <v>514</v>
      </c>
      <c r="D134" s="16" t="s">
        <v>5</v>
      </c>
      <c r="E134" s="16" t="s">
        <v>4</v>
      </c>
      <c r="F134" s="16" t="s">
        <v>3</v>
      </c>
      <c r="G134" s="15">
        <v>45078</v>
      </c>
      <c r="H134" s="15">
        <v>45260</v>
      </c>
      <c r="I134" s="14">
        <v>40000</v>
      </c>
      <c r="J134" s="14">
        <v>442.65</v>
      </c>
      <c r="K134" s="14">
        <v>0</v>
      </c>
      <c r="L134" s="14">
        <v>1148</v>
      </c>
      <c r="M134" s="14">
        <f t="shared" si="30"/>
        <v>2839.9999999999995</v>
      </c>
      <c r="N134" s="14">
        <f t="shared" si="31"/>
        <v>460</v>
      </c>
      <c r="O134" s="14">
        <v>1216</v>
      </c>
      <c r="P134" s="14">
        <f t="shared" si="32"/>
        <v>2836</v>
      </c>
      <c r="Q134" s="14">
        <v>0</v>
      </c>
      <c r="R134" s="14">
        <f t="shared" si="33"/>
        <v>8500</v>
      </c>
      <c r="S134" s="14">
        <v>0</v>
      </c>
      <c r="T134" s="14">
        <f t="shared" si="34"/>
        <v>2806.65</v>
      </c>
      <c r="U134" s="14">
        <f t="shared" si="35"/>
        <v>6136</v>
      </c>
      <c r="V134" s="14">
        <f t="shared" si="36"/>
        <v>37193.35</v>
      </c>
      <c r="W134" s="56">
        <f t="shared" si="28"/>
        <v>0</v>
      </c>
      <c r="X134" t="s">
        <v>514</v>
      </c>
      <c r="Y134" t="s">
        <v>5</v>
      </c>
      <c r="Z134" t="s">
        <v>1232</v>
      </c>
      <c r="AA134">
        <v>44</v>
      </c>
      <c r="AB134" s="9">
        <v>40000</v>
      </c>
      <c r="AC134">
        <v>0</v>
      </c>
      <c r="AD134" s="9">
        <v>40000</v>
      </c>
      <c r="AE134" s="9">
        <v>1148</v>
      </c>
      <c r="AF134">
        <v>442.65</v>
      </c>
      <c r="AG134" s="9">
        <v>1216</v>
      </c>
      <c r="AH134">
        <v>0</v>
      </c>
      <c r="AI134" s="9">
        <v>2806.65</v>
      </c>
      <c r="AJ134" s="9">
        <v>37193.35</v>
      </c>
    </row>
    <row r="135" spans="1:36" s="6" customFormat="1" ht="15" x14ac:dyDescent="0.25">
      <c r="A135" s="18">
        <f t="shared" si="37"/>
        <v>117</v>
      </c>
      <c r="B135" s="32" t="s">
        <v>476</v>
      </c>
      <c r="C135" s="16" t="s">
        <v>513</v>
      </c>
      <c r="D135" s="16" t="s">
        <v>5</v>
      </c>
      <c r="E135" s="16" t="s">
        <v>4</v>
      </c>
      <c r="F135" s="16" t="s">
        <v>3</v>
      </c>
      <c r="G135" s="15">
        <v>45078</v>
      </c>
      <c r="H135" s="15">
        <v>45260</v>
      </c>
      <c r="I135" s="14">
        <v>27840</v>
      </c>
      <c r="J135" s="14">
        <v>0</v>
      </c>
      <c r="K135" s="14">
        <v>0</v>
      </c>
      <c r="L135" s="14">
        <v>799.01</v>
      </c>
      <c r="M135" s="14">
        <f t="shared" si="30"/>
        <v>1976.6399999999999</v>
      </c>
      <c r="N135" s="14">
        <f t="shared" si="31"/>
        <v>320.15999999999997</v>
      </c>
      <c r="O135" s="14">
        <v>846.34</v>
      </c>
      <c r="P135" s="14">
        <f t="shared" si="32"/>
        <v>1973.8560000000002</v>
      </c>
      <c r="Q135" s="14">
        <v>0</v>
      </c>
      <c r="R135" s="14">
        <f t="shared" si="33"/>
        <v>5916.0059999999994</v>
      </c>
      <c r="S135" s="14">
        <v>0</v>
      </c>
      <c r="T135" s="14">
        <f t="shared" si="34"/>
        <v>1645.35</v>
      </c>
      <c r="U135" s="14">
        <f t="shared" si="35"/>
        <v>4270.6559999999999</v>
      </c>
      <c r="V135" s="14">
        <f t="shared" si="36"/>
        <v>26194.65</v>
      </c>
      <c r="W135" s="56">
        <f t="shared" si="28"/>
        <v>0</v>
      </c>
      <c r="X135" t="s">
        <v>513</v>
      </c>
      <c r="Y135" t="s">
        <v>5</v>
      </c>
      <c r="Z135" t="s">
        <v>1192</v>
      </c>
      <c r="AA135">
        <v>46</v>
      </c>
      <c r="AB135" s="9">
        <v>27840</v>
      </c>
      <c r="AC135">
        <v>0</v>
      </c>
      <c r="AD135" s="9">
        <v>27840</v>
      </c>
      <c r="AE135">
        <v>799.01</v>
      </c>
      <c r="AF135">
        <v>0</v>
      </c>
      <c r="AG135">
        <v>846.34</v>
      </c>
      <c r="AH135">
        <v>0</v>
      </c>
      <c r="AI135" s="9">
        <v>1645.35</v>
      </c>
      <c r="AJ135" s="9">
        <v>26194.65</v>
      </c>
    </row>
    <row r="136" spans="1:36" s="6" customFormat="1" ht="15" x14ac:dyDescent="0.25">
      <c r="A136" s="18">
        <f t="shared" si="37"/>
        <v>118</v>
      </c>
      <c r="B136" s="32" t="s">
        <v>476</v>
      </c>
      <c r="C136" s="16" t="s">
        <v>512</v>
      </c>
      <c r="D136" s="16" t="s">
        <v>5</v>
      </c>
      <c r="E136" s="16" t="s">
        <v>4</v>
      </c>
      <c r="F136" s="16" t="s">
        <v>8</v>
      </c>
      <c r="G136" s="15">
        <v>45078</v>
      </c>
      <c r="H136" s="15">
        <v>45260</v>
      </c>
      <c r="I136" s="14">
        <v>58000</v>
      </c>
      <c r="J136" s="14">
        <v>3110.32</v>
      </c>
      <c r="K136" s="14">
        <v>0</v>
      </c>
      <c r="L136" s="14">
        <v>1664.6</v>
      </c>
      <c r="M136" s="14">
        <f t="shared" si="30"/>
        <v>4118</v>
      </c>
      <c r="N136" s="14">
        <f t="shared" si="31"/>
        <v>667</v>
      </c>
      <c r="O136" s="14">
        <v>1763.2</v>
      </c>
      <c r="P136" s="14">
        <f t="shared" si="32"/>
        <v>4112.2</v>
      </c>
      <c r="Q136" s="14">
        <v>0</v>
      </c>
      <c r="R136" s="14">
        <f t="shared" si="33"/>
        <v>12325</v>
      </c>
      <c r="S136" s="14">
        <v>0</v>
      </c>
      <c r="T136" s="14">
        <f t="shared" si="34"/>
        <v>6538.1200000000008</v>
      </c>
      <c r="U136" s="14">
        <f t="shared" si="35"/>
        <v>8897.2000000000007</v>
      </c>
      <c r="V136" s="14">
        <f t="shared" si="36"/>
        <v>51461.88</v>
      </c>
      <c r="W136" s="56">
        <f t="shared" si="28"/>
        <v>0</v>
      </c>
      <c r="X136" t="s">
        <v>512</v>
      </c>
      <c r="Y136" t="s">
        <v>5</v>
      </c>
      <c r="Z136" t="s">
        <v>889</v>
      </c>
      <c r="AA136">
        <v>52</v>
      </c>
      <c r="AB136" s="9">
        <v>58000</v>
      </c>
      <c r="AC136">
        <v>0</v>
      </c>
      <c r="AD136" s="9">
        <v>58000</v>
      </c>
      <c r="AE136" s="9">
        <v>1664.6</v>
      </c>
      <c r="AF136" s="9">
        <v>3110.32</v>
      </c>
      <c r="AG136" s="9">
        <v>1763.2</v>
      </c>
      <c r="AH136">
        <v>0</v>
      </c>
      <c r="AI136" s="9">
        <v>6538.12</v>
      </c>
      <c r="AJ136" s="9">
        <v>51461.88</v>
      </c>
    </row>
    <row r="137" spans="1:36" s="6" customFormat="1" ht="15" x14ac:dyDescent="0.25">
      <c r="A137" s="18">
        <f t="shared" si="37"/>
        <v>119</v>
      </c>
      <c r="B137" s="32" t="s">
        <v>476</v>
      </c>
      <c r="C137" s="16" t="s">
        <v>511</v>
      </c>
      <c r="D137" s="16" t="s">
        <v>5</v>
      </c>
      <c r="E137" s="16" t="s">
        <v>4</v>
      </c>
      <c r="F137" s="16" t="s">
        <v>3</v>
      </c>
      <c r="G137" s="15">
        <v>45078</v>
      </c>
      <c r="H137" s="15">
        <v>45260</v>
      </c>
      <c r="I137" s="14">
        <v>74240</v>
      </c>
      <c r="J137" s="14">
        <v>6166.36</v>
      </c>
      <c r="K137" s="14">
        <v>0</v>
      </c>
      <c r="L137" s="14">
        <v>2130.69</v>
      </c>
      <c r="M137" s="14">
        <f t="shared" ref="M137:M168" si="38">I137*7.1%</f>
        <v>5271.04</v>
      </c>
      <c r="N137" s="14">
        <f t="shared" ref="N137:N168" si="39">I137*1.15%</f>
        <v>853.76</v>
      </c>
      <c r="O137" s="14">
        <v>2256.9</v>
      </c>
      <c r="P137" s="14">
        <f t="shared" ref="P137:P168" si="40">I137*7.09%</f>
        <v>5263.616</v>
      </c>
      <c r="Q137" s="14">
        <v>0</v>
      </c>
      <c r="R137" s="14">
        <f t="shared" ref="R137:R168" si="41">L137+M137+N137+O137+P137</f>
        <v>15776.005999999999</v>
      </c>
      <c r="S137" s="14">
        <v>0</v>
      </c>
      <c r="T137" s="14">
        <f t="shared" ref="T137:T168" si="42">+L137+O137+Q137+S137+J137+K137</f>
        <v>10553.95</v>
      </c>
      <c r="U137" s="14">
        <f t="shared" ref="U137:U168" si="43">+P137+N137+M137</f>
        <v>11388.416000000001</v>
      </c>
      <c r="V137" s="14">
        <f t="shared" ref="V137:V168" si="44">+I137-T137</f>
        <v>63686.05</v>
      </c>
      <c r="W137" s="56">
        <f t="shared" si="28"/>
        <v>0</v>
      </c>
      <c r="X137" t="s">
        <v>511</v>
      </c>
      <c r="Y137" t="s">
        <v>5</v>
      </c>
      <c r="Z137" t="s">
        <v>1245</v>
      </c>
      <c r="AA137">
        <v>54</v>
      </c>
      <c r="AB137" s="9">
        <v>74240</v>
      </c>
      <c r="AC137">
        <v>0</v>
      </c>
      <c r="AD137" s="9">
        <v>74240</v>
      </c>
      <c r="AE137" s="9">
        <v>2130.69</v>
      </c>
      <c r="AF137" s="9">
        <v>6166.36</v>
      </c>
      <c r="AG137" s="9">
        <v>2256.9</v>
      </c>
      <c r="AH137">
        <v>0</v>
      </c>
      <c r="AI137" s="9">
        <v>10553.95</v>
      </c>
      <c r="AJ137" s="9">
        <v>63686.05</v>
      </c>
    </row>
    <row r="138" spans="1:36" s="6" customFormat="1" ht="15" x14ac:dyDescent="0.25">
      <c r="A138" s="18">
        <f t="shared" si="37"/>
        <v>120</v>
      </c>
      <c r="B138" s="32" t="s">
        <v>476</v>
      </c>
      <c r="C138" s="16" t="s">
        <v>510</v>
      </c>
      <c r="D138" s="16" t="s">
        <v>5</v>
      </c>
      <c r="E138" s="16" t="s">
        <v>4</v>
      </c>
      <c r="F138" s="16" t="s">
        <v>8</v>
      </c>
      <c r="G138" s="15">
        <v>45078</v>
      </c>
      <c r="H138" s="15">
        <v>45260</v>
      </c>
      <c r="I138" s="14">
        <v>20880</v>
      </c>
      <c r="J138" s="14">
        <v>0</v>
      </c>
      <c r="K138" s="14">
        <v>0</v>
      </c>
      <c r="L138" s="14">
        <v>599.26</v>
      </c>
      <c r="M138" s="14">
        <f t="shared" si="38"/>
        <v>1482.4799999999998</v>
      </c>
      <c r="N138" s="14">
        <f t="shared" si="39"/>
        <v>240.12</v>
      </c>
      <c r="O138" s="14">
        <v>634.75</v>
      </c>
      <c r="P138" s="14">
        <f t="shared" si="40"/>
        <v>1480.3920000000001</v>
      </c>
      <c r="Q138" s="14"/>
      <c r="R138" s="14">
        <f t="shared" si="41"/>
        <v>4437.0019999999995</v>
      </c>
      <c r="S138" s="14">
        <v>15466.85</v>
      </c>
      <c r="T138" s="14">
        <f t="shared" si="42"/>
        <v>16700.86</v>
      </c>
      <c r="U138" s="14">
        <f t="shared" si="43"/>
        <v>3202.9920000000002</v>
      </c>
      <c r="V138" s="14">
        <f t="shared" si="44"/>
        <v>4179.1399999999994</v>
      </c>
      <c r="W138" s="56">
        <f t="shared" si="28"/>
        <v>0</v>
      </c>
      <c r="X138" t="s">
        <v>510</v>
      </c>
      <c r="Y138" t="s">
        <v>5</v>
      </c>
      <c r="Z138" t="s">
        <v>886</v>
      </c>
      <c r="AA138">
        <v>58</v>
      </c>
      <c r="AB138" s="9">
        <v>20880</v>
      </c>
      <c r="AC138">
        <v>0</v>
      </c>
      <c r="AD138" s="9">
        <v>20880</v>
      </c>
      <c r="AE138">
        <v>599.26</v>
      </c>
      <c r="AF138">
        <v>0</v>
      </c>
      <c r="AG138">
        <v>634.75</v>
      </c>
      <c r="AH138" s="9">
        <v>15466.85</v>
      </c>
      <c r="AI138" s="9">
        <v>16700.86</v>
      </c>
      <c r="AJ138" s="9">
        <v>4179.1400000000003</v>
      </c>
    </row>
    <row r="139" spans="1:36" s="6" customFormat="1" ht="15" x14ac:dyDescent="0.25">
      <c r="A139" s="18">
        <f t="shared" si="37"/>
        <v>121</v>
      </c>
      <c r="B139" s="32" t="s">
        <v>476</v>
      </c>
      <c r="C139" s="16" t="s">
        <v>509</v>
      </c>
      <c r="D139" s="16" t="s">
        <v>5</v>
      </c>
      <c r="E139" s="16" t="s">
        <v>4</v>
      </c>
      <c r="F139" s="16" t="s">
        <v>3</v>
      </c>
      <c r="G139" s="15">
        <v>45078</v>
      </c>
      <c r="H139" s="15">
        <v>45260</v>
      </c>
      <c r="I139" s="14">
        <v>30160</v>
      </c>
      <c r="J139" s="14">
        <v>0</v>
      </c>
      <c r="K139" s="14">
        <v>0</v>
      </c>
      <c r="L139" s="14">
        <v>865.59</v>
      </c>
      <c r="M139" s="14">
        <f t="shared" si="38"/>
        <v>2141.3599999999997</v>
      </c>
      <c r="N139" s="14">
        <f t="shared" si="39"/>
        <v>346.84</v>
      </c>
      <c r="O139" s="14">
        <v>916.86</v>
      </c>
      <c r="P139" s="14">
        <f t="shared" si="40"/>
        <v>2138.3440000000001</v>
      </c>
      <c r="Q139" s="14">
        <v>0</v>
      </c>
      <c r="R139" s="14">
        <f t="shared" si="41"/>
        <v>6408.9939999999997</v>
      </c>
      <c r="S139" s="14">
        <v>0</v>
      </c>
      <c r="T139" s="14">
        <f t="shared" si="42"/>
        <v>1782.45</v>
      </c>
      <c r="U139" s="14">
        <f t="shared" si="43"/>
        <v>4626.5439999999999</v>
      </c>
      <c r="V139" s="14">
        <f t="shared" si="44"/>
        <v>28377.55</v>
      </c>
      <c r="W139" s="56">
        <f t="shared" si="28"/>
        <v>0</v>
      </c>
      <c r="X139" t="s">
        <v>509</v>
      </c>
      <c r="Y139" t="s">
        <v>5</v>
      </c>
      <c r="Z139" t="s">
        <v>1053</v>
      </c>
      <c r="AA139">
        <v>59</v>
      </c>
      <c r="AB139" s="9">
        <v>30160</v>
      </c>
      <c r="AC139">
        <v>0</v>
      </c>
      <c r="AD139" s="9">
        <v>30160</v>
      </c>
      <c r="AE139">
        <v>865.59</v>
      </c>
      <c r="AF139">
        <v>0</v>
      </c>
      <c r="AG139">
        <v>916.86</v>
      </c>
      <c r="AH139">
        <v>0</v>
      </c>
      <c r="AI139" s="9">
        <v>1782.45</v>
      </c>
      <c r="AJ139" s="9">
        <v>28377.55</v>
      </c>
    </row>
    <row r="140" spans="1:36" s="6" customFormat="1" ht="15" x14ac:dyDescent="0.25">
      <c r="A140" s="18">
        <f t="shared" si="37"/>
        <v>122</v>
      </c>
      <c r="B140" s="32" t="s">
        <v>476</v>
      </c>
      <c r="C140" s="16" t="s">
        <v>508</v>
      </c>
      <c r="D140" s="16" t="s">
        <v>5</v>
      </c>
      <c r="E140" s="16" t="s">
        <v>4</v>
      </c>
      <c r="F140" s="16" t="s">
        <v>3</v>
      </c>
      <c r="G140" s="15">
        <v>45078</v>
      </c>
      <c r="H140" s="15">
        <v>45260</v>
      </c>
      <c r="I140" s="14">
        <v>25520</v>
      </c>
      <c r="J140" s="14">
        <v>0</v>
      </c>
      <c r="K140" s="14">
        <v>0</v>
      </c>
      <c r="L140" s="14">
        <v>732.42</v>
      </c>
      <c r="M140" s="14">
        <f t="shared" si="38"/>
        <v>1811.9199999999998</v>
      </c>
      <c r="N140" s="14">
        <f t="shared" si="39"/>
        <v>293.48</v>
      </c>
      <c r="O140" s="14">
        <v>775.81</v>
      </c>
      <c r="P140" s="14">
        <f t="shared" si="40"/>
        <v>1809.3680000000002</v>
      </c>
      <c r="Q140" s="14">
        <v>0</v>
      </c>
      <c r="R140" s="14">
        <f t="shared" si="41"/>
        <v>5422.9979999999996</v>
      </c>
      <c r="S140" s="14">
        <v>0</v>
      </c>
      <c r="T140" s="14">
        <f t="shared" si="42"/>
        <v>1508.23</v>
      </c>
      <c r="U140" s="14">
        <f t="shared" si="43"/>
        <v>3914.768</v>
      </c>
      <c r="V140" s="14">
        <f t="shared" si="44"/>
        <v>24011.77</v>
      </c>
      <c r="W140" s="56">
        <f t="shared" si="28"/>
        <v>0</v>
      </c>
      <c r="X140" t="s">
        <v>508</v>
      </c>
      <c r="Y140" t="s">
        <v>5</v>
      </c>
      <c r="Z140" t="s">
        <v>1205</v>
      </c>
      <c r="AA140">
        <v>63</v>
      </c>
      <c r="AB140" s="9">
        <v>25520</v>
      </c>
      <c r="AC140">
        <v>0</v>
      </c>
      <c r="AD140" s="9">
        <v>25520</v>
      </c>
      <c r="AE140">
        <v>732.42</v>
      </c>
      <c r="AF140">
        <v>0</v>
      </c>
      <c r="AG140">
        <v>775.81</v>
      </c>
      <c r="AH140">
        <v>0</v>
      </c>
      <c r="AI140" s="9">
        <v>1508.23</v>
      </c>
      <c r="AJ140" s="9">
        <v>24011.77</v>
      </c>
    </row>
    <row r="141" spans="1:36" s="6" customFormat="1" ht="15" x14ac:dyDescent="0.25">
      <c r="A141" s="18">
        <f t="shared" si="37"/>
        <v>123</v>
      </c>
      <c r="B141" s="32" t="s">
        <v>476</v>
      </c>
      <c r="C141" s="16" t="s">
        <v>507</v>
      </c>
      <c r="D141" s="16" t="s">
        <v>5</v>
      </c>
      <c r="E141" s="16" t="s">
        <v>4</v>
      </c>
      <c r="F141" s="16" t="s">
        <v>3</v>
      </c>
      <c r="G141" s="15">
        <v>45078</v>
      </c>
      <c r="H141" s="15">
        <v>45260</v>
      </c>
      <c r="I141" s="14">
        <v>15120</v>
      </c>
      <c r="J141" s="14">
        <v>0</v>
      </c>
      <c r="K141" s="14">
        <v>0</v>
      </c>
      <c r="L141" s="14">
        <v>433.94</v>
      </c>
      <c r="M141" s="14">
        <f t="shared" si="38"/>
        <v>1073.52</v>
      </c>
      <c r="N141" s="14">
        <f t="shared" si="39"/>
        <v>173.88</v>
      </c>
      <c r="O141" s="14">
        <v>459.65</v>
      </c>
      <c r="P141" s="14">
        <f t="shared" si="40"/>
        <v>1072.008</v>
      </c>
      <c r="Q141" s="14">
        <v>0</v>
      </c>
      <c r="R141" s="14">
        <f t="shared" si="41"/>
        <v>3212.9980000000005</v>
      </c>
      <c r="S141" s="14">
        <v>0</v>
      </c>
      <c r="T141" s="14">
        <f t="shared" si="42"/>
        <v>893.58999999999992</v>
      </c>
      <c r="U141" s="14">
        <f t="shared" si="43"/>
        <v>2319.4079999999999</v>
      </c>
      <c r="V141" s="14">
        <f t="shared" si="44"/>
        <v>14226.41</v>
      </c>
      <c r="W141" s="56">
        <f t="shared" si="28"/>
        <v>0</v>
      </c>
      <c r="X141" t="s">
        <v>507</v>
      </c>
      <c r="Y141" t="s">
        <v>5</v>
      </c>
      <c r="Z141" t="s">
        <v>948</v>
      </c>
      <c r="AA141">
        <v>64</v>
      </c>
      <c r="AB141" s="9">
        <v>15120</v>
      </c>
      <c r="AC141">
        <v>0</v>
      </c>
      <c r="AD141" s="9">
        <v>15120</v>
      </c>
      <c r="AE141">
        <v>433.94</v>
      </c>
      <c r="AF141">
        <v>0</v>
      </c>
      <c r="AG141">
        <v>459.65</v>
      </c>
      <c r="AH141">
        <v>0</v>
      </c>
      <c r="AI141">
        <v>893.59</v>
      </c>
      <c r="AJ141" s="9">
        <v>14226.41</v>
      </c>
    </row>
    <row r="142" spans="1:36" s="6" customFormat="1" ht="15" x14ac:dyDescent="0.25">
      <c r="A142" s="18">
        <f t="shared" si="37"/>
        <v>124</v>
      </c>
      <c r="B142" s="32" t="s">
        <v>476</v>
      </c>
      <c r="C142" s="16" t="s">
        <v>506</v>
      </c>
      <c r="D142" s="16" t="s">
        <v>5</v>
      </c>
      <c r="E142" s="16" t="s">
        <v>4</v>
      </c>
      <c r="F142" s="16" t="s">
        <v>3</v>
      </c>
      <c r="G142" s="15">
        <v>45078</v>
      </c>
      <c r="H142" s="15">
        <v>45260</v>
      </c>
      <c r="I142" s="14">
        <v>18560</v>
      </c>
      <c r="J142" s="14">
        <v>0</v>
      </c>
      <c r="K142" s="14">
        <v>0</v>
      </c>
      <c r="L142" s="14">
        <v>532.66999999999996</v>
      </c>
      <c r="M142" s="14">
        <f t="shared" si="38"/>
        <v>1317.76</v>
      </c>
      <c r="N142" s="14">
        <f t="shared" si="39"/>
        <v>213.44</v>
      </c>
      <c r="O142" s="14">
        <v>564.22</v>
      </c>
      <c r="P142" s="14">
        <f t="shared" si="40"/>
        <v>1315.904</v>
      </c>
      <c r="Q142" s="14">
        <v>0</v>
      </c>
      <c r="R142" s="14">
        <f t="shared" si="41"/>
        <v>3943.9940000000001</v>
      </c>
      <c r="S142" s="14">
        <v>0</v>
      </c>
      <c r="T142" s="14">
        <f t="shared" si="42"/>
        <v>1096.8899999999999</v>
      </c>
      <c r="U142" s="14">
        <f t="shared" si="43"/>
        <v>2847.1040000000003</v>
      </c>
      <c r="V142" s="14">
        <f t="shared" si="44"/>
        <v>17463.11</v>
      </c>
      <c r="W142" s="56">
        <f t="shared" si="28"/>
        <v>0</v>
      </c>
      <c r="X142" t="s">
        <v>506</v>
      </c>
      <c r="Y142" t="s">
        <v>5</v>
      </c>
      <c r="Z142" t="s">
        <v>919</v>
      </c>
      <c r="AA142">
        <v>65</v>
      </c>
      <c r="AB142" s="9">
        <v>18560</v>
      </c>
      <c r="AC142">
        <v>0</v>
      </c>
      <c r="AD142" s="9">
        <v>18560</v>
      </c>
      <c r="AE142">
        <v>532.66999999999996</v>
      </c>
      <c r="AF142">
        <v>0</v>
      </c>
      <c r="AG142">
        <v>564.22</v>
      </c>
      <c r="AH142">
        <v>0</v>
      </c>
      <c r="AI142" s="9">
        <v>1096.8900000000001</v>
      </c>
      <c r="AJ142" s="9">
        <v>17463.11</v>
      </c>
    </row>
    <row r="143" spans="1:36" s="6" customFormat="1" ht="15" x14ac:dyDescent="0.25">
      <c r="A143" s="18">
        <f t="shared" si="37"/>
        <v>125</v>
      </c>
      <c r="B143" s="32" t="s">
        <v>476</v>
      </c>
      <c r="C143" s="16" t="s">
        <v>505</v>
      </c>
      <c r="D143" s="16" t="s">
        <v>5</v>
      </c>
      <c r="E143" s="16" t="s">
        <v>4</v>
      </c>
      <c r="F143" s="16" t="s">
        <v>3</v>
      </c>
      <c r="G143" s="15">
        <v>45078</v>
      </c>
      <c r="H143" s="15">
        <v>45260</v>
      </c>
      <c r="I143" s="14">
        <v>25520</v>
      </c>
      <c r="J143" s="14">
        <v>0</v>
      </c>
      <c r="K143" s="14">
        <v>0</v>
      </c>
      <c r="L143" s="14">
        <v>732.42</v>
      </c>
      <c r="M143" s="14">
        <f t="shared" si="38"/>
        <v>1811.9199999999998</v>
      </c>
      <c r="N143" s="14">
        <f t="shared" si="39"/>
        <v>293.48</v>
      </c>
      <c r="O143" s="14">
        <v>775.81</v>
      </c>
      <c r="P143" s="14">
        <f t="shared" si="40"/>
        <v>1809.3680000000002</v>
      </c>
      <c r="Q143" s="14">
        <v>0</v>
      </c>
      <c r="R143" s="14">
        <f t="shared" si="41"/>
        <v>5422.9979999999996</v>
      </c>
      <c r="S143" s="14">
        <v>0</v>
      </c>
      <c r="T143" s="14">
        <f t="shared" si="42"/>
        <v>1508.23</v>
      </c>
      <c r="U143" s="14">
        <f t="shared" si="43"/>
        <v>3914.768</v>
      </c>
      <c r="V143" s="14">
        <f t="shared" si="44"/>
        <v>24011.77</v>
      </c>
      <c r="W143" s="56">
        <f t="shared" si="28"/>
        <v>0</v>
      </c>
      <c r="X143" t="s">
        <v>505</v>
      </c>
      <c r="Y143" t="s">
        <v>5</v>
      </c>
      <c r="Z143" t="s">
        <v>949</v>
      </c>
      <c r="AA143">
        <v>67</v>
      </c>
      <c r="AB143" s="9">
        <v>25520</v>
      </c>
      <c r="AC143">
        <v>0</v>
      </c>
      <c r="AD143" s="9">
        <v>25520</v>
      </c>
      <c r="AE143">
        <v>732.42</v>
      </c>
      <c r="AF143">
        <v>0</v>
      </c>
      <c r="AG143">
        <v>775.81</v>
      </c>
      <c r="AH143">
        <v>0</v>
      </c>
      <c r="AI143" s="9">
        <v>1508.23</v>
      </c>
      <c r="AJ143" s="9">
        <v>24011.77</v>
      </c>
    </row>
    <row r="144" spans="1:36" s="6" customFormat="1" ht="15" x14ac:dyDescent="0.25">
      <c r="A144" s="18">
        <f t="shared" si="37"/>
        <v>126</v>
      </c>
      <c r="B144" s="32" t="s">
        <v>476</v>
      </c>
      <c r="C144" s="16" t="s">
        <v>504</v>
      </c>
      <c r="D144" s="16" t="s">
        <v>5</v>
      </c>
      <c r="E144" s="16" t="s">
        <v>4</v>
      </c>
      <c r="F144" s="16" t="s">
        <v>8</v>
      </c>
      <c r="G144" s="15">
        <v>45078</v>
      </c>
      <c r="H144" s="15">
        <v>45260</v>
      </c>
      <c r="I144" s="14">
        <v>34800</v>
      </c>
      <c r="J144" s="14">
        <v>0</v>
      </c>
      <c r="K144" s="14">
        <v>0</v>
      </c>
      <c r="L144" s="14">
        <v>998.76</v>
      </c>
      <c r="M144" s="14">
        <f t="shared" si="38"/>
        <v>2470.7999999999997</v>
      </c>
      <c r="N144" s="14">
        <f t="shared" si="39"/>
        <v>400.2</v>
      </c>
      <c r="O144" s="14">
        <v>1057.92</v>
      </c>
      <c r="P144" s="14">
        <f t="shared" si="40"/>
        <v>2467.3200000000002</v>
      </c>
      <c r="Q144" s="14">
        <v>0</v>
      </c>
      <c r="R144" s="14">
        <f t="shared" si="41"/>
        <v>7395</v>
      </c>
      <c r="S144" s="14">
        <v>0</v>
      </c>
      <c r="T144" s="14">
        <f t="shared" si="42"/>
        <v>2056.6800000000003</v>
      </c>
      <c r="U144" s="14">
        <f t="shared" si="43"/>
        <v>5338.32</v>
      </c>
      <c r="V144" s="14">
        <f t="shared" si="44"/>
        <v>32743.32</v>
      </c>
      <c r="W144" s="56">
        <f t="shared" si="28"/>
        <v>0</v>
      </c>
      <c r="X144" t="s">
        <v>504</v>
      </c>
      <c r="Y144" t="s">
        <v>5</v>
      </c>
      <c r="Z144" t="s">
        <v>952</v>
      </c>
      <c r="AA144">
        <v>68</v>
      </c>
      <c r="AB144" s="9">
        <v>34800</v>
      </c>
      <c r="AC144">
        <v>0</v>
      </c>
      <c r="AD144" s="9">
        <v>34800</v>
      </c>
      <c r="AE144">
        <v>998.76</v>
      </c>
      <c r="AF144">
        <v>0</v>
      </c>
      <c r="AG144" s="9">
        <v>1057.92</v>
      </c>
      <c r="AH144">
        <v>0</v>
      </c>
      <c r="AI144" s="9">
        <v>2056.6799999999998</v>
      </c>
      <c r="AJ144" s="9">
        <v>32743.32</v>
      </c>
    </row>
    <row r="145" spans="1:36" s="6" customFormat="1" ht="15" x14ac:dyDescent="0.25">
      <c r="A145" s="18">
        <f t="shared" si="37"/>
        <v>127</v>
      </c>
      <c r="B145" s="32" t="s">
        <v>476</v>
      </c>
      <c r="C145" s="16" t="s">
        <v>503</v>
      </c>
      <c r="D145" s="16" t="s">
        <v>5</v>
      </c>
      <c r="E145" s="16" t="s">
        <v>4</v>
      </c>
      <c r="F145" s="16" t="s">
        <v>3</v>
      </c>
      <c r="G145" s="15">
        <v>45078</v>
      </c>
      <c r="H145" s="15">
        <v>45260</v>
      </c>
      <c r="I145" s="14">
        <v>18000</v>
      </c>
      <c r="J145" s="14">
        <v>0</v>
      </c>
      <c r="K145" s="14">
        <v>0</v>
      </c>
      <c r="L145" s="14">
        <v>516.6</v>
      </c>
      <c r="M145" s="14">
        <f t="shared" si="38"/>
        <v>1277.9999999999998</v>
      </c>
      <c r="N145" s="14">
        <f t="shared" si="39"/>
        <v>207</v>
      </c>
      <c r="O145" s="14">
        <v>547.20000000000005</v>
      </c>
      <c r="P145" s="14">
        <f t="shared" si="40"/>
        <v>1276.2</v>
      </c>
      <c r="Q145" s="14">
        <v>0</v>
      </c>
      <c r="R145" s="14">
        <f t="shared" si="41"/>
        <v>3825</v>
      </c>
      <c r="S145" s="14">
        <v>0</v>
      </c>
      <c r="T145" s="14">
        <f t="shared" si="42"/>
        <v>1063.8000000000002</v>
      </c>
      <c r="U145" s="14">
        <f t="shared" si="43"/>
        <v>2761.2</v>
      </c>
      <c r="V145" s="14">
        <f t="shared" si="44"/>
        <v>16936.2</v>
      </c>
      <c r="W145" s="56">
        <f t="shared" si="28"/>
        <v>0</v>
      </c>
      <c r="X145" t="s">
        <v>503</v>
      </c>
      <c r="Y145" t="s">
        <v>5</v>
      </c>
      <c r="Z145" t="s">
        <v>908</v>
      </c>
      <c r="AA145">
        <v>84</v>
      </c>
      <c r="AB145" s="9">
        <v>18000</v>
      </c>
      <c r="AC145">
        <v>0</v>
      </c>
      <c r="AD145" s="9">
        <v>18000</v>
      </c>
      <c r="AE145">
        <v>516.6</v>
      </c>
      <c r="AF145">
        <v>0</v>
      </c>
      <c r="AG145">
        <v>547.20000000000005</v>
      </c>
      <c r="AH145">
        <v>0</v>
      </c>
      <c r="AI145" s="9">
        <v>1063.8</v>
      </c>
      <c r="AJ145" s="9">
        <v>16936.2</v>
      </c>
    </row>
    <row r="146" spans="1:36" s="6" customFormat="1" ht="15" x14ac:dyDescent="0.25">
      <c r="A146" s="18">
        <f t="shared" si="37"/>
        <v>128</v>
      </c>
      <c r="B146" s="32" t="s">
        <v>476</v>
      </c>
      <c r="C146" s="16" t="s">
        <v>502</v>
      </c>
      <c r="D146" s="16" t="s">
        <v>5</v>
      </c>
      <c r="E146" s="16" t="s">
        <v>4</v>
      </c>
      <c r="F146" s="16" t="s">
        <v>8</v>
      </c>
      <c r="G146" s="15">
        <v>45078</v>
      </c>
      <c r="H146" s="15">
        <v>45260</v>
      </c>
      <c r="I146" s="14">
        <v>104400</v>
      </c>
      <c r="J146" s="14">
        <v>13140.36</v>
      </c>
      <c r="K146" s="14">
        <v>0</v>
      </c>
      <c r="L146" s="14">
        <v>2996.28</v>
      </c>
      <c r="M146" s="14">
        <f t="shared" si="38"/>
        <v>7412.4</v>
      </c>
      <c r="N146" s="14">
        <f t="shared" si="39"/>
        <v>1200.5999999999999</v>
      </c>
      <c r="O146" s="14">
        <v>3173.76</v>
      </c>
      <c r="P146" s="14">
        <f t="shared" si="40"/>
        <v>7401.96</v>
      </c>
      <c r="Q146" s="14">
        <v>0</v>
      </c>
      <c r="R146" s="14">
        <f t="shared" si="41"/>
        <v>22185</v>
      </c>
      <c r="S146" s="14">
        <v>0</v>
      </c>
      <c r="T146" s="14">
        <f t="shared" si="42"/>
        <v>19310.400000000001</v>
      </c>
      <c r="U146" s="14">
        <f t="shared" si="43"/>
        <v>16014.96</v>
      </c>
      <c r="V146" s="14">
        <f t="shared" si="44"/>
        <v>85089.600000000006</v>
      </c>
      <c r="W146" s="56">
        <f t="shared" si="28"/>
        <v>0</v>
      </c>
      <c r="X146" t="s">
        <v>502</v>
      </c>
      <c r="Y146" t="s">
        <v>5</v>
      </c>
      <c r="Z146" t="s">
        <v>983</v>
      </c>
      <c r="AA146">
        <v>86</v>
      </c>
      <c r="AB146" s="9">
        <v>104400</v>
      </c>
      <c r="AC146">
        <v>0</v>
      </c>
      <c r="AD146" s="9">
        <v>104400</v>
      </c>
      <c r="AE146" s="9">
        <v>2996.28</v>
      </c>
      <c r="AF146" s="9">
        <v>13140.36</v>
      </c>
      <c r="AG146" s="9">
        <v>3173.76</v>
      </c>
      <c r="AH146">
        <v>0</v>
      </c>
      <c r="AI146" s="9">
        <v>19310.400000000001</v>
      </c>
      <c r="AJ146" s="9">
        <v>85089.600000000006</v>
      </c>
    </row>
    <row r="147" spans="1:36" s="6" customFormat="1" ht="15" x14ac:dyDescent="0.25">
      <c r="A147" s="18">
        <f t="shared" si="37"/>
        <v>129</v>
      </c>
      <c r="B147" s="32" t="s">
        <v>476</v>
      </c>
      <c r="C147" s="16" t="s">
        <v>501</v>
      </c>
      <c r="D147" s="16" t="s">
        <v>5</v>
      </c>
      <c r="E147" s="16" t="s">
        <v>4</v>
      </c>
      <c r="F147" s="16" t="s">
        <v>8</v>
      </c>
      <c r="G147" s="15">
        <v>45078</v>
      </c>
      <c r="H147" s="15">
        <v>45260</v>
      </c>
      <c r="I147" s="14">
        <v>27840</v>
      </c>
      <c r="J147" s="14">
        <v>0</v>
      </c>
      <c r="K147" s="14">
        <v>0</v>
      </c>
      <c r="L147" s="14">
        <v>799.01</v>
      </c>
      <c r="M147" s="14">
        <f t="shared" si="38"/>
        <v>1976.6399999999999</v>
      </c>
      <c r="N147" s="14">
        <f t="shared" si="39"/>
        <v>320.15999999999997</v>
      </c>
      <c r="O147" s="14">
        <v>846.34</v>
      </c>
      <c r="P147" s="14">
        <f t="shared" si="40"/>
        <v>1973.8560000000002</v>
      </c>
      <c r="Q147" s="14">
        <v>0</v>
      </c>
      <c r="R147" s="14">
        <f t="shared" si="41"/>
        <v>5916.0059999999994</v>
      </c>
      <c r="S147" s="14">
        <v>0</v>
      </c>
      <c r="T147" s="14">
        <f t="shared" si="42"/>
        <v>1645.35</v>
      </c>
      <c r="U147" s="14">
        <f t="shared" si="43"/>
        <v>4270.6559999999999</v>
      </c>
      <c r="V147" s="14">
        <f t="shared" si="44"/>
        <v>26194.65</v>
      </c>
      <c r="W147" s="56">
        <f t="shared" ref="W147:W210" si="45">+V147-AJ147</f>
        <v>0</v>
      </c>
      <c r="X147" t="s">
        <v>501</v>
      </c>
      <c r="Y147" t="s">
        <v>5</v>
      </c>
      <c r="Z147" t="s">
        <v>954</v>
      </c>
      <c r="AA147">
        <v>88</v>
      </c>
      <c r="AB147" s="9">
        <v>27840</v>
      </c>
      <c r="AC147">
        <v>0</v>
      </c>
      <c r="AD147" s="9">
        <v>27840</v>
      </c>
      <c r="AE147">
        <v>799.01</v>
      </c>
      <c r="AF147">
        <v>0</v>
      </c>
      <c r="AG147">
        <v>846.34</v>
      </c>
      <c r="AH147">
        <v>0</v>
      </c>
      <c r="AI147" s="9">
        <v>1645.35</v>
      </c>
      <c r="AJ147" s="9">
        <v>26194.65</v>
      </c>
    </row>
    <row r="148" spans="1:36" s="6" customFormat="1" ht="15" x14ac:dyDescent="0.25">
      <c r="A148" s="18">
        <f t="shared" si="37"/>
        <v>130</v>
      </c>
      <c r="B148" s="32" t="s">
        <v>476</v>
      </c>
      <c r="C148" s="16" t="s">
        <v>500</v>
      </c>
      <c r="D148" s="16" t="s">
        <v>5</v>
      </c>
      <c r="E148" s="16" t="s">
        <v>4</v>
      </c>
      <c r="F148" s="16" t="s">
        <v>8</v>
      </c>
      <c r="G148" s="15">
        <v>45078</v>
      </c>
      <c r="H148" s="15">
        <v>45260</v>
      </c>
      <c r="I148" s="14">
        <v>44080</v>
      </c>
      <c r="J148" s="14">
        <v>1018.48</v>
      </c>
      <c r="K148" s="14">
        <v>0</v>
      </c>
      <c r="L148" s="14">
        <v>1265.0999999999999</v>
      </c>
      <c r="M148" s="14">
        <f t="shared" si="38"/>
        <v>3129.68</v>
      </c>
      <c r="N148" s="14">
        <f t="shared" si="39"/>
        <v>506.92</v>
      </c>
      <c r="O148" s="14">
        <v>1340.03</v>
      </c>
      <c r="P148" s="14">
        <f t="shared" si="40"/>
        <v>3125.2720000000004</v>
      </c>
      <c r="Q148" s="14">
        <v>0</v>
      </c>
      <c r="R148" s="14">
        <f t="shared" si="41"/>
        <v>9367.0020000000004</v>
      </c>
      <c r="S148" s="14">
        <v>0</v>
      </c>
      <c r="T148" s="14">
        <f t="shared" si="42"/>
        <v>3623.61</v>
      </c>
      <c r="U148" s="14">
        <f t="shared" si="43"/>
        <v>6761.8720000000003</v>
      </c>
      <c r="V148" s="14">
        <f t="shared" si="44"/>
        <v>40456.39</v>
      </c>
      <c r="W148" s="56">
        <f t="shared" si="45"/>
        <v>0</v>
      </c>
      <c r="X148" t="s">
        <v>500</v>
      </c>
      <c r="Y148" t="s">
        <v>5</v>
      </c>
      <c r="Z148" t="s">
        <v>891</v>
      </c>
      <c r="AA148">
        <v>90</v>
      </c>
      <c r="AB148" s="9">
        <v>44080</v>
      </c>
      <c r="AC148">
        <v>0</v>
      </c>
      <c r="AD148" s="9">
        <v>44080</v>
      </c>
      <c r="AE148" s="9">
        <v>1265.0999999999999</v>
      </c>
      <c r="AF148" s="9">
        <v>1018.48</v>
      </c>
      <c r="AG148" s="9">
        <v>1340.03</v>
      </c>
      <c r="AH148">
        <v>0</v>
      </c>
      <c r="AI148" s="9">
        <v>3623.61</v>
      </c>
      <c r="AJ148" s="9">
        <v>40456.39</v>
      </c>
    </row>
    <row r="149" spans="1:36" s="6" customFormat="1" ht="15" x14ac:dyDescent="0.25">
      <c r="A149" s="18">
        <f t="shared" si="37"/>
        <v>131</v>
      </c>
      <c r="B149" s="32" t="s">
        <v>476</v>
      </c>
      <c r="C149" s="16" t="s">
        <v>499</v>
      </c>
      <c r="D149" s="16" t="s">
        <v>5</v>
      </c>
      <c r="E149" s="16" t="s">
        <v>4</v>
      </c>
      <c r="F149" s="16" t="s">
        <v>8</v>
      </c>
      <c r="G149" s="15">
        <v>45078</v>
      </c>
      <c r="H149" s="15">
        <v>45260</v>
      </c>
      <c r="I149" s="14">
        <v>24000</v>
      </c>
      <c r="J149" s="14">
        <v>0</v>
      </c>
      <c r="K149" s="14">
        <v>0</v>
      </c>
      <c r="L149" s="14">
        <v>688.8</v>
      </c>
      <c r="M149" s="14">
        <f t="shared" si="38"/>
        <v>1703.9999999999998</v>
      </c>
      <c r="N149" s="14">
        <f t="shared" si="39"/>
        <v>276</v>
      </c>
      <c r="O149" s="14">
        <v>729.6</v>
      </c>
      <c r="P149" s="14">
        <f t="shared" si="40"/>
        <v>1701.6000000000001</v>
      </c>
      <c r="Q149" s="14">
        <v>0</v>
      </c>
      <c r="R149" s="14">
        <f t="shared" si="41"/>
        <v>5100</v>
      </c>
      <c r="S149" s="14">
        <v>0</v>
      </c>
      <c r="T149" s="14">
        <f t="shared" si="42"/>
        <v>1418.4</v>
      </c>
      <c r="U149" s="14">
        <f t="shared" si="43"/>
        <v>3681.6</v>
      </c>
      <c r="V149" s="14">
        <f t="shared" si="44"/>
        <v>22581.599999999999</v>
      </c>
      <c r="W149" s="56">
        <f t="shared" si="45"/>
        <v>0</v>
      </c>
      <c r="X149" t="s">
        <v>499</v>
      </c>
      <c r="Y149" t="s">
        <v>5</v>
      </c>
      <c r="Z149" t="s">
        <v>1288</v>
      </c>
      <c r="AA149">
        <v>95</v>
      </c>
      <c r="AB149" s="9">
        <v>24000</v>
      </c>
      <c r="AC149">
        <v>0</v>
      </c>
      <c r="AD149" s="9">
        <v>24000</v>
      </c>
      <c r="AE149">
        <v>688.8</v>
      </c>
      <c r="AF149">
        <v>0</v>
      </c>
      <c r="AG149">
        <v>729.6</v>
      </c>
      <c r="AH149">
        <v>0</v>
      </c>
      <c r="AI149" s="9">
        <v>1418.4</v>
      </c>
      <c r="AJ149" s="9">
        <v>22581.599999999999</v>
      </c>
    </row>
    <row r="150" spans="1:36" s="6" customFormat="1" ht="15" x14ac:dyDescent="0.25">
      <c r="A150" s="18">
        <f t="shared" si="37"/>
        <v>132</v>
      </c>
      <c r="B150" s="32" t="s">
        <v>476</v>
      </c>
      <c r="C150" s="16" t="s">
        <v>324</v>
      </c>
      <c r="D150" s="16" t="s">
        <v>5</v>
      </c>
      <c r="E150" s="16" t="s">
        <v>4</v>
      </c>
      <c r="F150" s="16" t="s">
        <v>8</v>
      </c>
      <c r="G150" s="15">
        <v>45078</v>
      </c>
      <c r="H150" s="15">
        <v>45260</v>
      </c>
      <c r="I150" s="14">
        <v>76560</v>
      </c>
      <c r="J150" s="14">
        <v>0</v>
      </c>
      <c r="K150" s="14">
        <v>0</v>
      </c>
      <c r="L150" s="14">
        <v>2197.27</v>
      </c>
      <c r="M150" s="14">
        <f t="shared" si="38"/>
        <v>5435.7599999999993</v>
      </c>
      <c r="N150" s="14">
        <f t="shared" si="39"/>
        <v>880.43999999999994</v>
      </c>
      <c r="O150" s="14">
        <v>2327.42</v>
      </c>
      <c r="P150" s="14">
        <f t="shared" si="40"/>
        <v>5428.1040000000003</v>
      </c>
      <c r="Q150" s="14">
        <v>0</v>
      </c>
      <c r="R150" s="14">
        <f t="shared" si="41"/>
        <v>16268.993999999999</v>
      </c>
      <c r="S150" s="14">
        <v>0</v>
      </c>
      <c r="T150" s="14">
        <f t="shared" si="42"/>
        <v>4524.6900000000005</v>
      </c>
      <c r="U150" s="14">
        <f t="shared" si="43"/>
        <v>11744.304</v>
      </c>
      <c r="V150" s="14">
        <f t="shared" si="44"/>
        <v>72035.31</v>
      </c>
      <c r="W150" s="56">
        <f t="shared" si="45"/>
        <v>0</v>
      </c>
      <c r="X150" t="s">
        <v>324</v>
      </c>
      <c r="Y150" t="s">
        <v>5</v>
      </c>
      <c r="Z150" t="s">
        <v>1246</v>
      </c>
      <c r="AA150">
        <v>170</v>
      </c>
      <c r="AB150" s="9">
        <v>76560</v>
      </c>
      <c r="AC150">
        <v>0</v>
      </c>
      <c r="AD150" s="9">
        <v>76560</v>
      </c>
      <c r="AE150" s="9">
        <v>2197.27</v>
      </c>
      <c r="AF150">
        <v>0</v>
      </c>
      <c r="AG150" s="9">
        <v>2327.42</v>
      </c>
      <c r="AH150">
        <v>0</v>
      </c>
      <c r="AI150" s="9">
        <v>4524.6899999999996</v>
      </c>
      <c r="AJ150" s="9">
        <v>72035.31</v>
      </c>
    </row>
    <row r="151" spans="1:36" s="6" customFormat="1" ht="15" x14ac:dyDescent="0.25">
      <c r="A151" s="18">
        <f t="shared" si="37"/>
        <v>133</v>
      </c>
      <c r="B151" s="32" t="s">
        <v>476</v>
      </c>
      <c r="C151" s="16" t="s">
        <v>498</v>
      </c>
      <c r="D151" s="16" t="s">
        <v>5</v>
      </c>
      <c r="E151" s="16" t="s">
        <v>4</v>
      </c>
      <c r="F151" s="16" t="s">
        <v>3</v>
      </c>
      <c r="G151" s="15">
        <v>45078</v>
      </c>
      <c r="H151" s="15">
        <v>45260</v>
      </c>
      <c r="I151" s="14">
        <v>34800</v>
      </c>
      <c r="J151" s="14">
        <v>0</v>
      </c>
      <c r="K151" s="14">
        <v>0</v>
      </c>
      <c r="L151" s="14">
        <v>998.76</v>
      </c>
      <c r="M151" s="14">
        <f t="shared" si="38"/>
        <v>2470.7999999999997</v>
      </c>
      <c r="N151" s="14">
        <f t="shared" si="39"/>
        <v>400.2</v>
      </c>
      <c r="O151" s="14">
        <v>1057.92</v>
      </c>
      <c r="P151" s="14">
        <f t="shared" si="40"/>
        <v>2467.3200000000002</v>
      </c>
      <c r="Q151" s="14">
        <v>0</v>
      </c>
      <c r="R151" s="14">
        <f t="shared" si="41"/>
        <v>7395</v>
      </c>
      <c r="S151" s="14">
        <v>0</v>
      </c>
      <c r="T151" s="14">
        <f t="shared" si="42"/>
        <v>2056.6800000000003</v>
      </c>
      <c r="U151" s="14">
        <f t="shared" si="43"/>
        <v>5338.32</v>
      </c>
      <c r="V151" s="14">
        <f t="shared" si="44"/>
        <v>32743.32</v>
      </c>
      <c r="W151" s="56">
        <f t="shared" si="45"/>
        <v>0</v>
      </c>
      <c r="X151" t="s">
        <v>498</v>
      </c>
      <c r="Y151" t="s">
        <v>5</v>
      </c>
      <c r="Z151" t="s">
        <v>979</v>
      </c>
      <c r="AA151">
        <v>109</v>
      </c>
      <c r="AB151" s="9">
        <v>34800</v>
      </c>
      <c r="AC151">
        <v>0</v>
      </c>
      <c r="AD151" s="9">
        <v>34800</v>
      </c>
      <c r="AE151">
        <v>998.76</v>
      </c>
      <c r="AF151">
        <v>0</v>
      </c>
      <c r="AG151" s="9">
        <v>1057.92</v>
      </c>
      <c r="AH151">
        <v>0</v>
      </c>
      <c r="AI151" s="9">
        <v>2056.6799999999998</v>
      </c>
      <c r="AJ151" s="9">
        <v>32743.32</v>
      </c>
    </row>
    <row r="152" spans="1:36" s="6" customFormat="1" ht="15" x14ac:dyDescent="0.25">
      <c r="A152" s="18">
        <f t="shared" si="37"/>
        <v>134</v>
      </c>
      <c r="B152" s="32" t="s">
        <v>476</v>
      </c>
      <c r="C152" s="16" t="s">
        <v>497</v>
      </c>
      <c r="D152" s="16" t="s">
        <v>5</v>
      </c>
      <c r="E152" s="16" t="s">
        <v>4</v>
      </c>
      <c r="F152" s="16" t="s">
        <v>3</v>
      </c>
      <c r="G152" s="15">
        <v>45078</v>
      </c>
      <c r="H152" s="15">
        <v>45260</v>
      </c>
      <c r="I152" s="14">
        <v>26400</v>
      </c>
      <c r="J152" s="14">
        <v>0</v>
      </c>
      <c r="K152" s="14">
        <v>0</v>
      </c>
      <c r="L152" s="14">
        <v>757.68</v>
      </c>
      <c r="M152" s="14">
        <f t="shared" si="38"/>
        <v>1874.3999999999999</v>
      </c>
      <c r="N152" s="14">
        <f t="shared" si="39"/>
        <v>303.60000000000002</v>
      </c>
      <c r="O152" s="14">
        <v>802.56</v>
      </c>
      <c r="P152" s="14">
        <f t="shared" si="40"/>
        <v>1871.7600000000002</v>
      </c>
      <c r="Q152" s="14">
        <v>0</v>
      </c>
      <c r="R152" s="14">
        <f t="shared" si="41"/>
        <v>5610</v>
      </c>
      <c r="S152" s="14">
        <v>0</v>
      </c>
      <c r="T152" s="14">
        <f t="shared" si="42"/>
        <v>1560.2399999999998</v>
      </c>
      <c r="U152" s="14">
        <f t="shared" si="43"/>
        <v>4049.76</v>
      </c>
      <c r="V152" s="14">
        <f t="shared" si="44"/>
        <v>24839.760000000002</v>
      </c>
      <c r="W152" s="56">
        <f t="shared" si="45"/>
        <v>0</v>
      </c>
      <c r="X152" t="s">
        <v>497</v>
      </c>
      <c r="Y152" t="s">
        <v>5</v>
      </c>
      <c r="Z152" t="s">
        <v>937</v>
      </c>
      <c r="AA152">
        <v>111</v>
      </c>
      <c r="AB152" s="9">
        <v>26400</v>
      </c>
      <c r="AC152">
        <v>0</v>
      </c>
      <c r="AD152" s="9">
        <v>26400</v>
      </c>
      <c r="AE152">
        <v>757.68</v>
      </c>
      <c r="AF152">
        <v>0</v>
      </c>
      <c r="AG152">
        <v>802.56</v>
      </c>
      <c r="AH152">
        <v>0</v>
      </c>
      <c r="AI152" s="9">
        <v>1560.24</v>
      </c>
      <c r="AJ152" s="9">
        <v>24839.759999999998</v>
      </c>
    </row>
    <row r="153" spans="1:36" s="6" customFormat="1" ht="15" x14ac:dyDescent="0.25">
      <c r="A153" s="18">
        <f t="shared" si="37"/>
        <v>135</v>
      </c>
      <c r="B153" s="32" t="s">
        <v>476</v>
      </c>
      <c r="C153" s="16" t="s">
        <v>496</v>
      </c>
      <c r="D153" s="16" t="s">
        <v>5</v>
      </c>
      <c r="E153" s="16" t="s">
        <v>4</v>
      </c>
      <c r="F153" s="16" t="s">
        <v>3</v>
      </c>
      <c r="G153" s="15">
        <v>45078</v>
      </c>
      <c r="H153" s="15">
        <v>45260</v>
      </c>
      <c r="I153" s="14">
        <v>21120</v>
      </c>
      <c r="J153" s="14">
        <v>0</v>
      </c>
      <c r="K153" s="14">
        <v>0</v>
      </c>
      <c r="L153" s="14">
        <v>606.14</v>
      </c>
      <c r="M153" s="14">
        <f t="shared" si="38"/>
        <v>1499.5199999999998</v>
      </c>
      <c r="N153" s="14">
        <f t="shared" si="39"/>
        <v>242.88</v>
      </c>
      <c r="O153" s="14">
        <v>642.04999999999995</v>
      </c>
      <c r="P153" s="14">
        <f t="shared" si="40"/>
        <v>1497.4080000000001</v>
      </c>
      <c r="Q153" s="14">
        <v>0</v>
      </c>
      <c r="R153" s="14">
        <f t="shared" si="41"/>
        <v>4487.9980000000005</v>
      </c>
      <c r="S153" s="14">
        <v>0</v>
      </c>
      <c r="T153" s="14">
        <f t="shared" si="42"/>
        <v>1248.19</v>
      </c>
      <c r="U153" s="14">
        <f t="shared" si="43"/>
        <v>3239.808</v>
      </c>
      <c r="V153" s="14">
        <f t="shared" si="44"/>
        <v>19871.810000000001</v>
      </c>
      <c r="W153" s="56">
        <f t="shared" si="45"/>
        <v>0</v>
      </c>
      <c r="X153" t="s">
        <v>496</v>
      </c>
      <c r="Y153" t="s">
        <v>5</v>
      </c>
      <c r="Z153" t="s">
        <v>895</v>
      </c>
      <c r="AA153">
        <v>117</v>
      </c>
      <c r="AB153" s="9">
        <v>21120</v>
      </c>
      <c r="AC153">
        <v>0</v>
      </c>
      <c r="AD153" s="9">
        <v>21120</v>
      </c>
      <c r="AE153">
        <v>606.14</v>
      </c>
      <c r="AF153">
        <v>0</v>
      </c>
      <c r="AG153">
        <v>642.04999999999995</v>
      </c>
      <c r="AH153">
        <v>0</v>
      </c>
      <c r="AI153" s="9">
        <v>1248.19</v>
      </c>
      <c r="AJ153" s="9">
        <v>19871.810000000001</v>
      </c>
    </row>
    <row r="154" spans="1:36" s="6" customFormat="1" ht="15" x14ac:dyDescent="0.25">
      <c r="A154" s="18">
        <f t="shared" si="37"/>
        <v>136</v>
      </c>
      <c r="B154" s="32" t="s">
        <v>476</v>
      </c>
      <c r="C154" s="16" t="s">
        <v>495</v>
      </c>
      <c r="D154" s="16" t="s">
        <v>5</v>
      </c>
      <c r="E154" s="16" t="s">
        <v>4</v>
      </c>
      <c r="F154" s="16" t="s">
        <v>8</v>
      </c>
      <c r="G154" s="15">
        <v>45078</v>
      </c>
      <c r="H154" s="15">
        <v>45260</v>
      </c>
      <c r="I154" s="14">
        <v>27840</v>
      </c>
      <c r="J154" s="14">
        <v>0</v>
      </c>
      <c r="K154" s="14">
        <v>0</v>
      </c>
      <c r="L154" s="14">
        <v>799.01</v>
      </c>
      <c r="M154" s="14">
        <f t="shared" si="38"/>
        <v>1976.6399999999999</v>
      </c>
      <c r="N154" s="14">
        <f t="shared" si="39"/>
        <v>320.15999999999997</v>
      </c>
      <c r="O154" s="14">
        <v>846.34</v>
      </c>
      <c r="P154" s="14">
        <f t="shared" si="40"/>
        <v>1973.8560000000002</v>
      </c>
      <c r="Q154" s="14">
        <v>0</v>
      </c>
      <c r="R154" s="14">
        <f t="shared" si="41"/>
        <v>5916.0059999999994</v>
      </c>
      <c r="S154" s="14">
        <v>0</v>
      </c>
      <c r="T154" s="14">
        <f t="shared" si="42"/>
        <v>1645.35</v>
      </c>
      <c r="U154" s="14">
        <f t="shared" si="43"/>
        <v>4270.6559999999999</v>
      </c>
      <c r="V154" s="14">
        <f t="shared" si="44"/>
        <v>26194.65</v>
      </c>
      <c r="W154" s="56">
        <f t="shared" si="45"/>
        <v>0</v>
      </c>
      <c r="X154" t="s">
        <v>495</v>
      </c>
      <c r="Y154" t="s">
        <v>5</v>
      </c>
      <c r="Z154" t="s">
        <v>920</v>
      </c>
      <c r="AA154">
        <v>119</v>
      </c>
      <c r="AB154" s="9">
        <v>27840</v>
      </c>
      <c r="AC154">
        <v>0</v>
      </c>
      <c r="AD154" s="9">
        <v>27840</v>
      </c>
      <c r="AE154">
        <v>799.01</v>
      </c>
      <c r="AF154">
        <v>0</v>
      </c>
      <c r="AG154">
        <v>846.34</v>
      </c>
      <c r="AH154">
        <v>0</v>
      </c>
      <c r="AI154" s="9">
        <v>1645.35</v>
      </c>
      <c r="AJ154" s="9">
        <v>26194.65</v>
      </c>
    </row>
    <row r="155" spans="1:36" s="6" customFormat="1" ht="15" x14ac:dyDescent="0.25">
      <c r="A155" s="18">
        <f t="shared" si="37"/>
        <v>137</v>
      </c>
      <c r="B155" s="32" t="s">
        <v>476</v>
      </c>
      <c r="C155" s="16" t="s">
        <v>494</v>
      </c>
      <c r="D155" s="16" t="s">
        <v>5</v>
      </c>
      <c r="E155" s="16" t="s">
        <v>4</v>
      </c>
      <c r="F155" s="16" t="s">
        <v>8</v>
      </c>
      <c r="G155" s="15">
        <v>45078</v>
      </c>
      <c r="H155" s="15">
        <v>45260</v>
      </c>
      <c r="I155" s="14">
        <v>24000</v>
      </c>
      <c r="J155" s="14">
        <v>0</v>
      </c>
      <c r="K155" s="14">
        <v>0</v>
      </c>
      <c r="L155" s="14">
        <v>688.8</v>
      </c>
      <c r="M155" s="14">
        <f t="shared" si="38"/>
        <v>1703.9999999999998</v>
      </c>
      <c r="N155" s="14">
        <f t="shared" si="39"/>
        <v>276</v>
      </c>
      <c r="O155" s="14">
        <v>729.6</v>
      </c>
      <c r="P155" s="14">
        <f t="shared" si="40"/>
        <v>1701.6000000000001</v>
      </c>
      <c r="Q155" s="14">
        <v>0</v>
      </c>
      <c r="R155" s="14">
        <f t="shared" si="41"/>
        <v>5100</v>
      </c>
      <c r="S155" s="14">
        <v>7205.58</v>
      </c>
      <c r="T155" s="14">
        <f t="shared" si="42"/>
        <v>8623.98</v>
      </c>
      <c r="U155" s="14">
        <f t="shared" si="43"/>
        <v>3681.6</v>
      </c>
      <c r="V155" s="14">
        <f t="shared" si="44"/>
        <v>15376.02</v>
      </c>
      <c r="W155" s="56">
        <f t="shared" si="45"/>
        <v>0</v>
      </c>
      <c r="X155" t="s">
        <v>494</v>
      </c>
      <c r="Y155" t="s">
        <v>5</v>
      </c>
      <c r="Z155" t="s">
        <v>909</v>
      </c>
      <c r="AA155">
        <v>121</v>
      </c>
      <c r="AB155" s="9">
        <v>24000</v>
      </c>
      <c r="AC155">
        <v>0</v>
      </c>
      <c r="AD155" s="9">
        <v>24000</v>
      </c>
      <c r="AE155">
        <v>688.8</v>
      </c>
      <c r="AF155">
        <v>0</v>
      </c>
      <c r="AG155">
        <v>729.6</v>
      </c>
      <c r="AH155" s="9">
        <v>7205.58</v>
      </c>
      <c r="AI155" s="9">
        <v>8623.98</v>
      </c>
      <c r="AJ155" s="9">
        <v>15376.02</v>
      </c>
    </row>
    <row r="156" spans="1:36" s="6" customFormat="1" ht="15" x14ac:dyDescent="0.25">
      <c r="A156" s="18">
        <f t="shared" si="37"/>
        <v>138</v>
      </c>
      <c r="B156" s="32" t="s">
        <v>476</v>
      </c>
      <c r="C156" s="16" t="s">
        <v>493</v>
      </c>
      <c r="D156" s="16" t="s">
        <v>5</v>
      </c>
      <c r="E156" s="16" t="s">
        <v>4</v>
      </c>
      <c r="F156" s="16" t="s">
        <v>3</v>
      </c>
      <c r="G156" s="15">
        <v>45078</v>
      </c>
      <c r="H156" s="15">
        <v>45260</v>
      </c>
      <c r="I156" s="14">
        <v>26400</v>
      </c>
      <c r="J156" s="14">
        <v>0</v>
      </c>
      <c r="K156" s="14">
        <v>0</v>
      </c>
      <c r="L156" s="14">
        <v>757.68</v>
      </c>
      <c r="M156" s="14">
        <f t="shared" si="38"/>
        <v>1874.3999999999999</v>
      </c>
      <c r="N156" s="14">
        <f t="shared" si="39"/>
        <v>303.60000000000002</v>
      </c>
      <c r="O156" s="14">
        <v>802.56</v>
      </c>
      <c r="P156" s="14">
        <f t="shared" si="40"/>
        <v>1871.7600000000002</v>
      </c>
      <c r="Q156" s="14">
        <v>0</v>
      </c>
      <c r="R156" s="14">
        <f t="shared" si="41"/>
        <v>5610</v>
      </c>
      <c r="S156" s="14">
        <v>0</v>
      </c>
      <c r="T156" s="14">
        <f t="shared" si="42"/>
        <v>1560.2399999999998</v>
      </c>
      <c r="U156" s="14">
        <f t="shared" si="43"/>
        <v>4049.76</v>
      </c>
      <c r="V156" s="14">
        <f t="shared" si="44"/>
        <v>24839.760000000002</v>
      </c>
      <c r="W156" s="56">
        <f t="shared" si="45"/>
        <v>0</v>
      </c>
      <c r="X156" t="s">
        <v>493</v>
      </c>
      <c r="Y156" t="s">
        <v>5</v>
      </c>
      <c r="Z156" t="s">
        <v>977</v>
      </c>
      <c r="AA156">
        <v>127</v>
      </c>
      <c r="AB156" s="9">
        <v>26400</v>
      </c>
      <c r="AC156">
        <v>0</v>
      </c>
      <c r="AD156" s="9">
        <v>26400</v>
      </c>
      <c r="AE156">
        <v>757.68</v>
      </c>
      <c r="AF156">
        <v>0</v>
      </c>
      <c r="AG156">
        <v>802.56</v>
      </c>
      <c r="AH156">
        <v>0</v>
      </c>
      <c r="AI156" s="9">
        <v>1560.24</v>
      </c>
      <c r="AJ156" s="9">
        <v>24839.759999999998</v>
      </c>
    </row>
    <row r="157" spans="1:36" s="6" customFormat="1" ht="15" x14ac:dyDescent="0.25">
      <c r="A157" s="18">
        <f t="shared" si="37"/>
        <v>139</v>
      </c>
      <c r="B157" s="32" t="s">
        <v>476</v>
      </c>
      <c r="C157" s="16" t="s">
        <v>492</v>
      </c>
      <c r="D157" s="16" t="s">
        <v>5</v>
      </c>
      <c r="E157" s="16" t="s">
        <v>4</v>
      </c>
      <c r="F157" s="16" t="s">
        <v>8</v>
      </c>
      <c r="G157" s="15">
        <v>45078</v>
      </c>
      <c r="H157" s="15">
        <v>45260</v>
      </c>
      <c r="I157" s="14">
        <v>27840</v>
      </c>
      <c r="J157" s="14">
        <v>0</v>
      </c>
      <c r="K157" s="14">
        <v>0</v>
      </c>
      <c r="L157" s="14">
        <v>799.01</v>
      </c>
      <c r="M157" s="14">
        <f t="shared" si="38"/>
        <v>1976.6399999999999</v>
      </c>
      <c r="N157" s="14">
        <f t="shared" si="39"/>
        <v>320.15999999999997</v>
      </c>
      <c r="O157" s="14">
        <v>846.34</v>
      </c>
      <c r="P157" s="14">
        <f t="shared" si="40"/>
        <v>1973.8560000000002</v>
      </c>
      <c r="Q157" s="14">
        <v>0</v>
      </c>
      <c r="R157" s="14">
        <f t="shared" si="41"/>
        <v>5916.0059999999994</v>
      </c>
      <c r="S157" s="14">
        <v>0</v>
      </c>
      <c r="T157" s="14">
        <f t="shared" si="42"/>
        <v>1645.35</v>
      </c>
      <c r="U157" s="14">
        <f t="shared" si="43"/>
        <v>4270.6559999999999</v>
      </c>
      <c r="V157" s="14">
        <f t="shared" si="44"/>
        <v>26194.65</v>
      </c>
      <c r="W157" s="56">
        <f t="shared" si="45"/>
        <v>0</v>
      </c>
      <c r="X157" t="s">
        <v>492</v>
      </c>
      <c r="Y157" t="s">
        <v>5</v>
      </c>
      <c r="Z157" t="s">
        <v>1048</v>
      </c>
      <c r="AA157">
        <v>129</v>
      </c>
      <c r="AB157" s="9">
        <v>27840</v>
      </c>
      <c r="AC157">
        <v>0</v>
      </c>
      <c r="AD157" s="9">
        <v>27840</v>
      </c>
      <c r="AE157">
        <v>799.01</v>
      </c>
      <c r="AF157">
        <v>0</v>
      </c>
      <c r="AG157">
        <v>846.34</v>
      </c>
      <c r="AH157">
        <v>0</v>
      </c>
      <c r="AI157" s="9">
        <v>1645.35</v>
      </c>
      <c r="AJ157" s="9">
        <v>26194.65</v>
      </c>
    </row>
    <row r="158" spans="1:36" s="6" customFormat="1" ht="15" x14ac:dyDescent="0.25">
      <c r="A158" s="18">
        <f t="shared" si="37"/>
        <v>140</v>
      </c>
      <c r="B158" s="32" t="s">
        <v>476</v>
      </c>
      <c r="C158" s="16" t="s">
        <v>491</v>
      </c>
      <c r="D158" s="16" t="s">
        <v>5</v>
      </c>
      <c r="E158" s="16" t="s">
        <v>4</v>
      </c>
      <c r="F158" s="16" t="s">
        <v>3</v>
      </c>
      <c r="G158" s="15">
        <v>45078</v>
      </c>
      <c r="H158" s="15">
        <v>45260</v>
      </c>
      <c r="I158" s="14">
        <v>18560</v>
      </c>
      <c r="J158" s="14">
        <v>0</v>
      </c>
      <c r="K158" s="14">
        <v>0</v>
      </c>
      <c r="L158" s="14">
        <v>532.66999999999996</v>
      </c>
      <c r="M158" s="14">
        <f t="shared" si="38"/>
        <v>1317.76</v>
      </c>
      <c r="N158" s="14">
        <f t="shared" si="39"/>
        <v>213.44</v>
      </c>
      <c r="O158" s="14">
        <v>564.22</v>
      </c>
      <c r="P158" s="14">
        <f t="shared" si="40"/>
        <v>1315.904</v>
      </c>
      <c r="Q158" s="14">
        <v>0</v>
      </c>
      <c r="R158" s="14">
        <f t="shared" si="41"/>
        <v>3943.9940000000001</v>
      </c>
      <c r="S158" s="14">
        <v>0</v>
      </c>
      <c r="T158" s="14">
        <f t="shared" si="42"/>
        <v>1096.8899999999999</v>
      </c>
      <c r="U158" s="14">
        <f t="shared" si="43"/>
        <v>2847.1040000000003</v>
      </c>
      <c r="V158" s="14">
        <f t="shared" si="44"/>
        <v>17463.11</v>
      </c>
      <c r="W158" s="56">
        <f t="shared" si="45"/>
        <v>0</v>
      </c>
      <c r="X158" t="s">
        <v>491</v>
      </c>
      <c r="Y158" t="s">
        <v>5</v>
      </c>
      <c r="Z158" t="s">
        <v>906</v>
      </c>
      <c r="AA158">
        <v>134</v>
      </c>
      <c r="AB158" s="9">
        <v>18560</v>
      </c>
      <c r="AC158">
        <v>0</v>
      </c>
      <c r="AD158" s="9">
        <v>18560</v>
      </c>
      <c r="AE158">
        <v>532.66999999999996</v>
      </c>
      <c r="AF158">
        <v>0</v>
      </c>
      <c r="AG158">
        <v>564.22</v>
      </c>
      <c r="AH158">
        <v>0</v>
      </c>
      <c r="AI158" s="9">
        <v>1096.8900000000001</v>
      </c>
      <c r="AJ158" s="9">
        <v>17463.11</v>
      </c>
    </row>
    <row r="159" spans="1:36" s="6" customFormat="1" ht="15" x14ac:dyDescent="0.25">
      <c r="A159" s="18">
        <f t="shared" si="37"/>
        <v>141</v>
      </c>
      <c r="B159" s="32" t="s">
        <v>476</v>
      </c>
      <c r="C159" s="16" t="s">
        <v>490</v>
      </c>
      <c r="D159" s="16" t="s">
        <v>5</v>
      </c>
      <c r="E159" s="16" t="s">
        <v>4</v>
      </c>
      <c r="F159" s="16" t="s">
        <v>8</v>
      </c>
      <c r="G159" s="15">
        <v>45078</v>
      </c>
      <c r="H159" s="15">
        <v>45260</v>
      </c>
      <c r="I159" s="14">
        <v>48720</v>
      </c>
      <c r="J159" s="14">
        <v>0</v>
      </c>
      <c r="K159" s="14">
        <v>0</v>
      </c>
      <c r="L159" s="14">
        <v>1398.26</v>
      </c>
      <c r="M159" s="14">
        <f t="shared" si="38"/>
        <v>3459.12</v>
      </c>
      <c r="N159" s="14">
        <f t="shared" si="39"/>
        <v>560.28</v>
      </c>
      <c r="O159" s="14">
        <v>1481.09</v>
      </c>
      <c r="P159" s="14">
        <f t="shared" si="40"/>
        <v>3454.248</v>
      </c>
      <c r="Q159" s="14">
        <v>0</v>
      </c>
      <c r="R159" s="14">
        <f t="shared" si="41"/>
        <v>10352.998</v>
      </c>
      <c r="S159" s="14">
        <v>0</v>
      </c>
      <c r="T159" s="14">
        <f t="shared" si="42"/>
        <v>2879.35</v>
      </c>
      <c r="U159" s="14">
        <f t="shared" si="43"/>
        <v>7473.6480000000001</v>
      </c>
      <c r="V159" s="14">
        <f t="shared" si="44"/>
        <v>45840.65</v>
      </c>
      <c r="W159" s="56">
        <f t="shared" si="45"/>
        <v>0</v>
      </c>
      <c r="X159" t="s">
        <v>490</v>
      </c>
      <c r="Y159" t="s">
        <v>5</v>
      </c>
      <c r="Z159" t="s">
        <v>866</v>
      </c>
      <c r="AA159">
        <v>136</v>
      </c>
      <c r="AB159" s="9">
        <v>48720</v>
      </c>
      <c r="AC159">
        <v>0</v>
      </c>
      <c r="AD159" s="9">
        <v>48720</v>
      </c>
      <c r="AE159" s="9">
        <v>1398.26</v>
      </c>
      <c r="AF159">
        <v>0</v>
      </c>
      <c r="AG159" s="9">
        <v>1481.09</v>
      </c>
      <c r="AH159">
        <v>0</v>
      </c>
      <c r="AI159" s="9">
        <v>2879.35</v>
      </c>
      <c r="AJ159" s="9">
        <v>45840.65</v>
      </c>
    </row>
    <row r="160" spans="1:36" s="6" customFormat="1" ht="15" x14ac:dyDescent="0.25">
      <c r="A160" s="18">
        <f t="shared" si="37"/>
        <v>142</v>
      </c>
      <c r="B160" s="32" t="s">
        <v>476</v>
      </c>
      <c r="C160" s="16" t="s">
        <v>489</v>
      </c>
      <c r="D160" s="16" t="s">
        <v>5</v>
      </c>
      <c r="E160" s="16" t="s">
        <v>4</v>
      </c>
      <c r="F160" s="16" t="s">
        <v>3</v>
      </c>
      <c r="G160" s="15">
        <v>45078</v>
      </c>
      <c r="H160" s="15">
        <v>45260</v>
      </c>
      <c r="I160" s="14">
        <v>5280</v>
      </c>
      <c r="J160" s="14">
        <v>0</v>
      </c>
      <c r="K160" s="14">
        <v>0</v>
      </c>
      <c r="L160" s="14">
        <v>151.54</v>
      </c>
      <c r="M160" s="14">
        <f t="shared" si="38"/>
        <v>374.87999999999994</v>
      </c>
      <c r="N160" s="14">
        <f t="shared" si="39"/>
        <v>60.72</v>
      </c>
      <c r="O160" s="14">
        <v>160.51</v>
      </c>
      <c r="P160" s="14">
        <f t="shared" si="40"/>
        <v>374.35200000000003</v>
      </c>
      <c r="Q160" s="14">
        <v>0</v>
      </c>
      <c r="R160" s="14">
        <f t="shared" si="41"/>
        <v>1122.002</v>
      </c>
      <c r="S160" s="14">
        <v>0</v>
      </c>
      <c r="T160" s="14">
        <f t="shared" si="42"/>
        <v>312.04999999999995</v>
      </c>
      <c r="U160" s="14">
        <f t="shared" si="43"/>
        <v>809.952</v>
      </c>
      <c r="V160" s="14">
        <f t="shared" si="44"/>
        <v>4967.95</v>
      </c>
      <c r="W160" s="56">
        <f t="shared" si="45"/>
        <v>0</v>
      </c>
      <c r="X160" t="s">
        <v>489</v>
      </c>
      <c r="Y160" t="s">
        <v>5</v>
      </c>
      <c r="Z160" t="s">
        <v>1221</v>
      </c>
      <c r="AA160">
        <v>140</v>
      </c>
      <c r="AB160" s="9">
        <v>5280</v>
      </c>
      <c r="AC160">
        <v>0</v>
      </c>
      <c r="AD160" s="9">
        <v>5280</v>
      </c>
      <c r="AE160">
        <v>151.54</v>
      </c>
      <c r="AF160">
        <v>0</v>
      </c>
      <c r="AG160">
        <v>160.51</v>
      </c>
      <c r="AH160">
        <v>0</v>
      </c>
      <c r="AI160">
        <v>312.05</v>
      </c>
      <c r="AJ160" s="9">
        <v>4967.95</v>
      </c>
    </row>
    <row r="161" spans="1:36" s="6" customFormat="1" ht="15" x14ac:dyDescent="0.25">
      <c r="A161" s="18">
        <f t="shared" si="37"/>
        <v>143</v>
      </c>
      <c r="B161" s="32" t="s">
        <v>476</v>
      </c>
      <c r="C161" s="16" t="s">
        <v>301</v>
      </c>
      <c r="D161" s="16" t="s">
        <v>5</v>
      </c>
      <c r="E161" s="16" t="s">
        <v>4</v>
      </c>
      <c r="F161" s="16" t="s">
        <v>3</v>
      </c>
      <c r="G161" s="15">
        <v>45078</v>
      </c>
      <c r="H161" s="15">
        <v>45260</v>
      </c>
      <c r="I161" s="14">
        <v>22400</v>
      </c>
      <c r="J161" s="14">
        <v>1120.0999999999999</v>
      </c>
      <c r="K161" s="14">
        <v>0</v>
      </c>
      <c r="L161" s="14">
        <v>642.88</v>
      </c>
      <c r="M161" s="14">
        <f t="shared" si="38"/>
        <v>1590.3999999999999</v>
      </c>
      <c r="N161" s="14">
        <f t="shared" si="39"/>
        <v>257.60000000000002</v>
      </c>
      <c r="O161" s="14">
        <v>680.96</v>
      </c>
      <c r="P161" s="14">
        <f t="shared" si="40"/>
        <v>1588.16</v>
      </c>
      <c r="Q161" s="14">
        <v>0</v>
      </c>
      <c r="R161" s="14">
        <f t="shared" si="41"/>
        <v>4760</v>
      </c>
      <c r="S161" s="14">
        <v>0</v>
      </c>
      <c r="T161" s="14">
        <f t="shared" si="42"/>
        <v>2443.94</v>
      </c>
      <c r="U161" s="14">
        <f t="shared" si="43"/>
        <v>3436.16</v>
      </c>
      <c r="V161" s="14">
        <f t="shared" si="44"/>
        <v>19956.060000000001</v>
      </c>
      <c r="W161" s="56">
        <f t="shared" si="45"/>
        <v>0</v>
      </c>
      <c r="X161" t="s">
        <v>301</v>
      </c>
      <c r="Y161" t="s">
        <v>5</v>
      </c>
      <c r="Z161" t="s">
        <v>1317</v>
      </c>
      <c r="AA161">
        <v>276</v>
      </c>
      <c r="AB161" s="9">
        <v>22400</v>
      </c>
      <c r="AC161">
        <v>0</v>
      </c>
      <c r="AD161" s="9">
        <v>22400</v>
      </c>
      <c r="AE161">
        <v>642.88</v>
      </c>
      <c r="AF161" s="9">
        <v>1120.0999999999999</v>
      </c>
      <c r="AG161">
        <v>680.96</v>
      </c>
      <c r="AH161">
        <v>0</v>
      </c>
      <c r="AI161" s="9">
        <v>2443.94</v>
      </c>
      <c r="AJ161" s="9">
        <v>19956.060000000001</v>
      </c>
    </row>
    <row r="162" spans="1:36" s="6" customFormat="1" ht="15" x14ac:dyDescent="0.25">
      <c r="A162" s="18">
        <f t="shared" si="37"/>
        <v>144</v>
      </c>
      <c r="B162" s="32" t="s">
        <v>476</v>
      </c>
      <c r="C162" s="16" t="s">
        <v>11</v>
      </c>
      <c r="D162" s="16" t="s">
        <v>5</v>
      </c>
      <c r="E162" s="16" t="s">
        <v>4</v>
      </c>
      <c r="F162" s="16" t="s">
        <v>3</v>
      </c>
      <c r="G162" s="15">
        <v>45078</v>
      </c>
      <c r="H162" s="15">
        <v>45260</v>
      </c>
      <c r="I162" s="14">
        <v>51040</v>
      </c>
      <c r="J162" s="14">
        <v>10411.75</v>
      </c>
      <c r="K162" s="14">
        <v>0</v>
      </c>
      <c r="L162" s="14">
        <v>1464.85</v>
      </c>
      <c r="M162" s="14">
        <f t="shared" si="38"/>
        <v>3623.8399999999997</v>
      </c>
      <c r="N162" s="14">
        <f t="shared" si="39"/>
        <v>586.96</v>
      </c>
      <c r="O162" s="14">
        <v>1551.62</v>
      </c>
      <c r="P162" s="14">
        <f t="shared" si="40"/>
        <v>3618.7360000000003</v>
      </c>
      <c r="Q162" s="14">
        <v>0</v>
      </c>
      <c r="R162" s="14">
        <f t="shared" si="41"/>
        <v>10846.005999999999</v>
      </c>
      <c r="S162" s="14">
        <v>0</v>
      </c>
      <c r="T162" s="14">
        <f t="shared" si="42"/>
        <v>13428.22</v>
      </c>
      <c r="U162" s="14">
        <f t="shared" si="43"/>
        <v>7829.5360000000001</v>
      </c>
      <c r="V162" s="14">
        <f t="shared" si="44"/>
        <v>37611.78</v>
      </c>
      <c r="W162" s="56">
        <f t="shared" si="45"/>
        <v>0</v>
      </c>
      <c r="X162" t="s">
        <v>11</v>
      </c>
      <c r="Y162" t="s">
        <v>5</v>
      </c>
      <c r="Z162" t="s">
        <v>966</v>
      </c>
      <c r="AA162">
        <v>178</v>
      </c>
      <c r="AB162" s="9">
        <v>51040</v>
      </c>
      <c r="AC162">
        <v>0</v>
      </c>
      <c r="AD162" s="9">
        <v>51040</v>
      </c>
      <c r="AE162" s="9">
        <v>1464.85</v>
      </c>
      <c r="AF162" s="9">
        <v>10411.75</v>
      </c>
      <c r="AG162" s="9">
        <v>1551.62</v>
      </c>
      <c r="AH162">
        <v>0</v>
      </c>
      <c r="AI162" s="9">
        <v>13428.22</v>
      </c>
      <c r="AJ162" s="9">
        <v>37611.78</v>
      </c>
    </row>
    <row r="163" spans="1:36" s="6" customFormat="1" ht="15" x14ac:dyDescent="0.25">
      <c r="A163" s="18">
        <f t="shared" si="37"/>
        <v>145</v>
      </c>
      <c r="B163" s="32" t="s">
        <v>476</v>
      </c>
      <c r="C163" s="16" t="s">
        <v>488</v>
      </c>
      <c r="D163" s="16" t="s">
        <v>5</v>
      </c>
      <c r="E163" s="16" t="s">
        <v>4</v>
      </c>
      <c r="F163" s="16" t="s">
        <v>3</v>
      </c>
      <c r="G163" s="15">
        <v>45078</v>
      </c>
      <c r="H163" s="15">
        <v>45260</v>
      </c>
      <c r="I163" s="14">
        <v>30160</v>
      </c>
      <c r="J163" s="14">
        <v>0</v>
      </c>
      <c r="K163" s="14">
        <v>0</v>
      </c>
      <c r="L163" s="14">
        <v>865.59</v>
      </c>
      <c r="M163" s="14">
        <f t="shared" si="38"/>
        <v>2141.3599999999997</v>
      </c>
      <c r="N163" s="14">
        <f t="shared" si="39"/>
        <v>346.84</v>
      </c>
      <c r="O163" s="14">
        <v>916.86</v>
      </c>
      <c r="P163" s="14">
        <f t="shared" si="40"/>
        <v>2138.3440000000001</v>
      </c>
      <c r="Q163" s="14">
        <v>0</v>
      </c>
      <c r="R163" s="14">
        <f t="shared" si="41"/>
        <v>6408.9939999999997</v>
      </c>
      <c r="S163" s="14">
        <v>0</v>
      </c>
      <c r="T163" s="14">
        <f t="shared" si="42"/>
        <v>1782.45</v>
      </c>
      <c r="U163" s="14">
        <f t="shared" si="43"/>
        <v>4626.5439999999999</v>
      </c>
      <c r="V163" s="14">
        <f t="shared" si="44"/>
        <v>28377.55</v>
      </c>
      <c r="W163" s="56">
        <f t="shared" si="45"/>
        <v>0</v>
      </c>
      <c r="X163" t="s">
        <v>488</v>
      </c>
      <c r="Y163" t="s">
        <v>5</v>
      </c>
      <c r="Z163" t="s">
        <v>1334</v>
      </c>
      <c r="AA163">
        <v>148</v>
      </c>
      <c r="AB163" s="9">
        <v>30160</v>
      </c>
      <c r="AC163">
        <v>0</v>
      </c>
      <c r="AD163" s="9">
        <v>30160</v>
      </c>
      <c r="AE163">
        <v>865.59</v>
      </c>
      <c r="AF163">
        <v>0</v>
      </c>
      <c r="AG163">
        <v>916.86</v>
      </c>
      <c r="AH163">
        <v>0</v>
      </c>
      <c r="AI163" s="9">
        <v>1782.45</v>
      </c>
      <c r="AJ163" s="9">
        <v>28377.55</v>
      </c>
    </row>
    <row r="164" spans="1:36" s="6" customFormat="1" ht="15" x14ac:dyDescent="0.25">
      <c r="A164" s="18">
        <f t="shared" si="37"/>
        <v>146</v>
      </c>
      <c r="B164" s="32" t="s">
        <v>476</v>
      </c>
      <c r="C164" s="16" t="s">
        <v>299</v>
      </c>
      <c r="D164" s="16" t="s">
        <v>5</v>
      </c>
      <c r="E164" s="16" t="s">
        <v>4</v>
      </c>
      <c r="F164" s="16" t="s">
        <v>3</v>
      </c>
      <c r="G164" s="15">
        <v>45078</v>
      </c>
      <c r="H164" s="15">
        <v>45260</v>
      </c>
      <c r="I164" s="14">
        <v>22400</v>
      </c>
      <c r="J164" s="14">
        <v>3938.31</v>
      </c>
      <c r="K164" s="14">
        <v>0</v>
      </c>
      <c r="L164" s="14">
        <v>642.88</v>
      </c>
      <c r="M164" s="14">
        <f t="shared" si="38"/>
        <v>1590.3999999999999</v>
      </c>
      <c r="N164" s="14">
        <f t="shared" si="39"/>
        <v>257.60000000000002</v>
      </c>
      <c r="O164" s="14">
        <v>680.96</v>
      </c>
      <c r="P164" s="14">
        <f t="shared" si="40"/>
        <v>1588.16</v>
      </c>
      <c r="Q164" s="14">
        <v>0</v>
      </c>
      <c r="R164" s="14">
        <f t="shared" si="41"/>
        <v>4760</v>
      </c>
      <c r="S164" s="14">
        <v>0</v>
      </c>
      <c r="T164" s="14">
        <f t="shared" si="42"/>
        <v>5262.15</v>
      </c>
      <c r="U164" s="14">
        <f t="shared" si="43"/>
        <v>3436.16</v>
      </c>
      <c r="V164" s="14">
        <f t="shared" si="44"/>
        <v>17137.849999999999</v>
      </c>
      <c r="W164" s="56">
        <f t="shared" si="45"/>
        <v>0</v>
      </c>
      <c r="X164" t="s">
        <v>299</v>
      </c>
      <c r="Y164" t="s">
        <v>5</v>
      </c>
      <c r="Z164" t="s">
        <v>1243</v>
      </c>
      <c r="AA164">
        <v>280</v>
      </c>
      <c r="AB164" s="9">
        <v>22400</v>
      </c>
      <c r="AC164">
        <v>0</v>
      </c>
      <c r="AD164" s="9">
        <v>22400</v>
      </c>
      <c r="AE164">
        <v>642.88</v>
      </c>
      <c r="AF164" s="9">
        <v>3938.31</v>
      </c>
      <c r="AG164">
        <v>680.96</v>
      </c>
      <c r="AH164">
        <v>0</v>
      </c>
      <c r="AI164" s="9">
        <v>5262.15</v>
      </c>
      <c r="AJ164" s="9">
        <v>17137.849999999999</v>
      </c>
    </row>
    <row r="165" spans="1:36" s="6" customFormat="1" ht="15" x14ac:dyDescent="0.25">
      <c r="A165" s="18">
        <f t="shared" si="37"/>
        <v>147</v>
      </c>
      <c r="B165" s="32" t="s">
        <v>476</v>
      </c>
      <c r="C165" s="16" t="s">
        <v>487</v>
      </c>
      <c r="D165" s="16" t="s">
        <v>5</v>
      </c>
      <c r="E165" s="16" t="s">
        <v>4</v>
      </c>
      <c r="F165" s="16" t="s">
        <v>3</v>
      </c>
      <c r="G165" s="15">
        <v>45078</v>
      </c>
      <c r="H165" s="15">
        <v>45260</v>
      </c>
      <c r="I165" s="14">
        <v>25520</v>
      </c>
      <c r="J165" s="14">
        <v>0</v>
      </c>
      <c r="K165" s="14">
        <v>0</v>
      </c>
      <c r="L165" s="14">
        <v>732.42</v>
      </c>
      <c r="M165" s="14">
        <f t="shared" si="38"/>
        <v>1811.9199999999998</v>
      </c>
      <c r="N165" s="14">
        <f t="shared" si="39"/>
        <v>293.48</v>
      </c>
      <c r="O165" s="14">
        <v>775.81</v>
      </c>
      <c r="P165" s="14">
        <f t="shared" si="40"/>
        <v>1809.3680000000002</v>
      </c>
      <c r="Q165" s="14">
        <v>0</v>
      </c>
      <c r="R165" s="14">
        <f t="shared" si="41"/>
        <v>5422.9979999999996</v>
      </c>
      <c r="S165" s="14">
        <v>0</v>
      </c>
      <c r="T165" s="14">
        <f t="shared" si="42"/>
        <v>1508.23</v>
      </c>
      <c r="U165" s="14">
        <f t="shared" si="43"/>
        <v>3914.768</v>
      </c>
      <c r="V165" s="14">
        <f t="shared" si="44"/>
        <v>24011.77</v>
      </c>
      <c r="W165" s="56">
        <f t="shared" si="45"/>
        <v>0</v>
      </c>
      <c r="X165" t="s">
        <v>487</v>
      </c>
      <c r="Y165" t="s">
        <v>5</v>
      </c>
      <c r="Z165" t="s">
        <v>1274</v>
      </c>
      <c r="AA165">
        <v>156</v>
      </c>
      <c r="AB165" s="9">
        <v>25520</v>
      </c>
      <c r="AC165">
        <v>0</v>
      </c>
      <c r="AD165" s="9">
        <v>25520</v>
      </c>
      <c r="AE165">
        <v>732.42</v>
      </c>
      <c r="AF165">
        <v>0</v>
      </c>
      <c r="AG165">
        <v>775.81</v>
      </c>
      <c r="AH165">
        <v>0</v>
      </c>
      <c r="AI165" s="9">
        <v>1508.23</v>
      </c>
      <c r="AJ165" s="9">
        <v>24011.77</v>
      </c>
    </row>
    <row r="166" spans="1:36" s="6" customFormat="1" ht="15" x14ac:dyDescent="0.25">
      <c r="A166" s="18">
        <f t="shared" si="37"/>
        <v>148</v>
      </c>
      <c r="B166" s="32" t="s">
        <v>476</v>
      </c>
      <c r="C166" s="16" t="s">
        <v>486</v>
      </c>
      <c r="D166" s="16" t="s">
        <v>5</v>
      </c>
      <c r="E166" s="16" t="s">
        <v>4</v>
      </c>
      <c r="F166" s="16" t="s">
        <v>3</v>
      </c>
      <c r="G166" s="15">
        <v>45078</v>
      </c>
      <c r="H166" s="15">
        <v>45260</v>
      </c>
      <c r="I166" s="14">
        <v>34800</v>
      </c>
      <c r="J166" s="14">
        <v>0</v>
      </c>
      <c r="K166" s="14">
        <v>0</v>
      </c>
      <c r="L166" s="14">
        <v>998.76</v>
      </c>
      <c r="M166" s="14">
        <f t="shared" si="38"/>
        <v>2470.7999999999997</v>
      </c>
      <c r="N166" s="14">
        <f t="shared" si="39"/>
        <v>400.2</v>
      </c>
      <c r="O166" s="14">
        <v>1057.92</v>
      </c>
      <c r="P166" s="14">
        <f t="shared" si="40"/>
        <v>2467.3200000000002</v>
      </c>
      <c r="Q166" s="14">
        <v>0</v>
      </c>
      <c r="R166" s="14">
        <f t="shared" si="41"/>
        <v>7395</v>
      </c>
      <c r="S166" s="14">
        <v>0</v>
      </c>
      <c r="T166" s="14">
        <f t="shared" si="42"/>
        <v>2056.6800000000003</v>
      </c>
      <c r="U166" s="14">
        <f t="shared" si="43"/>
        <v>5338.32</v>
      </c>
      <c r="V166" s="14">
        <f t="shared" si="44"/>
        <v>32743.32</v>
      </c>
      <c r="W166" s="56">
        <f t="shared" si="45"/>
        <v>0</v>
      </c>
      <c r="X166" t="s">
        <v>486</v>
      </c>
      <c r="Y166" t="s">
        <v>5</v>
      </c>
      <c r="Z166" t="s">
        <v>1071</v>
      </c>
      <c r="AA166">
        <v>162</v>
      </c>
      <c r="AB166" s="9">
        <v>34800</v>
      </c>
      <c r="AC166">
        <v>0</v>
      </c>
      <c r="AD166" s="9">
        <v>34800</v>
      </c>
      <c r="AE166">
        <v>998.76</v>
      </c>
      <c r="AF166">
        <v>0</v>
      </c>
      <c r="AG166" s="9">
        <v>1057.92</v>
      </c>
      <c r="AH166">
        <v>0</v>
      </c>
      <c r="AI166" s="9">
        <v>2056.6799999999998</v>
      </c>
      <c r="AJ166" s="9">
        <v>32743.32</v>
      </c>
    </row>
    <row r="167" spans="1:36" s="6" customFormat="1" ht="15" x14ac:dyDescent="0.25">
      <c r="A167" s="18">
        <f t="shared" si="37"/>
        <v>149</v>
      </c>
      <c r="B167" s="32" t="s">
        <v>476</v>
      </c>
      <c r="C167" s="16" t="s">
        <v>485</v>
      </c>
      <c r="D167" s="16" t="s">
        <v>5</v>
      </c>
      <c r="E167" s="16" t="s">
        <v>4</v>
      </c>
      <c r="F167" s="16" t="s">
        <v>3</v>
      </c>
      <c r="G167" s="15">
        <v>45078</v>
      </c>
      <c r="H167" s="15">
        <v>45260</v>
      </c>
      <c r="I167" s="14">
        <v>26400</v>
      </c>
      <c r="J167" s="14">
        <v>0</v>
      </c>
      <c r="K167" s="14">
        <v>0</v>
      </c>
      <c r="L167" s="14">
        <v>757.68</v>
      </c>
      <c r="M167" s="14">
        <f t="shared" si="38"/>
        <v>1874.3999999999999</v>
      </c>
      <c r="N167" s="14">
        <f t="shared" si="39"/>
        <v>303.60000000000002</v>
      </c>
      <c r="O167" s="14">
        <v>802.56</v>
      </c>
      <c r="P167" s="14">
        <f t="shared" si="40"/>
        <v>1871.7600000000002</v>
      </c>
      <c r="Q167" s="14">
        <v>0</v>
      </c>
      <c r="R167" s="14">
        <f t="shared" si="41"/>
        <v>5610</v>
      </c>
      <c r="S167" s="14">
        <v>3333.64</v>
      </c>
      <c r="T167" s="14">
        <f t="shared" si="42"/>
        <v>4893.8799999999992</v>
      </c>
      <c r="U167" s="14">
        <f t="shared" si="43"/>
        <v>4049.76</v>
      </c>
      <c r="V167" s="14">
        <f t="shared" si="44"/>
        <v>21506.120000000003</v>
      </c>
      <c r="W167" s="56">
        <f t="shared" si="45"/>
        <v>0</v>
      </c>
      <c r="X167" t="s">
        <v>485</v>
      </c>
      <c r="Y167" t="s">
        <v>5</v>
      </c>
      <c r="Z167" t="s">
        <v>1240</v>
      </c>
      <c r="AA167">
        <v>164</v>
      </c>
      <c r="AB167" s="9">
        <v>26400</v>
      </c>
      <c r="AC167">
        <v>0</v>
      </c>
      <c r="AD167" s="9">
        <v>26400</v>
      </c>
      <c r="AE167">
        <v>757.68</v>
      </c>
      <c r="AF167">
        <v>0</v>
      </c>
      <c r="AG167">
        <v>802.56</v>
      </c>
      <c r="AH167" s="9">
        <v>3333.64</v>
      </c>
      <c r="AI167" s="9">
        <v>4893.88</v>
      </c>
      <c r="AJ167" s="9">
        <v>21506.12</v>
      </c>
    </row>
    <row r="168" spans="1:36" s="6" customFormat="1" ht="15" x14ac:dyDescent="0.25">
      <c r="A168" s="18">
        <f t="shared" si="37"/>
        <v>150</v>
      </c>
      <c r="B168" s="32" t="s">
        <v>476</v>
      </c>
      <c r="C168" s="16" t="s">
        <v>484</v>
      </c>
      <c r="D168" s="16" t="s">
        <v>5</v>
      </c>
      <c r="E168" s="16" t="s">
        <v>4</v>
      </c>
      <c r="F168" s="16" t="s">
        <v>3</v>
      </c>
      <c r="G168" s="15">
        <v>45078</v>
      </c>
      <c r="H168" s="15">
        <v>45260</v>
      </c>
      <c r="I168" s="14">
        <v>24000</v>
      </c>
      <c r="J168" s="14">
        <v>0</v>
      </c>
      <c r="K168" s="14">
        <v>0</v>
      </c>
      <c r="L168" s="14">
        <v>688.8</v>
      </c>
      <c r="M168" s="14">
        <f t="shared" si="38"/>
        <v>1703.9999999999998</v>
      </c>
      <c r="N168" s="14">
        <f t="shared" si="39"/>
        <v>276</v>
      </c>
      <c r="O168" s="14">
        <v>729.6</v>
      </c>
      <c r="P168" s="14">
        <f t="shared" si="40"/>
        <v>1701.6000000000001</v>
      </c>
      <c r="Q168" s="14">
        <v>0</v>
      </c>
      <c r="R168" s="14">
        <f t="shared" si="41"/>
        <v>5100</v>
      </c>
      <c r="S168" s="14">
        <v>0</v>
      </c>
      <c r="T168" s="14">
        <f t="shared" si="42"/>
        <v>1418.4</v>
      </c>
      <c r="U168" s="14">
        <f t="shared" si="43"/>
        <v>3681.6</v>
      </c>
      <c r="V168" s="14">
        <f t="shared" si="44"/>
        <v>22581.599999999999</v>
      </c>
      <c r="W168" s="56">
        <f t="shared" si="45"/>
        <v>0</v>
      </c>
      <c r="X168" t="s">
        <v>484</v>
      </c>
      <c r="Y168" t="s">
        <v>5</v>
      </c>
      <c r="Z168" t="s">
        <v>896</v>
      </c>
      <c r="AA168">
        <v>166</v>
      </c>
      <c r="AB168" s="9">
        <v>24000</v>
      </c>
      <c r="AC168">
        <v>0</v>
      </c>
      <c r="AD168" s="9">
        <v>24000</v>
      </c>
      <c r="AE168">
        <v>688.8</v>
      </c>
      <c r="AF168">
        <v>0</v>
      </c>
      <c r="AG168">
        <v>729.6</v>
      </c>
      <c r="AH168">
        <v>0</v>
      </c>
      <c r="AI168" s="9">
        <v>1418.4</v>
      </c>
      <c r="AJ168" s="9">
        <v>22581.599999999999</v>
      </c>
    </row>
    <row r="169" spans="1:36" s="6" customFormat="1" ht="15" x14ac:dyDescent="0.25">
      <c r="A169" s="18">
        <f t="shared" si="37"/>
        <v>151</v>
      </c>
      <c r="B169" s="32" t="s">
        <v>476</v>
      </c>
      <c r="C169" s="16" t="s">
        <v>483</v>
      </c>
      <c r="D169" s="16" t="s">
        <v>5</v>
      </c>
      <c r="E169" s="16" t="s">
        <v>4</v>
      </c>
      <c r="F169" s="16" t="s">
        <v>3</v>
      </c>
      <c r="G169" s="15">
        <v>45078</v>
      </c>
      <c r="H169" s="15">
        <v>45260</v>
      </c>
      <c r="I169" s="14">
        <v>34800</v>
      </c>
      <c r="J169" s="14">
        <v>0</v>
      </c>
      <c r="K169" s="14">
        <v>0</v>
      </c>
      <c r="L169" s="14">
        <v>998.76</v>
      </c>
      <c r="M169" s="14">
        <f t="shared" ref="M169:M182" si="46">I169*7.1%</f>
        <v>2470.7999999999997</v>
      </c>
      <c r="N169" s="14">
        <f t="shared" ref="N169:N182" si="47">I169*1.15%</f>
        <v>400.2</v>
      </c>
      <c r="O169" s="14">
        <v>1057.92</v>
      </c>
      <c r="P169" s="14">
        <f t="shared" ref="P169:P182" si="48">I169*7.09%</f>
        <v>2467.3200000000002</v>
      </c>
      <c r="Q169" s="14">
        <v>0</v>
      </c>
      <c r="R169" s="14">
        <f t="shared" ref="R169:R182" si="49">L169+M169+N169+O169+P169</f>
        <v>7395</v>
      </c>
      <c r="S169" s="14">
        <v>0</v>
      </c>
      <c r="T169" s="14">
        <f t="shared" ref="T169:T200" si="50">+L169+O169+Q169+S169+J169+K169</f>
        <v>2056.6800000000003</v>
      </c>
      <c r="U169" s="14">
        <f t="shared" ref="U169:U182" si="51">+P169+N169+M169</f>
        <v>5338.32</v>
      </c>
      <c r="V169" s="14">
        <f t="shared" ref="V169:V182" si="52">+I169-T169</f>
        <v>32743.32</v>
      </c>
      <c r="W169" s="56">
        <f t="shared" si="45"/>
        <v>0</v>
      </c>
      <c r="X169" t="s">
        <v>483</v>
      </c>
      <c r="Y169" t="s">
        <v>5</v>
      </c>
      <c r="Z169" t="s">
        <v>1238</v>
      </c>
      <c r="AA169">
        <v>170</v>
      </c>
      <c r="AB169" s="9">
        <v>34800</v>
      </c>
      <c r="AC169">
        <v>0</v>
      </c>
      <c r="AD169" s="9">
        <v>34800</v>
      </c>
      <c r="AE169">
        <v>998.76</v>
      </c>
      <c r="AF169">
        <v>0</v>
      </c>
      <c r="AG169" s="9">
        <v>1057.92</v>
      </c>
      <c r="AH169">
        <v>0</v>
      </c>
      <c r="AI169" s="9">
        <v>2056.6799999999998</v>
      </c>
      <c r="AJ169" s="9">
        <v>32743.32</v>
      </c>
    </row>
    <row r="170" spans="1:36" s="6" customFormat="1" ht="15" x14ac:dyDescent="0.25">
      <c r="A170" s="18">
        <f t="shared" si="37"/>
        <v>152</v>
      </c>
      <c r="B170" s="32" t="s">
        <v>476</v>
      </c>
      <c r="C170" s="16" t="s">
        <v>482</v>
      </c>
      <c r="D170" s="16" t="s">
        <v>5</v>
      </c>
      <c r="E170" s="16" t="s">
        <v>4</v>
      </c>
      <c r="F170" s="16" t="s">
        <v>3</v>
      </c>
      <c r="G170" s="15">
        <v>45078</v>
      </c>
      <c r="H170" s="15">
        <v>45260</v>
      </c>
      <c r="I170" s="14">
        <v>22400</v>
      </c>
      <c r="J170" s="14">
        <v>0</v>
      </c>
      <c r="K170" s="14">
        <v>0</v>
      </c>
      <c r="L170" s="14">
        <v>642.88</v>
      </c>
      <c r="M170" s="14">
        <f t="shared" si="46"/>
        <v>1590.3999999999999</v>
      </c>
      <c r="N170" s="14">
        <f t="shared" si="47"/>
        <v>257.60000000000002</v>
      </c>
      <c r="O170" s="14">
        <v>680.96</v>
      </c>
      <c r="P170" s="14">
        <f t="shared" si="48"/>
        <v>1588.16</v>
      </c>
      <c r="Q170" s="14">
        <v>0</v>
      </c>
      <c r="R170" s="14">
        <f t="shared" si="49"/>
        <v>4760</v>
      </c>
      <c r="S170" s="14">
        <v>0</v>
      </c>
      <c r="T170" s="14">
        <f t="shared" si="50"/>
        <v>1323.8400000000001</v>
      </c>
      <c r="U170" s="14">
        <f t="shared" si="51"/>
        <v>3436.16</v>
      </c>
      <c r="V170" s="14">
        <f t="shared" si="52"/>
        <v>21076.16</v>
      </c>
      <c r="W170" s="56">
        <f t="shared" si="45"/>
        <v>0</v>
      </c>
      <c r="X170" t="s">
        <v>482</v>
      </c>
      <c r="Y170" t="s">
        <v>5</v>
      </c>
      <c r="Z170" t="s">
        <v>1272</v>
      </c>
      <c r="AA170">
        <v>172</v>
      </c>
      <c r="AB170" s="9">
        <v>22400</v>
      </c>
      <c r="AC170">
        <v>0</v>
      </c>
      <c r="AD170" s="9">
        <v>22400</v>
      </c>
      <c r="AE170">
        <v>642.88</v>
      </c>
      <c r="AF170">
        <v>0</v>
      </c>
      <c r="AG170">
        <v>680.96</v>
      </c>
      <c r="AH170">
        <v>0</v>
      </c>
      <c r="AI170" s="9">
        <v>1323.84</v>
      </c>
      <c r="AJ170" s="9">
        <v>21076.16</v>
      </c>
    </row>
    <row r="171" spans="1:36" s="6" customFormat="1" ht="15" x14ac:dyDescent="0.25">
      <c r="A171" s="18">
        <f t="shared" ref="A171:A182" si="53">+A170+1</f>
        <v>153</v>
      </c>
      <c r="B171" s="32" t="s">
        <v>476</v>
      </c>
      <c r="C171" s="16" t="s">
        <v>481</v>
      </c>
      <c r="D171" s="16" t="s">
        <v>5</v>
      </c>
      <c r="E171" s="16" t="s">
        <v>4</v>
      </c>
      <c r="F171" s="16" t="s">
        <v>3</v>
      </c>
      <c r="G171" s="15">
        <v>45078</v>
      </c>
      <c r="H171" s="15">
        <v>45260</v>
      </c>
      <c r="I171" s="14">
        <v>40000</v>
      </c>
      <c r="J171" s="14">
        <v>442.65</v>
      </c>
      <c r="K171" s="14">
        <v>0</v>
      </c>
      <c r="L171" s="14">
        <v>1148</v>
      </c>
      <c r="M171" s="14">
        <f t="shared" si="46"/>
        <v>2839.9999999999995</v>
      </c>
      <c r="N171" s="14">
        <f t="shared" si="47"/>
        <v>460</v>
      </c>
      <c r="O171" s="14">
        <v>1216</v>
      </c>
      <c r="P171" s="14">
        <f t="shared" si="48"/>
        <v>2836</v>
      </c>
      <c r="Q171" s="14">
        <v>0</v>
      </c>
      <c r="R171" s="14">
        <f t="shared" si="49"/>
        <v>8500</v>
      </c>
      <c r="S171" s="14">
        <v>0</v>
      </c>
      <c r="T171" s="14">
        <f t="shared" si="50"/>
        <v>2806.65</v>
      </c>
      <c r="U171" s="14">
        <f t="shared" si="51"/>
        <v>6136</v>
      </c>
      <c r="V171" s="14">
        <f t="shared" si="52"/>
        <v>37193.35</v>
      </c>
      <c r="W171" s="56">
        <f t="shared" si="45"/>
        <v>0</v>
      </c>
      <c r="X171" t="s">
        <v>481</v>
      </c>
      <c r="Y171" t="s">
        <v>5</v>
      </c>
      <c r="Z171" t="s">
        <v>1327</v>
      </c>
      <c r="AA171">
        <v>174</v>
      </c>
      <c r="AB171" s="9">
        <v>40000</v>
      </c>
      <c r="AC171">
        <v>0</v>
      </c>
      <c r="AD171" s="9">
        <v>40000</v>
      </c>
      <c r="AE171" s="9">
        <v>1148</v>
      </c>
      <c r="AF171">
        <v>442.65</v>
      </c>
      <c r="AG171" s="9">
        <v>1216</v>
      </c>
      <c r="AH171">
        <v>0</v>
      </c>
      <c r="AI171" s="9">
        <v>2806.65</v>
      </c>
      <c r="AJ171" s="9">
        <v>37193.35</v>
      </c>
    </row>
    <row r="172" spans="1:36" s="6" customFormat="1" ht="15" x14ac:dyDescent="0.25">
      <c r="A172" s="18">
        <f t="shared" si="53"/>
        <v>154</v>
      </c>
      <c r="B172" s="32" t="s">
        <v>476</v>
      </c>
      <c r="C172" s="16" t="s">
        <v>480</v>
      </c>
      <c r="D172" s="16" t="s">
        <v>5</v>
      </c>
      <c r="E172" s="16" t="s">
        <v>4</v>
      </c>
      <c r="F172" s="16" t="s">
        <v>3</v>
      </c>
      <c r="G172" s="15">
        <v>45078</v>
      </c>
      <c r="H172" s="15">
        <v>45260</v>
      </c>
      <c r="I172" s="14">
        <v>67280</v>
      </c>
      <c r="J172" s="14">
        <v>4856.63</v>
      </c>
      <c r="K172" s="14">
        <v>0</v>
      </c>
      <c r="L172" s="14">
        <v>1930.94</v>
      </c>
      <c r="M172" s="14">
        <f t="shared" si="46"/>
        <v>4776.8799999999992</v>
      </c>
      <c r="N172" s="14">
        <f t="shared" si="47"/>
        <v>773.72</v>
      </c>
      <c r="O172" s="14">
        <v>2045.31</v>
      </c>
      <c r="P172" s="14">
        <f t="shared" si="48"/>
        <v>4770.152</v>
      </c>
      <c r="Q172" s="14">
        <v>0</v>
      </c>
      <c r="R172" s="14">
        <f t="shared" si="49"/>
        <v>14297.002</v>
      </c>
      <c r="S172" s="14">
        <v>0</v>
      </c>
      <c r="T172" s="14">
        <f t="shared" si="50"/>
        <v>8832.880000000001</v>
      </c>
      <c r="U172" s="14">
        <f t="shared" si="51"/>
        <v>10320.752</v>
      </c>
      <c r="V172" s="14">
        <f t="shared" si="52"/>
        <v>58447.119999999995</v>
      </c>
      <c r="W172" s="56">
        <f t="shared" si="45"/>
        <v>0</v>
      </c>
      <c r="X172" t="s">
        <v>480</v>
      </c>
      <c r="Y172" t="s">
        <v>5</v>
      </c>
      <c r="Z172" t="s">
        <v>1233</v>
      </c>
      <c r="AA172">
        <v>242</v>
      </c>
      <c r="AB172" s="9">
        <v>67280</v>
      </c>
      <c r="AC172">
        <v>0</v>
      </c>
      <c r="AD172" s="9">
        <v>67280</v>
      </c>
      <c r="AE172" s="9">
        <v>1930.94</v>
      </c>
      <c r="AF172" s="9">
        <v>4856.63</v>
      </c>
      <c r="AG172" s="9">
        <v>2045.31</v>
      </c>
      <c r="AH172">
        <v>0</v>
      </c>
      <c r="AI172" s="9">
        <v>8832.8799999999992</v>
      </c>
      <c r="AJ172" s="9">
        <v>58447.12</v>
      </c>
    </row>
    <row r="173" spans="1:36" s="6" customFormat="1" ht="15" x14ac:dyDescent="0.25">
      <c r="A173" s="18">
        <f t="shared" si="53"/>
        <v>155</v>
      </c>
      <c r="B173" s="32" t="s">
        <v>476</v>
      </c>
      <c r="C173" s="16" t="s">
        <v>479</v>
      </c>
      <c r="D173" s="16" t="s">
        <v>5</v>
      </c>
      <c r="E173" s="16" t="s">
        <v>4</v>
      </c>
      <c r="F173" s="16" t="s">
        <v>3</v>
      </c>
      <c r="G173" s="15">
        <v>45078</v>
      </c>
      <c r="H173" s="15">
        <v>45260</v>
      </c>
      <c r="I173" s="14">
        <v>34800</v>
      </c>
      <c r="J173" s="14">
        <v>0</v>
      </c>
      <c r="K173" s="14">
        <v>0</v>
      </c>
      <c r="L173" s="14">
        <v>998.76</v>
      </c>
      <c r="M173" s="14">
        <f t="shared" si="46"/>
        <v>2470.7999999999997</v>
      </c>
      <c r="N173" s="14">
        <f t="shared" si="47"/>
        <v>400.2</v>
      </c>
      <c r="O173" s="14">
        <v>1057.92</v>
      </c>
      <c r="P173" s="14">
        <f t="shared" si="48"/>
        <v>2467.3200000000002</v>
      </c>
      <c r="Q173" s="14">
        <v>0</v>
      </c>
      <c r="R173" s="14">
        <f t="shared" si="49"/>
        <v>7395</v>
      </c>
      <c r="S173" s="14">
        <v>2835.56</v>
      </c>
      <c r="T173" s="14">
        <f t="shared" si="50"/>
        <v>4892.24</v>
      </c>
      <c r="U173" s="14">
        <f t="shared" si="51"/>
        <v>5338.32</v>
      </c>
      <c r="V173" s="14">
        <f t="shared" si="52"/>
        <v>29907.760000000002</v>
      </c>
      <c r="W173" s="56">
        <f t="shared" si="45"/>
        <v>0</v>
      </c>
      <c r="X173" t="s">
        <v>479</v>
      </c>
      <c r="Y173" t="s">
        <v>5</v>
      </c>
      <c r="Z173" t="s">
        <v>910</v>
      </c>
      <c r="AA173">
        <v>180</v>
      </c>
      <c r="AB173" s="9">
        <v>34800</v>
      </c>
      <c r="AC173">
        <v>0</v>
      </c>
      <c r="AD173" s="9">
        <v>34800</v>
      </c>
      <c r="AE173">
        <v>998.76</v>
      </c>
      <c r="AF173">
        <v>0</v>
      </c>
      <c r="AG173" s="9">
        <v>1057.92</v>
      </c>
      <c r="AH173" s="9">
        <v>2835.56</v>
      </c>
      <c r="AI173" s="9">
        <v>4892.24</v>
      </c>
      <c r="AJ173" s="9">
        <v>29907.759999999998</v>
      </c>
    </row>
    <row r="174" spans="1:36" s="6" customFormat="1" ht="12" customHeight="1" x14ac:dyDescent="0.25">
      <c r="A174" s="18">
        <f t="shared" si="53"/>
        <v>156</v>
      </c>
      <c r="B174" s="32" t="s">
        <v>476</v>
      </c>
      <c r="C174" s="16" t="s">
        <v>478</v>
      </c>
      <c r="D174" s="16" t="s">
        <v>5</v>
      </c>
      <c r="E174" s="16" t="s">
        <v>4</v>
      </c>
      <c r="F174" s="16" t="s">
        <v>8</v>
      </c>
      <c r="G174" s="15">
        <v>45078</v>
      </c>
      <c r="H174" s="15">
        <v>45260</v>
      </c>
      <c r="I174" s="14">
        <v>34800</v>
      </c>
      <c r="J174" s="14">
        <v>0</v>
      </c>
      <c r="K174" s="14">
        <v>0</v>
      </c>
      <c r="L174" s="14">
        <v>998.76</v>
      </c>
      <c r="M174" s="14">
        <f t="shared" si="46"/>
        <v>2470.7999999999997</v>
      </c>
      <c r="N174" s="14">
        <f t="shared" si="47"/>
        <v>400.2</v>
      </c>
      <c r="O174" s="14">
        <v>1057.92</v>
      </c>
      <c r="P174" s="14">
        <f t="shared" si="48"/>
        <v>2467.3200000000002</v>
      </c>
      <c r="Q174" s="14">
        <v>0</v>
      </c>
      <c r="R174" s="14">
        <f t="shared" si="49"/>
        <v>7395</v>
      </c>
      <c r="S174" s="14">
        <v>0</v>
      </c>
      <c r="T174" s="14">
        <f t="shared" si="50"/>
        <v>2056.6800000000003</v>
      </c>
      <c r="U174" s="14">
        <f t="shared" si="51"/>
        <v>5338.32</v>
      </c>
      <c r="V174" s="14">
        <f t="shared" si="52"/>
        <v>32743.32</v>
      </c>
      <c r="W174" s="56">
        <f t="shared" si="45"/>
        <v>0</v>
      </c>
      <c r="X174" t="s">
        <v>478</v>
      </c>
      <c r="Y174" t="s">
        <v>5</v>
      </c>
      <c r="Z174" t="s">
        <v>708</v>
      </c>
      <c r="AA174">
        <v>184</v>
      </c>
      <c r="AB174" s="9">
        <v>34800</v>
      </c>
      <c r="AC174">
        <v>0</v>
      </c>
      <c r="AD174" s="9">
        <v>34800</v>
      </c>
      <c r="AE174">
        <v>998.76</v>
      </c>
      <c r="AF174">
        <v>0</v>
      </c>
      <c r="AG174" s="9">
        <v>1057.92</v>
      </c>
      <c r="AH174">
        <v>0</v>
      </c>
      <c r="AI174" s="9">
        <v>2056.6799999999998</v>
      </c>
      <c r="AJ174" s="9">
        <v>32743.32</v>
      </c>
    </row>
    <row r="175" spans="1:36" s="6" customFormat="1" ht="12" customHeight="1" x14ac:dyDescent="0.25">
      <c r="A175" s="18">
        <f t="shared" si="53"/>
        <v>157</v>
      </c>
      <c r="B175" s="31" t="s">
        <v>476</v>
      </c>
      <c r="C175" s="16" t="s">
        <v>477</v>
      </c>
      <c r="D175" s="16" t="s">
        <v>5</v>
      </c>
      <c r="E175" s="16" t="s">
        <v>4</v>
      </c>
      <c r="F175" s="16" t="s">
        <v>3</v>
      </c>
      <c r="G175" s="15">
        <v>45078</v>
      </c>
      <c r="H175" s="15">
        <v>45260</v>
      </c>
      <c r="I175" s="14">
        <v>20880</v>
      </c>
      <c r="J175" s="14">
        <v>0</v>
      </c>
      <c r="K175" s="14">
        <v>0</v>
      </c>
      <c r="L175" s="14">
        <v>599.26</v>
      </c>
      <c r="M175" s="14">
        <f t="shared" si="46"/>
        <v>1482.4799999999998</v>
      </c>
      <c r="N175" s="14">
        <f t="shared" si="47"/>
        <v>240.12</v>
      </c>
      <c r="O175" s="14">
        <v>634.75</v>
      </c>
      <c r="P175" s="14">
        <f t="shared" si="48"/>
        <v>1480.3920000000001</v>
      </c>
      <c r="Q175" s="14">
        <v>0</v>
      </c>
      <c r="R175" s="14">
        <f t="shared" si="49"/>
        <v>4437.0019999999995</v>
      </c>
      <c r="S175" s="14">
        <v>0</v>
      </c>
      <c r="T175" s="14">
        <f t="shared" si="50"/>
        <v>1234.01</v>
      </c>
      <c r="U175" s="14">
        <f t="shared" si="51"/>
        <v>3202.9920000000002</v>
      </c>
      <c r="V175" s="14">
        <f t="shared" si="52"/>
        <v>19645.990000000002</v>
      </c>
      <c r="W175" s="56">
        <f t="shared" si="45"/>
        <v>0</v>
      </c>
      <c r="X175" t="s">
        <v>477</v>
      </c>
      <c r="Y175" t="s">
        <v>5</v>
      </c>
      <c r="Z175" t="s">
        <v>1178</v>
      </c>
      <c r="AA175">
        <v>186</v>
      </c>
      <c r="AB175" s="9">
        <v>20880</v>
      </c>
      <c r="AC175">
        <v>0</v>
      </c>
      <c r="AD175" s="9">
        <v>20880</v>
      </c>
      <c r="AE175">
        <v>599.26</v>
      </c>
      <c r="AF175">
        <v>0</v>
      </c>
      <c r="AG175">
        <v>634.75</v>
      </c>
      <c r="AH175">
        <v>0</v>
      </c>
      <c r="AI175" s="9">
        <v>1234.01</v>
      </c>
      <c r="AJ175" s="9">
        <v>19645.990000000002</v>
      </c>
    </row>
    <row r="176" spans="1:36" s="6" customFormat="1" ht="12" customHeight="1" x14ac:dyDescent="0.25">
      <c r="A176" s="18">
        <f t="shared" si="53"/>
        <v>158</v>
      </c>
      <c r="B176" s="31" t="s">
        <v>476</v>
      </c>
      <c r="C176" s="16" t="s">
        <v>475</v>
      </c>
      <c r="D176" s="16" t="s">
        <v>5</v>
      </c>
      <c r="E176" s="16" t="s">
        <v>4</v>
      </c>
      <c r="F176" s="16" t="s">
        <v>3</v>
      </c>
      <c r="G176" s="15">
        <v>45078</v>
      </c>
      <c r="H176" s="15">
        <v>45260</v>
      </c>
      <c r="I176" s="14">
        <v>24000</v>
      </c>
      <c r="J176" s="14">
        <v>0</v>
      </c>
      <c r="K176" s="14">
        <v>0</v>
      </c>
      <c r="L176" s="14">
        <v>688.8</v>
      </c>
      <c r="M176" s="14">
        <f t="shared" si="46"/>
        <v>1703.9999999999998</v>
      </c>
      <c r="N176" s="14">
        <f t="shared" si="47"/>
        <v>276</v>
      </c>
      <c r="O176" s="14">
        <v>729.6</v>
      </c>
      <c r="P176" s="14">
        <f t="shared" si="48"/>
        <v>1701.6000000000001</v>
      </c>
      <c r="Q176" s="14">
        <v>0</v>
      </c>
      <c r="R176" s="14">
        <f t="shared" si="49"/>
        <v>5100</v>
      </c>
      <c r="S176" s="14">
        <v>0</v>
      </c>
      <c r="T176" s="14">
        <f t="shared" si="50"/>
        <v>1418.4</v>
      </c>
      <c r="U176" s="14">
        <f t="shared" si="51"/>
        <v>3681.6</v>
      </c>
      <c r="V176" s="14">
        <f t="shared" si="52"/>
        <v>22581.599999999999</v>
      </c>
      <c r="W176" s="56">
        <f t="shared" si="45"/>
        <v>0</v>
      </c>
      <c r="X176" t="s">
        <v>475</v>
      </c>
      <c r="Y176" t="s">
        <v>5</v>
      </c>
      <c r="Z176" t="s">
        <v>926</v>
      </c>
      <c r="AA176">
        <v>188</v>
      </c>
      <c r="AB176" s="9">
        <v>24000</v>
      </c>
      <c r="AC176">
        <v>0</v>
      </c>
      <c r="AD176" s="9">
        <v>24000</v>
      </c>
      <c r="AE176">
        <v>688.8</v>
      </c>
      <c r="AF176">
        <v>0</v>
      </c>
      <c r="AG176">
        <v>729.6</v>
      </c>
      <c r="AH176">
        <v>0</v>
      </c>
      <c r="AI176" s="9">
        <v>1418.4</v>
      </c>
      <c r="AJ176" s="9">
        <v>22581.599999999999</v>
      </c>
    </row>
    <row r="177" spans="1:36" s="6" customFormat="1" ht="12" customHeight="1" x14ac:dyDescent="0.25">
      <c r="A177" s="18">
        <f t="shared" si="53"/>
        <v>159</v>
      </c>
      <c r="B177" s="17" t="s">
        <v>7</v>
      </c>
      <c r="C177" s="16" t="s">
        <v>359</v>
      </c>
      <c r="D177" s="16" t="s">
        <v>5</v>
      </c>
      <c r="E177" s="16" t="s">
        <v>4</v>
      </c>
      <c r="F177" s="16" t="s">
        <v>8</v>
      </c>
      <c r="G177" s="15">
        <v>45047</v>
      </c>
      <c r="H177" s="15">
        <v>45230</v>
      </c>
      <c r="I177" s="14">
        <v>55680</v>
      </c>
      <c r="J177" s="14">
        <v>0</v>
      </c>
      <c r="K177" s="14">
        <v>0</v>
      </c>
      <c r="L177" s="14">
        <v>1598.02</v>
      </c>
      <c r="M177" s="14">
        <f t="shared" si="46"/>
        <v>3953.2799999999997</v>
      </c>
      <c r="N177" s="14">
        <f t="shared" si="47"/>
        <v>640.31999999999994</v>
      </c>
      <c r="O177" s="14">
        <v>1692.67</v>
      </c>
      <c r="P177" s="14">
        <f t="shared" si="48"/>
        <v>3947.7120000000004</v>
      </c>
      <c r="Q177" s="14">
        <v>0</v>
      </c>
      <c r="R177" s="14">
        <f t="shared" si="49"/>
        <v>11832.002</v>
      </c>
      <c r="S177" s="14">
        <v>0</v>
      </c>
      <c r="T177" s="14">
        <f t="shared" si="50"/>
        <v>3290.69</v>
      </c>
      <c r="U177" s="14">
        <f t="shared" si="51"/>
        <v>8541.3119999999999</v>
      </c>
      <c r="V177" s="14">
        <f t="shared" si="52"/>
        <v>52389.31</v>
      </c>
      <c r="W177" s="56">
        <f t="shared" si="45"/>
        <v>0</v>
      </c>
      <c r="X177" t="s">
        <v>359</v>
      </c>
      <c r="Y177" t="s">
        <v>5</v>
      </c>
      <c r="Z177" t="s">
        <v>976</v>
      </c>
      <c r="AA177">
        <v>50</v>
      </c>
      <c r="AB177" s="9">
        <v>55680</v>
      </c>
      <c r="AC177">
        <v>0</v>
      </c>
      <c r="AD177" s="9">
        <v>55680</v>
      </c>
      <c r="AE177" s="9">
        <v>1598.02</v>
      </c>
      <c r="AF177">
        <v>0</v>
      </c>
      <c r="AG177" s="9">
        <v>1692.67</v>
      </c>
      <c r="AH177">
        <v>0</v>
      </c>
      <c r="AI177" s="9">
        <v>3290.69</v>
      </c>
      <c r="AJ177" s="9">
        <v>52389.31</v>
      </c>
    </row>
    <row r="178" spans="1:36" s="6" customFormat="1" ht="12" customHeight="1" x14ac:dyDescent="0.25">
      <c r="A178" s="18">
        <f t="shared" si="53"/>
        <v>160</v>
      </c>
      <c r="B178" s="17" t="s">
        <v>7</v>
      </c>
      <c r="C178" s="16" t="s">
        <v>474</v>
      </c>
      <c r="D178" s="16" t="s">
        <v>5</v>
      </c>
      <c r="E178" s="16" t="s">
        <v>4</v>
      </c>
      <c r="F178" s="16" t="s">
        <v>8</v>
      </c>
      <c r="G178" s="15">
        <v>45047</v>
      </c>
      <c r="H178" s="15">
        <v>45230</v>
      </c>
      <c r="I178" s="14">
        <v>6000</v>
      </c>
      <c r="J178" s="14">
        <v>0</v>
      </c>
      <c r="K178" s="14">
        <v>0</v>
      </c>
      <c r="L178" s="14">
        <v>172.2</v>
      </c>
      <c r="M178" s="14">
        <f t="shared" si="46"/>
        <v>425.99999999999994</v>
      </c>
      <c r="N178" s="14">
        <f t="shared" si="47"/>
        <v>69</v>
      </c>
      <c r="O178" s="14">
        <v>182.4</v>
      </c>
      <c r="P178" s="14">
        <f t="shared" si="48"/>
        <v>425.40000000000003</v>
      </c>
      <c r="Q178" s="14">
        <v>0</v>
      </c>
      <c r="R178" s="14">
        <f t="shared" si="49"/>
        <v>1275</v>
      </c>
      <c r="S178" s="14">
        <v>0</v>
      </c>
      <c r="T178" s="14">
        <f t="shared" si="50"/>
        <v>354.6</v>
      </c>
      <c r="U178" s="14">
        <f t="shared" si="51"/>
        <v>920.4</v>
      </c>
      <c r="V178" s="14">
        <f t="shared" si="52"/>
        <v>5645.4</v>
      </c>
      <c r="W178" s="56">
        <f t="shared" si="45"/>
        <v>0</v>
      </c>
      <c r="X178" t="s">
        <v>474</v>
      </c>
      <c r="Y178" t="s">
        <v>5</v>
      </c>
      <c r="Z178" t="s">
        <v>900</v>
      </c>
      <c r="AA178">
        <v>196</v>
      </c>
      <c r="AB178" s="9">
        <v>6000</v>
      </c>
      <c r="AC178">
        <v>0</v>
      </c>
      <c r="AD178" s="9">
        <v>6000</v>
      </c>
      <c r="AE178">
        <v>172.2</v>
      </c>
      <c r="AF178">
        <v>0</v>
      </c>
      <c r="AG178">
        <v>182.4</v>
      </c>
      <c r="AH178">
        <v>0</v>
      </c>
      <c r="AI178">
        <v>354.6</v>
      </c>
      <c r="AJ178" s="9">
        <v>5645.4</v>
      </c>
    </row>
    <row r="179" spans="1:36" s="6" customFormat="1" ht="12" customHeight="1" x14ac:dyDescent="0.25">
      <c r="A179" s="18">
        <f t="shared" si="53"/>
        <v>161</v>
      </c>
      <c r="B179" s="17" t="s">
        <v>7</v>
      </c>
      <c r="C179" s="16" t="s">
        <v>473</v>
      </c>
      <c r="D179" s="16" t="s">
        <v>5</v>
      </c>
      <c r="E179" s="16" t="s">
        <v>4</v>
      </c>
      <c r="F179" s="16" t="s">
        <v>8</v>
      </c>
      <c r="G179" s="15">
        <v>45047</v>
      </c>
      <c r="H179" s="15">
        <v>45230</v>
      </c>
      <c r="I179" s="14">
        <v>6960</v>
      </c>
      <c r="J179" s="14">
        <v>0</v>
      </c>
      <c r="K179" s="14">
        <v>0</v>
      </c>
      <c r="L179" s="14">
        <v>199.75</v>
      </c>
      <c r="M179" s="14">
        <f t="shared" si="46"/>
        <v>494.15999999999997</v>
      </c>
      <c r="N179" s="14">
        <f t="shared" si="47"/>
        <v>80.039999999999992</v>
      </c>
      <c r="O179" s="14">
        <v>211.58</v>
      </c>
      <c r="P179" s="14">
        <f t="shared" si="48"/>
        <v>493.46400000000006</v>
      </c>
      <c r="Q179" s="14">
        <v>0</v>
      </c>
      <c r="R179" s="14">
        <f t="shared" si="49"/>
        <v>1478.9940000000001</v>
      </c>
      <c r="S179" s="14">
        <v>0</v>
      </c>
      <c r="T179" s="14">
        <f t="shared" si="50"/>
        <v>411.33000000000004</v>
      </c>
      <c r="U179" s="14">
        <f t="shared" si="51"/>
        <v>1067.664</v>
      </c>
      <c r="V179" s="14">
        <f t="shared" si="52"/>
        <v>6548.67</v>
      </c>
      <c r="W179" s="56">
        <f t="shared" si="45"/>
        <v>0</v>
      </c>
      <c r="X179" t="s">
        <v>473</v>
      </c>
      <c r="Y179" t="s">
        <v>5</v>
      </c>
      <c r="Z179" t="s">
        <v>930</v>
      </c>
      <c r="AA179">
        <v>194</v>
      </c>
      <c r="AB179" s="9">
        <v>6960</v>
      </c>
      <c r="AC179">
        <v>0</v>
      </c>
      <c r="AD179" s="9">
        <v>6960</v>
      </c>
      <c r="AE179">
        <v>199.75</v>
      </c>
      <c r="AF179">
        <v>0</v>
      </c>
      <c r="AG179">
        <v>211.58</v>
      </c>
      <c r="AH179">
        <v>0</v>
      </c>
      <c r="AI179">
        <v>411.33</v>
      </c>
      <c r="AJ179" s="9">
        <v>6548.67</v>
      </c>
    </row>
    <row r="180" spans="1:36" s="6" customFormat="1" ht="15" customHeight="1" x14ac:dyDescent="0.25">
      <c r="A180" s="18">
        <f t="shared" si="53"/>
        <v>162</v>
      </c>
      <c r="B180" s="17" t="s">
        <v>7</v>
      </c>
      <c r="C180" s="12" t="s">
        <v>472</v>
      </c>
      <c r="D180" s="16" t="s">
        <v>5</v>
      </c>
      <c r="E180" s="16" t="s">
        <v>4</v>
      </c>
      <c r="F180" s="16" t="s">
        <v>3</v>
      </c>
      <c r="G180" s="15">
        <v>45047</v>
      </c>
      <c r="H180" s="15">
        <v>45230</v>
      </c>
      <c r="I180" s="14">
        <v>32480</v>
      </c>
      <c r="J180" s="14">
        <v>0</v>
      </c>
      <c r="K180" s="14">
        <v>0</v>
      </c>
      <c r="L180" s="14">
        <v>932.18</v>
      </c>
      <c r="M180" s="14">
        <f t="shared" si="46"/>
        <v>2306.08</v>
      </c>
      <c r="N180" s="14">
        <f t="shared" si="47"/>
        <v>373.52</v>
      </c>
      <c r="O180" s="14">
        <v>987.39</v>
      </c>
      <c r="P180" s="14">
        <f t="shared" si="48"/>
        <v>2302.8320000000003</v>
      </c>
      <c r="Q180" s="14">
        <v>0</v>
      </c>
      <c r="R180" s="14">
        <f t="shared" si="49"/>
        <v>6902.0020000000004</v>
      </c>
      <c r="S180" s="14">
        <v>0</v>
      </c>
      <c r="T180" s="14">
        <f t="shared" si="50"/>
        <v>1919.57</v>
      </c>
      <c r="U180" s="14">
        <f t="shared" si="51"/>
        <v>4982.4320000000007</v>
      </c>
      <c r="V180" s="14">
        <f t="shared" si="52"/>
        <v>30560.43</v>
      </c>
      <c r="W180" s="56">
        <f t="shared" si="45"/>
        <v>0</v>
      </c>
      <c r="X180" t="s">
        <v>472</v>
      </c>
      <c r="Y180" t="s">
        <v>5</v>
      </c>
      <c r="Z180" t="s">
        <v>903</v>
      </c>
      <c r="AA180">
        <v>190</v>
      </c>
      <c r="AB180" s="9">
        <v>32480</v>
      </c>
      <c r="AC180">
        <v>0</v>
      </c>
      <c r="AD180" s="9">
        <v>32480</v>
      </c>
      <c r="AE180">
        <v>932.18</v>
      </c>
      <c r="AF180">
        <v>0</v>
      </c>
      <c r="AG180">
        <v>987.39</v>
      </c>
      <c r="AH180">
        <v>0</v>
      </c>
      <c r="AI180" s="9">
        <v>1919.57</v>
      </c>
      <c r="AJ180" s="9">
        <v>30560.43</v>
      </c>
    </row>
    <row r="181" spans="1:36" s="6" customFormat="1" ht="15" x14ac:dyDescent="0.25">
      <c r="A181" s="18">
        <f t="shared" si="53"/>
        <v>163</v>
      </c>
      <c r="B181" s="30" t="s">
        <v>7</v>
      </c>
      <c r="C181" s="16" t="s">
        <v>471</v>
      </c>
      <c r="D181" s="16" t="s">
        <v>5</v>
      </c>
      <c r="E181" s="16" t="s">
        <v>4</v>
      </c>
      <c r="F181" s="16" t="s">
        <v>3</v>
      </c>
      <c r="G181" s="15">
        <v>45047</v>
      </c>
      <c r="H181" s="15">
        <v>45230</v>
      </c>
      <c r="I181" s="14">
        <v>18560</v>
      </c>
      <c r="J181" s="14">
        <v>0</v>
      </c>
      <c r="K181" s="14">
        <v>0</v>
      </c>
      <c r="L181" s="14">
        <v>532.66999999999996</v>
      </c>
      <c r="M181" s="14">
        <f t="shared" si="46"/>
        <v>1317.76</v>
      </c>
      <c r="N181" s="14">
        <f t="shared" si="47"/>
        <v>213.44</v>
      </c>
      <c r="O181" s="14">
        <v>564.22</v>
      </c>
      <c r="P181" s="14">
        <f t="shared" si="48"/>
        <v>1315.904</v>
      </c>
      <c r="Q181" s="14">
        <v>0</v>
      </c>
      <c r="R181" s="14">
        <f t="shared" si="49"/>
        <v>3943.9940000000001</v>
      </c>
      <c r="S181" s="14">
        <v>0</v>
      </c>
      <c r="T181" s="14">
        <f t="shared" si="50"/>
        <v>1096.8899999999999</v>
      </c>
      <c r="U181" s="14">
        <f t="shared" si="51"/>
        <v>2847.1040000000003</v>
      </c>
      <c r="V181" s="14">
        <f t="shared" si="52"/>
        <v>17463.11</v>
      </c>
      <c r="W181" s="56">
        <f t="shared" si="45"/>
        <v>0</v>
      </c>
      <c r="X181" t="s">
        <v>471</v>
      </c>
      <c r="Y181" t="s">
        <v>5</v>
      </c>
      <c r="Z181" t="s">
        <v>944</v>
      </c>
      <c r="AA181">
        <v>202</v>
      </c>
      <c r="AB181" s="9">
        <v>18560</v>
      </c>
      <c r="AC181">
        <v>0</v>
      </c>
      <c r="AD181" s="9">
        <v>18560</v>
      </c>
      <c r="AE181">
        <v>532.66999999999996</v>
      </c>
      <c r="AF181">
        <v>0</v>
      </c>
      <c r="AG181">
        <v>564.22</v>
      </c>
      <c r="AH181">
        <v>0</v>
      </c>
      <c r="AI181" s="9">
        <v>1096.8900000000001</v>
      </c>
      <c r="AJ181" s="9">
        <v>17463.11</v>
      </c>
    </row>
    <row r="182" spans="1:36" s="6" customFormat="1" ht="15" x14ac:dyDescent="0.25">
      <c r="A182" s="18">
        <f t="shared" si="53"/>
        <v>164</v>
      </c>
      <c r="B182" s="30" t="s">
        <v>7</v>
      </c>
      <c r="C182" s="16" t="s">
        <v>470</v>
      </c>
      <c r="D182" s="16" t="s">
        <v>5</v>
      </c>
      <c r="E182" s="16" t="s">
        <v>4</v>
      </c>
      <c r="F182" s="16" t="s">
        <v>3</v>
      </c>
      <c r="G182" s="15">
        <v>45047</v>
      </c>
      <c r="H182" s="15">
        <v>45230</v>
      </c>
      <c r="I182" s="14">
        <v>22400</v>
      </c>
      <c r="J182" s="14">
        <v>0</v>
      </c>
      <c r="K182" s="14">
        <v>0</v>
      </c>
      <c r="L182" s="14">
        <v>642.88</v>
      </c>
      <c r="M182" s="14">
        <f t="shared" si="46"/>
        <v>1590.3999999999999</v>
      </c>
      <c r="N182" s="14">
        <f t="shared" si="47"/>
        <v>257.60000000000002</v>
      </c>
      <c r="O182" s="14">
        <v>680.96</v>
      </c>
      <c r="P182" s="14">
        <f t="shared" si="48"/>
        <v>1588.16</v>
      </c>
      <c r="Q182" s="14"/>
      <c r="R182" s="14">
        <f t="shared" si="49"/>
        <v>4760</v>
      </c>
      <c r="S182" s="14"/>
      <c r="T182" s="14">
        <f t="shared" si="50"/>
        <v>1323.8400000000001</v>
      </c>
      <c r="U182" s="14">
        <f t="shared" si="51"/>
        <v>3436.16</v>
      </c>
      <c r="V182" s="14">
        <f t="shared" si="52"/>
        <v>21076.16</v>
      </c>
      <c r="W182" s="56">
        <f t="shared" si="45"/>
        <v>0</v>
      </c>
      <c r="X182" t="s">
        <v>470</v>
      </c>
      <c r="Y182" t="s">
        <v>5</v>
      </c>
      <c r="Z182" t="s">
        <v>1255</v>
      </c>
      <c r="AA182">
        <v>125</v>
      </c>
      <c r="AB182" s="9">
        <v>22400</v>
      </c>
      <c r="AC182">
        <v>0</v>
      </c>
      <c r="AD182" s="9">
        <v>22400</v>
      </c>
      <c r="AE182">
        <v>642.88</v>
      </c>
      <c r="AF182">
        <v>0</v>
      </c>
      <c r="AG182">
        <v>680.96</v>
      </c>
      <c r="AH182">
        <v>0</v>
      </c>
      <c r="AI182" s="9">
        <v>1323.84</v>
      </c>
      <c r="AJ182" s="9">
        <v>21076.16</v>
      </c>
    </row>
    <row r="183" spans="1:36" s="6" customFormat="1" ht="15" customHeight="1" x14ac:dyDescent="0.2">
      <c r="A183" s="22"/>
      <c r="B183" s="29" t="s">
        <v>469</v>
      </c>
      <c r="C183" s="22"/>
      <c r="D183" s="22"/>
      <c r="E183" s="22"/>
      <c r="F183" s="22"/>
      <c r="G183" s="21"/>
      <c r="H183" s="25"/>
      <c r="I183" s="25"/>
      <c r="J183" s="25"/>
      <c r="K183" s="24"/>
      <c r="L183" s="19"/>
      <c r="M183" s="19"/>
      <c r="N183" s="19"/>
      <c r="O183" s="19"/>
      <c r="P183" s="19"/>
      <c r="Q183" s="24"/>
      <c r="R183" s="19"/>
      <c r="S183" s="24"/>
      <c r="T183" s="19"/>
      <c r="U183" s="19"/>
      <c r="V183" s="19"/>
      <c r="W183" s="56">
        <f t="shared" si="45"/>
        <v>0</v>
      </c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</row>
    <row r="184" spans="1:36" s="6" customFormat="1" ht="15" x14ac:dyDescent="0.25">
      <c r="A184" s="18">
        <v>165</v>
      </c>
      <c r="B184" s="28" t="s">
        <v>468</v>
      </c>
      <c r="C184" s="16" t="s">
        <v>399</v>
      </c>
      <c r="D184" s="16" t="s">
        <v>259</v>
      </c>
      <c r="E184" s="16" t="s">
        <v>4</v>
      </c>
      <c r="F184" s="16" t="s">
        <v>8</v>
      </c>
      <c r="G184" s="15">
        <v>45078</v>
      </c>
      <c r="H184" s="15">
        <v>45260</v>
      </c>
      <c r="I184" s="14">
        <v>65000</v>
      </c>
      <c r="J184" s="14">
        <v>5106.33</v>
      </c>
      <c r="K184" s="14">
        <v>0</v>
      </c>
      <c r="L184" s="14">
        <v>1865.5</v>
      </c>
      <c r="M184" s="14">
        <f t="shared" ref="M184:M215" si="54">I184*7.1%</f>
        <v>4615</v>
      </c>
      <c r="N184" s="14">
        <f t="shared" ref="N184:N215" si="55">I184*1.15%</f>
        <v>747.5</v>
      </c>
      <c r="O184" s="14">
        <v>1976</v>
      </c>
      <c r="P184" s="14">
        <f t="shared" ref="P184:P215" si="56">I184*7.09%</f>
        <v>4608.5</v>
      </c>
      <c r="Q184" s="14">
        <v>3024.9</v>
      </c>
      <c r="R184" s="14">
        <f t="shared" ref="R184:R215" si="57">L184+M184+N184+O184+P184</f>
        <v>13812.5</v>
      </c>
      <c r="S184" s="14">
        <v>130</v>
      </c>
      <c r="T184" s="14">
        <f t="shared" ref="T184:T215" si="58">+L184+O184+Q184+S184+J184+K184</f>
        <v>12102.73</v>
      </c>
      <c r="U184" s="14">
        <f t="shared" ref="U184:U215" si="59">+P184+N184+M184</f>
        <v>9971</v>
      </c>
      <c r="V184" s="14">
        <f t="shared" ref="V184:V215" si="60">+I184-T184</f>
        <v>52897.270000000004</v>
      </c>
      <c r="W184" s="56">
        <f t="shared" si="45"/>
        <v>0</v>
      </c>
      <c r="X184" t="s">
        <v>399</v>
      </c>
      <c r="Y184" t="s">
        <v>259</v>
      </c>
      <c r="Z184" t="s">
        <v>794</v>
      </c>
      <c r="AA184">
        <v>1</v>
      </c>
      <c r="AB184" s="9">
        <v>65000</v>
      </c>
      <c r="AC184">
        <v>0</v>
      </c>
      <c r="AD184" s="9">
        <v>65000</v>
      </c>
      <c r="AE184" s="9">
        <v>1865.5</v>
      </c>
      <c r="AF184" s="9">
        <v>5106.33</v>
      </c>
      <c r="AG184" s="9">
        <v>1976</v>
      </c>
      <c r="AH184" s="9">
        <v>3154.9</v>
      </c>
      <c r="AI184" s="9">
        <v>12102.73</v>
      </c>
      <c r="AJ184" s="9">
        <v>52897.27</v>
      </c>
    </row>
    <row r="185" spans="1:36" s="6" customFormat="1" ht="15" x14ac:dyDescent="0.25">
      <c r="A185" s="18">
        <f>+A184+1</f>
        <v>166</v>
      </c>
      <c r="B185" s="28" t="s">
        <v>468</v>
      </c>
      <c r="C185" s="16" t="s">
        <v>395</v>
      </c>
      <c r="D185" s="16" t="s">
        <v>805</v>
      </c>
      <c r="E185" s="16" t="s">
        <v>4</v>
      </c>
      <c r="F185" s="16" t="s">
        <v>8</v>
      </c>
      <c r="G185" s="15">
        <v>45078</v>
      </c>
      <c r="H185" s="15">
        <v>45260</v>
      </c>
      <c r="I185" s="14">
        <v>65000</v>
      </c>
      <c r="J185" s="14">
        <v>6610.46</v>
      </c>
      <c r="K185" s="14">
        <v>0</v>
      </c>
      <c r="L185" s="14">
        <v>1865.5</v>
      </c>
      <c r="M185" s="14">
        <f t="shared" si="54"/>
        <v>4615</v>
      </c>
      <c r="N185" s="14">
        <f t="shared" si="55"/>
        <v>747.5</v>
      </c>
      <c r="O185" s="14">
        <v>1976</v>
      </c>
      <c r="P185" s="14">
        <f t="shared" si="56"/>
        <v>4608.5</v>
      </c>
      <c r="Q185" s="14">
        <v>0</v>
      </c>
      <c r="R185" s="14">
        <f t="shared" si="57"/>
        <v>13812.5</v>
      </c>
      <c r="S185" s="14">
        <v>0</v>
      </c>
      <c r="T185" s="14">
        <f t="shared" si="58"/>
        <v>10451.959999999999</v>
      </c>
      <c r="U185" s="14">
        <f t="shared" si="59"/>
        <v>9971</v>
      </c>
      <c r="V185" s="14">
        <f t="shared" si="60"/>
        <v>54548.04</v>
      </c>
      <c r="W185" s="56">
        <f t="shared" si="45"/>
        <v>0</v>
      </c>
      <c r="X185" t="s">
        <v>395</v>
      </c>
      <c r="Y185" t="s">
        <v>805</v>
      </c>
      <c r="Z185" t="s">
        <v>806</v>
      </c>
      <c r="AA185">
        <v>3</v>
      </c>
      <c r="AB185" s="9">
        <v>65000</v>
      </c>
      <c r="AC185">
        <v>0</v>
      </c>
      <c r="AD185" s="9">
        <v>65000</v>
      </c>
      <c r="AE185" s="9">
        <v>1865.5</v>
      </c>
      <c r="AF185" s="9">
        <v>6610.46</v>
      </c>
      <c r="AG185" s="9">
        <v>1976</v>
      </c>
      <c r="AH185">
        <v>0</v>
      </c>
      <c r="AI185" s="9">
        <v>10451.959999999999</v>
      </c>
      <c r="AJ185" s="9">
        <v>54548.04</v>
      </c>
    </row>
    <row r="186" spans="1:36" s="6" customFormat="1" ht="15" x14ac:dyDescent="0.25">
      <c r="A186" s="18">
        <f t="shared" ref="A186:A249" si="61">+A185+1</f>
        <v>167</v>
      </c>
      <c r="B186" s="26" t="s">
        <v>258</v>
      </c>
      <c r="C186" s="16" t="s">
        <v>467</v>
      </c>
      <c r="D186" s="16" t="s">
        <v>726</v>
      </c>
      <c r="E186" s="16" t="s">
        <v>4</v>
      </c>
      <c r="F186" s="16" t="s">
        <v>8</v>
      </c>
      <c r="G186" s="15">
        <v>45078</v>
      </c>
      <c r="H186" s="15">
        <v>45260</v>
      </c>
      <c r="I186" s="14">
        <v>75000</v>
      </c>
      <c r="J186" s="14">
        <v>5993.89</v>
      </c>
      <c r="K186" s="14">
        <v>0</v>
      </c>
      <c r="L186" s="14">
        <v>2152.5</v>
      </c>
      <c r="M186" s="14">
        <f t="shared" si="54"/>
        <v>5324.9999999999991</v>
      </c>
      <c r="N186" s="14">
        <f t="shared" si="55"/>
        <v>862.5</v>
      </c>
      <c r="O186" s="14">
        <v>2280</v>
      </c>
      <c r="P186" s="14">
        <f t="shared" si="56"/>
        <v>5317.5</v>
      </c>
      <c r="Q186" s="14">
        <f>1512.45+65</f>
        <v>1577.45</v>
      </c>
      <c r="R186" s="14">
        <f t="shared" si="57"/>
        <v>15937.5</v>
      </c>
      <c r="S186" s="14">
        <v>0</v>
      </c>
      <c r="T186" s="14">
        <f t="shared" si="58"/>
        <v>12003.84</v>
      </c>
      <c r="U186" s="14">
        <f t="shared" si="59"/>
        <v>11505</v>
      </c>
      <c r="V186" s="14">
        <f t="shared" si="60"/>
        <v>62996.160000000003</v>
      </c>
      <c r="W186" s="56">
        <f t="shared" si="45"/>
        <v>0</v>
      </c>
      <c r="X186" t="s">
        <v>467</v>
      </c>
      <c r="Y186" t="s">
        <v>726</v>
      </c>
      <c r="Z186" t="s">
        <v>795</v>
      </c>
      <c r="AA186">
        <v>1</v>
      </c>
      <c r="AB186" s="9">
        <v>75000</v>
      </c>
      <c r="AC186">
        <v>0</v>
      </c>
      <c r="AD186" s="9">
        <v>75000</v>
      </c>
      <c r="AE186" s="9">
        <v>2152.5</v>
      </c>
      <c r="AF186" s="9">
        <v>5993.89</v>
      </c>
      <c r="AG186" s="9">
        <v>2280</v>
      </c>
      <c r="AH186" s="9">
        <v>1577.45</v>
      </c>
      <c r="AI186" s="9">
        <v>12003.84</v>
      </c>
      <c r="AJ186" s="9">
        <v>62996.160000000003</v>
      </c>
    </row>
    <row r="187" spans="1:36" s="6" customFormat="1" ht="15" x14ac:dyDescent="0.25">
      <c r="A187" s="18">
        <f t="shared" si="61"/>
        <v>168</v>
      </c>
      <c r="B187" s="28" t="s">
        <v>466</v>
      </c>
      <c r="C187" s="16" t="s">
        <v>448</v>
      </c>
      <c r="D187" s="16" t="s">
        <v>726</v>
      </c>
      <c r="E187" s="16" t="s">
        <v>4</v>
      </c>
      <c r="F187" s="16" t="s">
        <v>3</v>
      </c>
      <c r="G187" s="15">
        <v>45078</v>
      </c>
      <c r="H187" s="15">
        <v>45260</v>
      </c>
      <c r="I187" s="14">
        <v>75000</v>
      </c>
      <c r="J187" s="14">
        <v>14410.57</v>
      </c>
      <c r="K187" s="14">
        <v>0</v>
      </c>
      <c r="L187" s="14">
        <v>2152.5</v>
      </c>
      <c r="M187" s="14">
        <f t="shared" si="54"/>
        <v>5324.9999999999991</v>
      </c>
      <c r="N187" s="14">
        <f t="shared" si="55"/>
        <v>862.5</v>
      </c>
      <c r="O187" s="14">
        <v>2280</v>
      </c>
      <c r="P187" s="14">
        <f t="shared" si="56"/>
        <v>5317.5</v>
      </c>
      <c r="Q187" s="14">
        <v>0</v>
      </c>
      <c r="R187" s="14">
        <f t="shared" si="57"/>
        <v>15937.5</v>
      </c>
      <c r="S187" s="14">
        <v>0</v>
      </c>
      <c r="T187" s="14">
        <f t="shared" si="58"/>
        <v>18843.07</v>
      </c>
      <c r="U187" s="14">
        <f t="shared" si="59"/>
        <v>11505</v>
      </c>
      <c r="V187" s="14">
        <f t="shared" si="60"/>
        <v>56156.93</v>
      </c>
      <c r="W187" s="56">
        <f t="shared" si="45"/>
        <v>0</v>
      </c>
      <c r="X187" t="s">
        <v>448</v>
      </c>
      <c r="Y187" t="s">
        <v>726</v>
      </c>
      <c r="Z187" t="s">
        <v>741</v>
      </c>
      <c r="AA187">
        <v>3</v>
      </c>
      <c r="AB187" s="9">
        <v>75000</v>
      </c>
      <c r="AC187">
        <v>0</v>
      </c>
      <c r="AD187" s="9">
        <v>75000</v>
      </c>
      <c r="AE187" s="9">
        <v>2152.5</v>
      </c>
      <c r="AF187" s="9">
        <v>14410.57</v>
      </c>
      <c r="AG187" s="9">
        <v>2280</v>
      </c>
      <c r="AH187">
        <v>0</v>
      </c>
      <c r="AI187" s="9">
        <v>18843.07</v>
      </c>
      <c r="AJ187" s="9">
        <v>56156.93</v>
      </c>
    </row>
    <row r="188" spans="1:36" s="6" customFormat="1" ht="15" x14ac:dyDescent="0.25">
      <c r="A188" s="18">
        <f t="shared" si="61"/>
        <v>169</v>
      </c>
      <c r="B188" s="28" t="s">
        <v>7</v>
      </c>
      <c r="C188" s="16" t="s">
        <v>465</v>
      </c>
      <c r="D188" s="16" t="s">
        <v>5</v>
      </c>
      <c r="E188" s="16" t="s">
        <v>4</v>
      </c>
      <c r="F188" s="16" t="s">
        <v>3</v>
      </c>
      <c r="G188" s="15">
        <v>45078</v>
      </c>
      <c r="H188" s="15">
        <v>45260</v>
      </c>
      <c r="I188" s="14">
        <v>72000</v>
      </c>
      <c r="J188" s="14">
        <v>5744.84</v>
      </c>
      <c r="K188" s="14">
        <v>0</v>
      </c>
      <c r="L188" s="14">
        <v>2066.4</v>
      </c>
      <c r="M188" s="14">
        <f t="shared" si="54"/>
        <v>5111.9999999999991</v>
      </c>
      <c r="N188" s="14">
        <f t="shared" si="55"/>
        <v>828</v>
      </c>
      <c r="O188" s="14">
        <v>2188.8000000000002</v>
      </c>
      <c r="P188" s="14">
        <f t="shared" si="56"/>
        <v>5104.8</v>
      </c>
      <c r="Q188" s="14">
        <v>0</v>
      </c>
      <c r="R188" s="14">
        <f t="shared" si="57"/>
        <v>15300</v>
      </c>
      <c r="S188" s="14">
        <v>0</v>
      </c>
      <c r="T188" s="14">
        <f t="shared" si="58"/>
        <v>10000.040000000001</v>
      </c>
      <c r="U188" s="14">
        <f t="shared" si="59"/>
        <v>11044.8</v>
      </c>
      <c r="V188" s="14">
        <f t="shared" si="60"/>
        <v>61999.96</v>
      </c>
      <c r="W188" s="56">
        <f t="shared" si="45"/>
        <v>0</v>
      </c>
      <c r="X188" t="s">
        <v>465</v>
      </c>
      <c r="Y188" t="s">
        <v>5</v>
      </c>
      <c r="Z188" t="s">
        <v>1312</v>
      </c>
      <c r="AA188">
        <v>10</v>
      </c>
      <c r="AB188" s="9">
        <v>72000</v>
      </c>
      <c r="AC188">
        <v>0</v>
      </c>
      <c r="AD188" s="9">
        <v>72000</v>
      </c>
      <c r="AE188" s="9">
        <v>2066.4</v>
      </c>
      <c r="AF188" s="9">
        <v>5744.84</v>
      </c>
      <c r="AG188" s="9">
        <v>2188.8000000000002</v>
      </c>
      <c r="AH188">
        <v>0</v>
      </c>
      <c r="AI188" s="9">
        <v>10000.040000000001</v>
      </c>
      <c r="AJ188" s="9">
        <v>61999.96</v>
      </c>
    </row>
    <row r="189" spans="1:36" s="6" customFormat="1" ht="15" x14ac:dyDescent="0.25">
      <c r="A189" s="18">
        <f t="shared" si="61"/>
        <v>170</v>
      </c>
      <c r="B189" s="28" t="s">
        <v>7</v>
      </c>
      <c r="C189" s="16" t="s">
        <v>464</v>
      </c>
      <c r="D189" s="16" t="s">
        <v>5</v>
      </c>
      <c r="E189" s="16" t="s">
        <v>4</v>
      </c>
      <c r="F189" s="16" t="s">
        <v>8</v>
      </c>
      <c r="G189" s="15">
        <v>45078</v>
      </c>
      <c r="H189" s="15">
        <v>45260</v>
      </c>
      <c r="I189" s="14">
        <v>40000</v>
      </c>
      <c r="J189" s="14">
        <v>442.65</v>
      </c>
      <c r="K189" s="14">
        <v>0</v>
      </c>
      <c r="L189" s="14">
        <v>1148</v>
      </c>
      <c r="M189" s="14">
        <f t="shared" si="54"/>
        <v>2839.9999999999995</v>
      </c>
      <c r="N189" s="14">
        <f t="shared" si="55"/>
        <v>460</v>
      </c>
      <c r="O189" s="14">
        <v>1216</v>
      </c>
      <c r="P189" s="14">
        <f t="shared" si="56"/>
        <v>2836</v>
      </c>
      <c r="Q189" s="14">
        <v>0</v>
      </c>
      <c r="R189" s="14">
        <f t="shared" si="57"/>
        <v>8500</v>
      </c>
      <c r="S189" s="14">
        <v>0</v>
      </c>
      <c r="T189" s="14">
        <f t="shared" si="58"/>
        <v>2806.65</v>
      </c>
      <c r="U189" s="14">
        <f t="shared" si="59"/>
        <v>6136</v>
      </c>
      <c r="V189" s="14">
        <f t="shared" si="60"/>
        <v>37193.35</v>
      </c>
      <c r="W189" s="56">
        <f t="shared" si="45"/>
        <v>0</v>
      </c>
      <c r="X189" t="s">
        <v>464</v>
      </c>
      <c r="Y189" t="s">
        <v>5</v>
      </c>
      <c r="Z189" t="s">
        <v>1292</v>
      </c>
      <c r="AA189">
        <v>12</v>
      </c>
      <c r="AB189" s="9">
        <v>40000</v>
      </c>
      <c r="AC189">
        <v>0</v>
      </c>
      <c r="AD189" s="9">
        <v>40000</v>
      </c>
      <c r="AE189" s="9">
        <v>1148</v>
      </c>
      <c r="AF189">
        <v>442.65</v>
      </c>
      <c r="AG189" s="9">
        <v>1216</v>
      </c>
      <c r="AH189">
        <v>0</v>
      </c>
      <c r="AI189" s="9">
        <v>2806.65</v>
      </c>
      <c r="AJ189" s="9">
        <v>37193.35</v>
      </c>
    </row>
    <row r="190" spans="1:36" s="6" customFormat="1" ht="15" x14ac:dyDescent="0.25">
      <c r="A190" s="18">
        <f t="shared" si="61"/>
        <v>171</v>
      </c>
      <c r="B190" s="28" t="s">
        <v>7</v>
      </c>
      <c r="C190" s="16" t="s">
        <v>463</v>
      </c>
      <c r="D190" s="16" t="s">
        <v>5</v>
      </c>
      <c r="E190" s="16" t="s">
        <v>4</v>
      </c>
      <c r="F190" s="16" t="s">
        <v>8</v>
      </c>
      <c r="G190" s="15">
        <v>45078</v>
      </c>
      <c r="H190" s="15">
        <v>45260</v>
      </c>
      <c r="I190" s="14">
        <v>16240</v>
      </c>
      <c r="J190" s="14">
        <v>0</v>
      </c>
      <c r="K190" s="14">
        <v>0</v>
      </c>
      <c r="L190" s="14">
        <v>466.09</v>
      </c>
      <c r="M190" s="14">
        <f t="shared" si="54"/>
        <v>1153.04</v>
      </c>
      <c r="N190" s="14">
        <f t="shared" si="55"/>
        <v>186.76</v>
      </c>
      <c r="O190" s="14">
        <v>493.7</v>
      </c>
      <c r="P190" s="14">
        <f t="shared" si="56"/>
        <v>1151.4160000000002</v>
      </c>
      <c r="Q190" s="14">
        <v>0</v>
      </c>
      <c r="R190" s="14">
        <f t="shared" si="57"/>
        <v>3451.0059999999999</v>
      </c>
      <c r="S190" s="14">
        <v>0</v>
      </c>
      <c r="T190" s="14">
        <f t="shared" si="58"/>
        <v>959.79</v>
      </c>
      <c r="U190" s="14">
        <f t="shared" si="59"/>
        <v>2491.2160000000003</v>
      </c>
      <c r="V190" s="14">
        <f t="shared" si="60"/>
        <v>15280.21</v>
      </c>
      <c r="W190" s="56">
        <f t="shared" si="45"/>
        <v>0</v>
      </c>
      <c r="X190" t="s">
        <v>463</v>
      </c>
      <c r="Y190" t="s">
        <v>5</v>
      </c>
      <c r="Z190" t="s">
        <v>1141</v>
      </c>
      <c r="AA190">
        <v>16</v>
      </c>
      <c r="AB190" s="9">
        <v>16240</v>
      </c>
      <c r="AC190">
        <v>0</v>
      </c>
      <c r="AD190" s="9">
        <v>16240</v>
      </c>
      <c r="AE190">
        <v>466.09</v>
      </c>
      <c r="AF190">
        <v>0</v>
      </c>
      <c r="AG190">
        <v>493.7</v>
      </c>
      <c r="AH190">
        <v>0</v>
      </c>
      <c r="AI190">
        <v>959.79</v>
      </c>
      <c r="AJ190" s="9">
        <v>15280.21</v>
      </c>
    </row>
    <row r="191" spans="1:36" s="6" customFormat="1" ht="15" x14ac:dyDescent="0.25">
      <c r="A191" s="18">
        <f t="shared" si="61"/>
        <v>172</v>
      </c>
      <c r="B191" s="28" t="s">
        <v>7</v>
      </c>
      <c r="C191" s="16" t="s">
        <v>462</v>
      </c>
      <c r="D191" s="16" t="s">
        <v>5</v>
      </c>
      <c r="E191" s="16" t="s">
        <v>4</v>
      </c>
      <c r="F191" s="16" t="s">
        <v>8</v>
      </c>
      <c r="G191" s="15">
        <v>45078</v>
      </c>
      <c r="H191" s="15">
        <v>45260</v>
      </c>
      <c r="I191" s="14">
        <v>40000</v>
      </c>
      <c r="J191" s="14">
        <v>442.65</v>
      </c>
      <c r="K191" s="14">
        <v>0</v>
      </c>
      <c r="L191" s="14">
        <v>1148</v>
      </c>
      <c r="M191" s="14">
        <f t="shared" si="54"/>
        <v>2839.9999999999995</v>
      </c>
      <c r="N191" s="14">
        <f t="shared" si="55"/>
        <v>460</v>
      </c>
      <c r="O191" s="14">
        <v>1216</v>
      </c>
      <c r="P191" s="14">
        <f t="shared" si="56"/>
        <v>2836</v>
      </c>
      <c r="Q191" s="14">
        <v>0</v>
      </c>
      <c r="R191" s="14">
        <f t="shared" si="57"/>
        <v>8500</v>
      </c>
      <c r="S191" s="14">
        <v>0</v>
      </c>
      <c r="T191" s="14">
        <f t="shared" si="58"/>
        <v>2806.65</v>
      </c>
      <c r="U191" s="14">
        <f t="shared" si="59"/>
        <v>6136</v>
      </c>
      <c r="V191" s="14">
        <f t="shared" si="60"/>
        <v>37193.35</v>
      </c>
      <c r="W191" s="56">
        <f t="shared" si="45"/>
        <v>0</v>
      </c>
      <c r="X191" t="s">
        <v>462</v>
      </c>
      <c r="Y191" t="s">
        <v>5</v>
      </c>
      <c r="Z191" t="s">
        <v>1126</v>
      </c>
      <c r="AA191">
        <v>17</v>
      </c>
      <c r="AB191" s="9">
        <v>40000</v>
      </c>
      <c r="AC191">
        <v>0</v>
      </c>
      <c r="AD191" s="9">
        <v>40000</v>
      </c>
      <c r="AE191" s="9">
        <v>1148</v>
      </c>
      <c r="AF191">
        <v>442.65</v>
      </c>
      <c r="AG191" s="9">
        <v>1216</v>
      </c>
      <c r="AH191">
        <v>0</v>
      </c>
      <c r="AI191" s="9">
        <v>2806.65</v>
      </c>
      <c r="AJ191" s="9">
        <v>37193.35</v>
      </c>
    </row>
    <row r="192" spans="1:36" s="6" customFormat="1" ht="15" x14ac:dyDescent="0.25">
      <c r="A192" s="18">
        <f t="shared" si="61"/>
        <v>173</v>
      </c>
      <c r="B192" s="28" t="s">
        <v>7</v>
      </c>
      <c r="C192" s="16" t="s">
        <v>461</v>
      </c>
      <c r="D192" s="16" t="s">
        <v>5</v>
      </c>
      <c r="E192" s="16" t="s">
        <v>4</v>
      </c>
      <c r="F192" s="16" t="s">
        <v>3</v>
      </c>
      <c r="G192" s="15">
        <v>45078</v>
      </c>
      <c r="H192" s="15">
        <v>45260</v>
      </c>
      <c r="I192" s="14">
        <v>40000</v>
      </c>
      <c r="J192" s="14">
        <v>442.65</v>
      </c>
      <c r="K192" s="14">
        <v>0</v>
      </c>
      <c r="L192" s="14">
        <v>1148</v>
      </c>
      <c r="M192" s="14">
        <f t="shared" si="54"/>
        <v>2839.9999999999995</v>
      </c>
      <c r="N192" s="14">
        <f t="shared" si="55"/>
        <v>460</v>
      </c>
      <c r="O192" s="14">
        <v>1216</v>
      </c>
      <c r="P192" s="14">
        <f t="shared" si="56"/>
        <v>2836</v>
      </c>
      <c r="Q192" s="14">
        <v>0</v>
      </c>
      <c r="R192" s="14">
        <f t="shared" si="57"/>
        <v>8500</v>
      </c>
      <c r="S192" s="14">
        <v>0</v>
      </c>
      <c r="T192" s="14">
        <f t="shared" si="58"/>
        <v>2806.65</v>
      </c>
      <c r="U192" s="14">
        <f t="shared" si="59"/>
        <v>6136</v>
      </c>
      <c r="V192" s="14">
        <f t="shared" si="60"/>
        <v>37193.35</v>
      </c>
      <c r="W192" s="56">
        <f t="shared" si="45"/>
        <v>0</v>
      </c>
      <c r="X192" t="s">
        <v>461</v>
      </c>
      <c r="Y192" t="s">
        <v>5</v>
      </c>
      <c r="Z192" t="s">
        <v>1279</v>
      </c>
      <c r="AA192">
        <v>18</v>
      </c>
      <c r="AB192" s="9">
        <v>40000</v>
      </c>
      <c r="AC192">
        <v>0</v>
      </c>
      <c r="AD192" s="9">
        <v>40000</v>
      </c>
      <c r="AE192" s="9">
        <v>1148</v>
      </c>
      <c r="AF192">
        <v>442.65</v>
      </c>
      <c r="AG192" s="9">
        <v>1216</v>
      </c>
      <c r="AH192">
        <v>0</v>
      </c>
      <c r="AI192" s="9">
        <v>2806.65</v>
      </c>
      <c r="AJ192" s="9">
        <v>37193.35</v>
      </c>
    </row>
    <row r="193" spans="1:36" s="6" customFormat="1" ht="15" x14ac:dyDescent="0.25">
      <c r="A193" s="18">
        <f t="shared" si="61"/>
        <v>174</v>
      </c>
      <c r="B193" s="28" t="s">
        <v>7</v>
      </c>
      <c r="C193" s="16" t="s">
        <v>460</v>
      </c>
      <c r="D193" s="16" t="s">
        <v>5</v>
      </c>
      <c r="E193" s="16" t="s">
        <v>4</v>
      </c>
      <c r="F193" s="16" t="s">
        <v>8</v>
      </c>
      <c r="G193" s="15">
        <v>45078</v>
      </c>
      <c r="H193" s="15">
        <v>45260</v>
      </c>
      <c r="I193" s="14">
        <v>25520</v>
      </c>
      <c r="J193" s="14">
        <v>0</v>
      </c>
      <c r="K193" s="14">
        <v>0</v>
      </c>
      <c r="L193" s="14">
        <v>732.42</v>
      </c>
      <c r="M193" s="14">
        <f t="shared" si="54"/>
        <v>1811.9199999999998</v>
      </c>
      <c r="N193" s="14">
        <f t="shared" si="55"/>
        <v>293.48</v>
      </c>
      <c r="O193" s="14">
        <v>775.81</v>
      </c>
      <c r="P193" s="14">
        <f t="shared" si="56"/>
        <v>1809.3680000000002</v>
      </c>
      <c r="Q193" s="14">
        <v>0</v>
      </c>
      <c r="R193" s="14">
        <f t="shared" si="57"/>
        <v>5422.9979999999996</v>
      </c>
      <c r="S193" s="14">
        <v>0</v>
      </c>
      <c r="T193" s="14">
        <f t="shared" si="58"/>
        <v>1508.23</v>
      </c>
      <c r="U193" s="14">
        <f t="shared" si="59"/>
        <v>3914.768</v>
      </c>
      <c r="V193" s="14">
        <f t="shared" si="60"/>
        <v>24011.77</v>
      </c>
      <c r="W193" s="56">
        <f t="shared" si="45"/>
        <v>0</v>
      </c>
      <c r="X193" t="s">
        <v>460</v>
      </c>
      <c r="Y193" t="s">
        <v>5</v>
      </c>
      <c r="Z193" t="s">
        <v>1173</v>
      </c>
      <c r="AA193">
        <v>20</v>
      </c>
      <c r="AB193" s="9">
        <v>25520</v>
      </c>
      <c r="AC193">
        <v>0</v>
      </c>
      <c r="AD193" s="9">
        <v>25520</v>
      </c>
      <c r="AE193">
        <v>732.42</v>
      </c>
      <c r="AF193">
        <v>0</v>
      </c>
      <c r="AG193">
        <v>775.81</v>
      </c>
      <c r="AH193">
        <v>0</v>
      </c>
      <c r="AI193" s="9">
        <v>1508.23</v>
      </c>
      <c r="AJ193" s="9">
        <v>24011.77</v>
      </c>
    </row>
    <row r="194" spans="1:36" s="6" customFormat="1" ht="15" x14ac:dyDescent="0.25">
      <c r="A194" s="18">
        <f t="shared" si="61"/>
        <v>175</v>
      </c>
      <c r="B194" s="26" t="s">
        <v>7</v>
      </c>
      <c r="C194" s="16" t="s">
        <v>459</v>
      </c>
      <c r="D194" s="16" t="s">
        <v>5</v>
      </c>
      <c r="E194" s="16" t="s">
        <v>4</v>
      </c>
      <c r="F194" s="16" t="s">
        <v>3</v>
      </c>
      <c r="G194" s="15">
        <v>45078</v>
      </c>
      <c r="H194" s="15">
        <v>45260</v>
      </c>
      <c r="I194" s="14">
        <v>104400</v>
      </c>
      <c r="J194" s="14">
        <v>13140.36</v>
      </c>
      <c r="K194" s="14">
        <v>0</v>
      </c>
      <c r="L194" s="14">
        <v>2996.28</v>
      </c>
      <c r="M194" s="14">
        <f t="shared" si="54"/>
        <v>7412.4</v>
      </c>
      <c r="N194" s="14">
        <f t="shared" si="55"/>
        <v>1200.5999999999999</v>
      </c>
      <c r="O194" s="14">
        <v>3173.76</v>
      </c>
      <c r="P194" s="14">
        <f t="shared" si="56"/>
        <v>7401.96</v>
      </c>
      <c r="Q194" s="14">
        <v>0</v>
      </c>
      <c r="R194" s="14">
        <f t="shared" si="57"/>
        <v>22185</v>
      </c>
      <c r="S194" s="14">
        <v>0</v>
      </c>
      <c r="T194" s="14">
        <f t="shared" si="58"/>
        <v>19310.400000000001</v>
      </c>
      <c r="U194" s="14">
        <f t="shared" si="59"/>
        <v>16014.96</v>
      </c>
      <c r="V194" s="14">
        <f t="shared" si="60"/>
        <v>85089.600000000006</v>
      </c>
      <c r="W194" s="56">
        <f t="shared" si="45"/>
        <v>0</v>
      </c>
      <c r="X194" t="s">
        <v>459</v>
      </c>
      <c r="Y194" t="s">
        <v>5</v>
      </c>
      <c r="Z194" t="s">
        <v>1125</v>
      </c>
      <c r="AA194">
        <v>21</v>
      </c>
      <c r="AB194" s="9">
        <v>104400</v>
      </c>
      <c r="AC194">
        <v>0</v>
      </c>
      <c r="AD194" s="9">
        <v>104400</v>
      </c>
      <c r="AE194" s="9">
        <v>2996.28</v>
      </c>
      <c r="AF194" s="9">
        <v>13140.36</v>
      </c>
      <c r="AG194" s="9">
        <v>3173.76</v>
      </c>
      <c r="AH194">
        <v>0</v>
      </c>
      <c r="AI194" s="9">
        <v>19310.400000000001</v>
      </c>
      <c r="AJ194" s="9">
        <v>85089.600000000006</v>
      </c>
    </row>
    <row r="195" spans="1:36" s="6" customFormat="1" ht="15" x14ac:dyDescent="0.25">
      <c r="A195" s="18">
        <f t="shared" si="61"/>
        <v>176</v>
      </c>
      <c r="B195" s="26" t="s">
        <v>7</v>
      </c>
      <c r="C195" s="16" t="s">
        <v>458</v>
      </c>
      <c r="D195" s="16" t="s">
        <v>5</v>
      </c>
      <c r="E195" s="16" t="s">
        <v>4</v>
      </c>
      <c r="F195" s="16" t="s">
        <v>3</v>
      </c>
      <c r="G195" s="15">
        <v>45078</v>
      </c>
      <c r="H195" s="15">
        <v>45260</v>
      </c>
      <c r="I195" s="14">
        <v>34800</v>
      </c>
      <c r="J195" s="14">
        <v>0</v>
      </c>
      <c r="K195" s="14">
        <v>0</v>
      </c>
      <c r="L195" s="14">
        <v>998.76</v>
      </c>
      <c r="M195" s="14">
        <f t="shared" si="54"/>
        <v>2470.7999999999997</v>
      </c>
      <c r="N195" s="14">
        <f t="shared" si="55"/>
        <v>400.2</v>
      </c>
      <c r="O195" s="14">
        <v>1057.92</v>
      </c>
      <c r="P195" s="14">
        <f t="shared" si="56"/>
        <v>2467.3200000000002</v>
      </c>
      <c r="Q195" s="14">
        <v>0</v>
      </c>
      <c r="R195" s="14">
        <f t="shared" si="57"/>
        <v>7395</v>
      </c>
      <c r="S195" s="14">
        <v>0</v>
      </c>
      <c r="T195" s="14">
        <f t="shared" si="58"/>
        <v>2056.6800000000003</v>
      </c>
      <c r="U195" s="14">
        <f t="shared" si="59"/>
        <v>5338.32</v>
      </c>
      <c r="V195" s="14">
        <f t="shared" si="60"/>
        <v>32743.32</v>
      </c>
      <c r="W195" s="56">
        <f t="shared" si="45"/>
        <v>0</v>
      </c>
      <c r="X195" t="s">
        <v>458</v>
      </c>
      <c r="Y195" t="s">
        <v>5</v>
      </c>
      <c r="Z195" t="s">
        <v>1165</v>
      </c>
      <c r="AA195">
        <v>22</v>
      </c>
      <c r="AB195" s="9">
        <v>34800</v>
      </c>
      <c r="AC195">
        <v>0</v>
      </c>
      <c r="AD195" s="9">
        <v>34800</v>
      </c>
      <c r="AE195">
        <v>998.76</v>
      </c>
      <c r="AF195">
        <v>0</v>
      </c>
      <c r="AG195" s="9">
        <v>1057.92</v>
      </c>
      <c r="AH195">
        <v>0</v>
      </c>
      <c r="AI195" s="9">
        <v>2056.6799999999998</v>
      </c>
      <c r="AJ195" s="9">
        <v>32743.32</v>
      </c>
    </row>
    <row r="196" spans="1:36" s="6" customFormat="1" ht="15" x14ac:dyDescent="0.25">
      <c r="A196" s="18">
        <f t="shared" si="61"/>
        <v>177</v>
      </c>
      <c r="B196" s="27" t="s">
        <v>7</v>
      </c>
      <c r="C196" s="16" t="s">
        <v>457</v>
      </c>
      <c r="D196" s="16" t="s">
        <v>5</v>
      </c>
      <c r="E196" s="16" t="s">
        <v>4</v>
      </c>
      <c r="F196" s="16" t="s">
        <v>8</v>
      </c>
      <c r="G196" s="15">
        <v>45078</v>
      </c>
      <c r="H196" s="15">
        <v>45260</v>
      </c>
      <c r="I196" s="14">
        <v>104400</v>
      </c>
      <c r="J196" s="14">
        <v>13140.36</v>
      </c>
      <c r="K196" s="14">
        <v>0</v>
      </c>
      <c r="L196" s="14">
        <v>2996.28</v>
      </c>
      <c r="M196" s="14">
        <f t="shared" si="54"/>
        <v>7412.4</v>
      </c>
      <c r="N196" s="14">
        <f t="shared" si="55"/>
        <v>1200.5999999999999</v>
      </c>
      <c r="O196" s="14">
        <v>3173.76</v>
      </c>
      <c r="P196" s="14">
        <f t="shared" si="56"/>
        <v>7401.96</v>
      </c>
      <c r="Q196" s="14">
        <v>0</v>
      </c>
      <c r="R196" s="14">
        <f t="shared" si="57"/>
        <v>22185</v>
      </c>
      <c r="S196" s="14">
        <v>0</v>
      </c>
      <c r="T196" s="14">
        <f t="shared" si="58"/>
        <v>19310.400000000001</v>
      </c>
      <c r="U196" s="14">
        <f t="shared" si="59"/>
        <v>16014.96</v>
      </c>
      <c r="V196" s="14">
        <f t="shared" si="60"/>
        <v>85089.600000000006</v>
      </c>
      <c r="W196" s="56">
        <f t="shared" si="45"/>
        <v>0</v>
      </c>
      <c r="X196" t="s">
        <v>457</v>
      </c>
      <c r="Y196" t="s">
        <v>5</v>
      </c>
      <c r="Z196" t="s">
        <v>1146</v>
      </c>
      <c r="AA196">
        <v>23</v>
      </c>
      <c r="AB196" s="9">
        <v>104400</v>
      </c>
      <c r="AC196">
        <v>0</v>
      </c>
      <c r="AD196" s="9">
        <v>104400</v>
      </c>
      <c r="AE196" s="9">
        <v>2996.28</v>
      </c>
      <c r="AF196" s="9">
        <v>13140.36</v>
      </c>
      <c r="AG196" s="9">
        <v>3173.76</v>
      </c>
      <c r="AH196">
        <v>0</v>
      </c>
      <c r="AI196" s="9">
        <v>19310.400000000001</v>
      </c>
      <c r="AJ196" s="9">
        <v>85089.600000000006</v>
      </c>
    </row>
    <row r="197" spans="1:36" s="6" customFormat="1" ht="15" x14ac:dyDescent="0.25">
      <c r="A197" s="18">
        <f t="shared" si="61"/>
        <v>178</v>
      </c>
      <c r="B197" s="27" t="s">
        <v>7</v>
      </c>
      <c r="C197" s="16" t="s">
        <v>456</v>
      </c>
      <c r="D197" s="16" t="s">
        <v>5</v>
      </c>
      <c r="E197" s="16" t="s">
        <v>4</v>
      </c>
      <c r="F197" s="16" t="s">
        <v>3</v>
      </c>
      <c r="G197" s="15">
        <v>45078</v>
      </c>
      <c r="H197" s="15">
        <v>45260</v>
      </c>
      <c r="I197" s="14">
        <v>24000</v>
      </c>
      <c r="J197" s="14">
        <v>0</v>
      </c>
      <c r="K197" s="14">
        <v>0</v>
      </c>
      <c r="L197" s="14">
        <v>688.8</v>
      </c>
      <c r="M197" s="14">
        <f t="shared" si="54"/>
        <v>1703.9999999999998</v>
      </c>
      <c r="N197" s="14">
        <f t="shared" si="55"/>
        <v>276</v>
      </c>
      <c r="O197" s="14">
        <v>729.6</v>
      </c>
      <c r="P197" s="14">
        <f t="shared" si="56"/>
        <v>1701.6000000000001</v>
      </c>
      <c r="Q197" s="14">
        <v>0</v>
      </c>
      <c r="R197" s="14">
        <f t="shared" si="57"/>
        <v>5100</v>
      </c>
      <c r="S197" s="14">
        <v>0</v>
      </c>
      <c r="T197" s="14">
        <f t="shared" si="58"/>
        <v>1418.4</v>
      </c>
      <c r="U197" s="14">
        <f t="shared" si="59"/>
        <v>3681.6</v>
      </c>
      <c r="V197" s="14">
        <f t="shared" si="60"/>
        <v>22581.599999999999</v>
      </c>
      <c r="W197" s="56">
        <f t="shared" si="45"/>
        <v>0</v>
      </c>
      <c r="X197" t="s">
        <v>456</v>
      </c>
      <c r="Y197" t="s">
        <v>5</v>
      </c>
      <c r="Z197" t="s">
        <v>1190</v>
      </c>
      <c r="AA197">
        <v>25</v>
      </c>
      <c r="AB197" s="9">
        <v>24000</v>
      </c>
      <c r="AC197">
        <v>0</v>
      </c>
      <c r="AD197" s="9">
        <v>24000</v>
      </c>
      <c r="AE197">
        <v>688.8</v>
      </c>
      <c r="AF197">
        <v>0</v>
      </c>
      <c r="AG197">
        <v>729.6</v>
      </c>
      <c r="AH197">
        <v>0</v>
      </c>
      <c r="AI197" s="9">
        <v>1418.4</v>
      </c>
      <c r="AJ197" s="9">
        <v>22581.599999999999</v>
      </c>
    </row>
    <row r="198" spans="1:36" s="6" customFormat="1" ht="15" x14ac:dyDescent="0.25">
      <c r="A198" s="18">
        <f t="shared" si="61"/>
        <v>179</v>
      </c>
      <c r="B198" s="26" t="s">
        <v>7</v>
      </c>
      <c r="C198" s="16" t="s">
        <v>455</v>
      </c>
      <c r="D198" s="16" t="s">
        <v>5</v>
      </c>
      <c r="E198" s="16" t="s">
        <v>4</v>
      </c>
      <c r="F198" s="16" t="s">
        <v>3</v>
      </c>
      <c r="G198" s="15">
        <v>45078</v>
      </c>
      <c r="H198" s="15">
        <v>45260</v>
      </c>
      <c r="I198" s="14">
        <v>34800</v>
      </c>
      <c r="J198" s="14">
        <v>0</v>
      </c>
      <c r="K198" s="14">
        <v>0</v>
      </c>
      <c r="L198" s="14">
        <v>998.76</v>
      </c>
      <c r="M198" s="14">
        <f t="shared" si="54"/>
        <v>2470.7999999999997</v>
      </c>
      <c r="N198" s="14">
        <f t="shared" si="55"/>
        <v>400.2</v>
      </c>
      <c r="O198" s="14">
        <v>1057.92</v>
      </c>
      <c r="P198" s="14">
        <f t="shared" si="56"/>
        <v>2467.3200000000002</v>
      </c>
      <c r="Q198" s="14">
        <v>0</v>
      </c>
      <c r="R198" s="14">
        <f t="shared" si="57"/>
        <v>7395</v>
      </c>
      <c r="S198" s="14">
        <v>0</v>
      </c>
      <c r="T198" s="14">
        <f t="shared" si="58"/>
        <v>2056.6800000000003</v>
      </c>
      <c r="U198" s="14">
        <f t="shared" si="59"/>
        <v>5338.32</v>
      </c>
      <c r="V198" s="14">
        <f t="shared" si="60"/>
        <v>32743.32</v>
      </c>
      <c r="W198" s="56">
        <f t="shared" si="45"/>
        <v>0</v>
      </c>
      <c r="X198" t="s">
        <v>455</v>
      </c>
      <c r="Y198" t="s">
        <v>5</v>
      </c>
      <c r="Z198" t="s">
        <v>1155</v>
      </c>
      <c r="AA198">
        <v>28</v>
      </c>
      <c r="AB198" s="9">
        <v>34800</v>
      </c>
      <c r="AC198">
        <v>0</v>
      </c>
      <c r="AD198" s="9">
        <v>34800</v>
      </c>
      <c r="AE198">
        <v>998.76</v>
      </c>
      <c r="AF198">
        <v>0</v>
      </c>
      <c r="AG198" s="9">
        <v>1057.92</v>
      </c>
      <c r="AH198">
        <v>0</v>
      </c>
      <c r="AI198" s="9">
        <v>2056.6799999999998</v>
      </c>
      <c r="AJ198" s="9">
        <v>32743.32</v>
      </c>
    </row>
    <row r="199" spans="1:36" s="6" customFormat="1" ht="15" customHeight="1" x14ac:dyDescent="0.25">
      <c r="A199" s="18">
        <f t="shared" si="61"/>
        <v>180</v>
      </c>
      <c r="B199" s="26" t="s">
        <v>7</v>
      </c>
      <c r="C199" s="16" t="s">
        <v>454</v>
      </c>
      <c r="D199" s="16" t="s">
        <v>5</v>
      </c>
      <c r="E199" s="16" t="s">
        <v>4</v>
      </c>
      <c r="F199" s="16" t="s">
        <v>3</v>
      </c>
      <c r="G199" s="15">
        <v>45078</v>
      </c>
      <c r="H199" s="15">
        <v>45260</v>
      </c>
      <c r="I199" s="14">
        <v>34800</v>
      </c>
      <c r="J199" s="14">
        <v>0</v>
      </c>
      <c r="K199" s="14">
        <v>0</v>
      </c>
      <c r="L199" s="14">
        <v>998.76</v>
      </c>
      <c r="M199" s="14">
        <f t="shared" si="54"/>
        <v>2470.7999999999997</v>
      </c>
      <c r="N199" s="14">
        <f t="shared" si="55"/>
        <v>400.2</v>
      </c>
      <c r="O199" s="14">
        <v>1057.92</v>
      </c>
      <c r="P199" s="14">
        <f t="shared" si="56"/>
        <v>2467.3200000000002</v>
      </c>
      <c r="Q199" s="14">
        <v>0</v>
      </c>
      <c r="R199" s="14">
        <f t="shared" si="57"/>
        <v>7395</v>
      </c>
      <c r="S199" s="14">
        <v>0</v>
      </c>
      <c r="T199" s="14">
        <f t="shared" si="58"/>
        <v>2056.6800000000003</v>
      </c>
      <c r="U199" s="14">
        <f t="shared" si="59"/>
        <v>5338.32</v>
      </c>
      <c r="V199" s="14">
        <f t="shared" si="60"/>
        <v>32743.32</v>
      </c>
      <c r="W199" s="56">
        <f t="shared" si="45"/>
        <v>0</v>
      </c>
      <c r="X199" t="s">
        <v>454</v>
      </c>
      <c r="Y199" t="s">
        <v>5</v>
      </c>
      <c r="Z199" t="s">
        <v>1143</v>
      </c>
      <c r="AA199">
        <v>29</v>
      </c>
      <c r="AB199" s="9">
        <v>34800</v>
      </c>
      <c r="AC199">
        <v>0</v>
      </c>
      <c r="AD199" s="9">
        <v>34800</v>
      </c>
      <c r="AE199">
        <v>998.76</v>
      </c>
      <c r="AF199">
        <v>0</v>
      </c>
      <c r="AG199" s="9">
        <v>1057.92</v>
      </c>
      <c r="AH199">
        <v>0</v>
      </c>
      <c r="AI199" s="9">
        <v>2056.6799999999998</v>
      </c>
      <c r="AJ199" s="9">
        <v>32743.32</v>
      </c>
    </row>
    <row r="200" spans="1:36" s="6" customFormat="1" ht="15" x14ac:dyDescent="0.25">
      <c r="A200" s="18">
        <f t="shared" si="61"/>
        <v>181</v>
      </c>
      <c r="B200" s="26" t="s">
        <v>7</v>
      </c>
      <c r="C200" s="16" t="s">
        <v>453</v>
      </c>
      <c r="D200" s="16" t="s">
        <v>5</v>
      </c>
      <c r="E200" s="16" t="s">
        <v>4</v>
      </c>
      <c r="F200" s="16" t="s">
        <v>8</v>
      </c>
      <c r="G200" s="15">
        <v>45078</v>
      </c>
      <c r="H200" s="15">
        <v>45260</v>
      </c>
      <c r="I200" s="14">
        <v>104400</v>
      </c>
      <c r="J200" s="14">
        <v>13140.36</v>
      </c>
      <c r="K200" s="14">
        <v>0</v>
      </c>
      <c r="L200" s="14">
        <v>2996.28</v>
      </c>
      <c r="M200" s="14">
        <f t="shared" si="54"/>
        <v>7412.4</v>
      </c>
      <c r="N200" s="14">
        <f t="shared" si="55"/>
        <v>1200.5999999999999</v>
      </c>
      <c r="O200" s="14">
        <v>3173.76</v>
      </c>
      <c r="P200" s="14">
        <f t="shared" si="56"/>
        <v>7401.96</v>
      </c>
      <c r="Q200" s="14">
        <v>0</v>
      </c>
      <c r="R200" s="14">
        <f t="shared" si="57"/>
        <v>22185</v>
      </c>
      <c r="S200" s="14">
        <v>0</v>
      </c>
      <c r="T200" s="14">
        <f t="shared" si="58"/>
        <v>19310.400000000001</v>
      </c>
      <c r="U200" s="14">
        <f t="shared" si="59"/>
        <v>16014.96</v>
      </c>
      <c r="V200" s="14">
        <f t="shared" si="60"/>
        <v>85089.600000000006</v>
      </c>
      <c r="W200" s="56">
        <f t="shared" si="45"/>
        <v>0</v>
      </c>
      <c r="X200" t="s">
        <v>453</v>
      </c>
      <c r="Y200" t="s">
        <v>5</v>
      </c>
      <c r="Z200" t="s">
        <v>1196</v>
      </c>
      <c r="AA200">
        <v>33</v>
      </c>
      <c r="AB200" s="9">
        <v>104400</v>
      </c>
      <c r="AC200">
        <v>0</v>
      </c>
      <c r="AD200" s="9">
        <v>104400</v>
      </c>
      <c r="AE200" s="9">
        <v>2996.28</v>
      </c>
      <c r="AF200" s="9">
        <v>13140.36</v>
      </c>
      <c r="AG200" s="9">
        <v>3173.76</v>
      </c>
      <c r="AH200">
        <v>0</v>
      </c>
      <c r="AI200" s="9">
        <v>19310.400000000001</v>
      </c>
      <c r="AJ200" s="9">
        <v>85089.600000000006</v>
      </c>
    </row>
    <row r="201" spans="1:36" s="6" customFormat="1" ht="12.75" customHeight="1" x14ac:dyDescent="0.25">
      <c r="A201" s="18">
        <f t="shared" si="61"/>
        <v>182</v>
      </c>
      <c r="B201" s="26" t="s">
        <v>7</v>
      </c>
      <c r="C201" s="16" t="s">
        <v>452</v>
      </c>
      <c r="D201" s="16" t="s">
        <v>5</v>
      </c>
      <c r="E201" s="16" t="s">
        <v>4</v>
      </c>
      <c r="F201" s="16" t="s">
        <v>8</v>
      </c>
      <c r="G201" s="15">
        <v>45078</v>
      </c>
      <c r="H201" s="15">
        <v>45260</v>
      </c>
      <c r="I201" s="14">
        <v>6960</v>
      </c>
      <c r="J201" s="14">
        <v>0</v>
      </c>
      <c r="K201" s="14">
        <v>0</v>
      </c>
      <c r="L201" s="14">
        <v>199.75</v>
      </c>
      <c r="M201" s="14">
        <f t="shared" si="54"/>
        <v>494.15999999999997</v>
      </c>
      <c r="N201" s="14">
        <f t="shared" si="55"/>
        <v>80.039999999999992</v>
      </c>
      <c r="O201" s="14">
        <v>211.58</v>
      </c>
      <c r="P201" s="14">
        <f t="shared" si="56"/>
        <v>493.46400000000006</v>
      </c>
      <c r="Q201" s="14">
        <v>0</v>
      </c>
      <c r="R201" s="14">
        <f t="shared" si="57"/>
        <v>1478.9940000000001</v>
      </c>
      <c r="S201" s="14">
        <v>0</v>
      </c>
      <c r="T201" s="14">
        <f t="shared" si="58"/>
        <v>411.33000000000004</v>
      </c>
      <c r="U201" s="14">
        <f t="shared" si="59"/>
        <v>1067.664</v>
      </c>
      <c r="V201" s="14">
        <f t="shared" si="60"/>
        <v>6548.67</v>
      </c>
      <c r="W201" s="56">
        <f t="shared" si="45"/>
        <v>0</v>
      </c>
      <c r="X201" t="s">
        <v>452</v>
      </c>
      <c r="Y201" t="s">
        <v>5</v>
      </c>
      <c r="Z201" t="s">
        <v>1180</v>
      </c>
      <c r="AA201">
        <v>34</v>
      </c>
      <c r="AB201" s="9">
        <v>6960</v>
      </c>
      <c r="AC201">
        <v>0</v>
      </c>
      <c r="AD201" s="9">
        <v>6960</v>
      </c>
      <c r="AE201">
        <v>199.75</v>
      </c>
      <c r="AF201">
        <v>0</v>
      </c>
      <c r="AG201">
        <v>211.58</v>
      </c>
      <c r="AH201">
        <v>0</v>
      </c>
      <c r="AI201">
        <v>411.33</v>
      </c>
      <c r="AJ201" s="9">
        <v>6548.67</v>
      </c>
    </row>
    <row r="202" spans="1:36" ht="15" x14ac:dyDescent="0.25">
      <c r="A202" s="18">
        <f t="shared" si="61"/>
        <v>183</v>
      </c>
      <c r="B202" s="26" t="s">
        <v>7</v>
      </c>
      <c r="C202" s="16" t="s">
        <v>451</v>
      </c>
      <c r="D202" s="16" t="s">
        <v>5</v>
      </c>
      <c r="E202" s="16" t="s">
        <v>4</v>
      </c>
      <c r="F202" s="16" t="s">
        <v>8</v>
      </c>
      <c r="G202" s="15">
        <v>45078</v>
      </c>
      <c r="H202" s="15">
        <v>45260</v>
      </c>
      <c r="I202" s="14">
        <v>104400</v>
      </c>
      <c r="J202" s="14">
        <v>12746</v>
      </c>
      <c r="K202" s="14">
        <v>0</v>
      </c>
      <c r="L202" s="14">
        <v>2996.28</v>
      </c>
      <c r="M202" s="14">
        <f t="shared" si="54"/>
        <v>7412.4</v>
      </c>
      <c r="N202" s="14">
        <f t="shared" si="55"/>
        <v>1200.5999999999999</v>
      </c>
      <c r="O202" s="14">
        <v>3173.76</v>
      </c>
      <c r="P202" s="14">
        <f t="shared" si="56"/>
        <v>7401.96</v>
      </c>
      <c r="Q202" s="14">
        <f>1512.45+65</f>
        <v>1577.45</v>
      </c>
      <c r="R202" s="14">
        <f t="shared" si="57"/>
        <v>22185</v>
      </c>
      <c r="S202" s="14">
        <v>0</v>
      </c>
      <c r="T202" s="14">
        <f t="shared" si="58"/>
        <v>20493.490000000002</v>
      </c>
      <c r="U202" s="14">
        <f t="shared" si="59"/>
        <v>16014.96</v>
      </c>
      <c r="V202" s="14">
        <f t="shared" si="60"/>
        <v>83906.51</v>
      </c>
      <c r="W202" s="56">
        <f t="shared" si="45"/>
        <v>0</v>
      </c>
      <c r="X202" t="s">
        <v>451</v>
      </c>
      <c r="Y202" t="s">
        <v>5</v>
      </c>
      <c r="Z202" t="s">
        <v>1109</v>
      </c>
      <c r="AA202">
        <v>35</v>
      </c>
      <c r="AB202" s="9">
        <v>104400</v>
      </c>
      <c r="AC202">
        <v>0</v>
      </c>
      <c r="AD202" s="9">
        <v>104400</v>
      </c>
      <c r="AE202" s="9">
        <v>2996.28</v>
      </c>
      <c r="AF202" s="9">
        <v>12746</v>
      </c>
      <c r="AG202" s="9">
        <v>3173.76</v>
      </c>
      <c r="AH202" s="9">
        <v>1577.45</v>
      </c>
      <c r="AI202" s="9">
        <v>20493.490000000002</v>
      </c>
      <c r="AJ202" s="9">
        <v>83906.51</v>
      </c>
    </row>
    <row r="203" spans="1:36" s="7" customFormat="1" ht="15" x14ac:dyDescent="0.25">
      <c r="A203" s="18">
        <f t="shared" si="61"/>
        <v>184</v>
      </c>
      <c r="B203" s="26" t="s">
        <v>7</v>
      </c>
      <c r="C203" s="16" t="s">
        <v>450</v>
      </c>
      <c r="D203" s="16" t="s">
        <v>5</v>
      </c>
      <c r="E203" s="16" t="s">
        <v>4</v>
      </c>
      <c r="F203" s="16" t="s">
        <v>8</v>
      </c>
      <c r="G203" s="15">
        <v>45078</v>
      </c>
      <c r="H203" s="15">
        <v>45260</v>
      </c>
      <c r="I203" s="14">
        <v>6960</v>
      </c>
      <c r="J203" s="14">
        <v>0</v>
      </c>
      <c r="K203" s="14">
        <v>0</v>
      </c>
      <c r="L203" s="14">
        <v>199.75</v>
      </c>
      <c r="M203" s="14">
        <f t="shared" si="54"/>
        <v>494.15999999999997</v>
      </c>
      <c r="N203" s="14">
        <f t="shared" si="55"/>
        <v>80.039999999999992</v>
      </c>
      <c r="O203" s="14">
        <v>211.58</v>
      </c>
      <c r="P203" s="14">
        <f t="shared" si="56"/>
        <v>493.46400000000006</v>
      </c>
      <c r="Q203" s="14">
        <v>0</v>
      </c>
      <c r="R203" s="14">
        <f t="shared" si="57"/>
        <v>1478.9940000000001</v>
      </c>
      <c r="S203" s="14">
        <v>0</v>
      </c>
      <c r="T203" s="14">
        <f t="shared" si="58"/>
        <v>411.33000000000004</v>
      </c>
      <c r="U203" s="14">
        <f t="shared" si="59"/>
        <v>1067.664</v>
      </c>
      <c r="V203" s="14">
        <f t="shared" si="60"/>
        <v>6548.67</v>
      </c>
      <c r="W203" s="56">
        <f t="shared" si="45"/>
        <v>0</v>
      </c>
      <c r="X203" t="s">
        <v>450</v>
      </c>
      <c r="Y203" t="s">
        <v>5</v>
      </c>
      <c r="Z203" t="s">
        <v>1144</v>
      </c>
      <c r="AA203">
        <v>36</v>
      </c>
      <c r="AB203" s="9">
        <v>6960</v>
      </c>
      <c r="AC203">
        <v>0</v>
      </c>
      <c r="AD203" s="9">
        <v>6960</v>
      </c>
      <c r="AE203">
        <v>199.75</v>
      </c>
      <c r="AF203">
        <v>0</v>
      </c>
      <c r="AG203">
        <v>211.58</v>
      </c>
      <c r="AH203">
        <v>0</v>
      </c>
      <c r="AI203">
        <v>411.33</v>
      </c>
      <c r="AJ203" s="9">
        <v>6548.67</v>
      </c>
    </row>
    <row r="204" spans="1:36" s="7" customFormat="1" ht="15" x14ac:dyDescent="0.25">
      <c r="A204" s="18">
        <f t="shared" si="61"/>
        <v>185</v>
      </c>
      <c r="B204" s="26" t="s">
        <v>7</v>
      </c>
      <c r="C204" s="16" t="s">
        <v>449</v>
      </c>
      <c r="D204" s="16" t="s">
        <v>5</v>
      </c>
      <c r="E204" s="16" t="s">
        <v>4</v>
      </c>
      <c r="F204" s="16" t="s">
        <v>8</v>
      </c>
      <c r="G204" s="15">
        <v>45078</v>
      </c>
      <c r="H204" s="15">
        <v>45260</v>
      </c>
      <c r="I204" s="14">
        <v>102080</v>
      </c>
      <c r="J204" s="14">
        <v>12594.64</v>
      </c>
      <c r="K204" s="14">
        <v>0</v>
      </c>
      <c r="L204" s="14">
        <v>2929.7</v>
      </c>
      <c r="M204" s="14">
        <f t="shared" si="54"/>
        <v>7247.6799999999994</v>
      </c>
      <c r="N204" s="14">
        <f t="shared" si="55"/>
        <v>1173.92</v>
      </c>
      <c r="O204" s="14">
        <v>3103.23</v>
      </c>
      <c r="P204" s="14">
        <f t="shared" si="56"/>
        <v>7237.4720000000007</v>
      </c>
      <c r="Q204" s="14">
        <v>0</v>
      </c>
      <c r="R204" s="14">
        <f t="shared" si="57"/>
        <v>21692.002</v>
      </c>
      <c r="S204" s="14">
        <v>0</v>
      </c>
      <c r="T204" s="14">
        <f t="shared" si="58"/>
        <v>18627.57</v>
      </c>
      <c r="U204" s="14">
        <f t="shared" si="59"/>
        <v>15659.072</v>
      </c>
      <c r="V204" s="14">
        <f t="shared" si="60"/>
        <v>83452.429999999993</v>
      </c>
      <c r="W204" s="56">
        <f t="shared" si="45"/>
        <v>0</v>
      </c>
      <c r="X204" t="s">
        <v>449</v>
      </c>
      <c r="Y204" t="s">
        <v>5</v>
      </c>
      <c r="Z204" t="s">
        <v>1306</v>
      </c>
      <c r="AA204">
        <v>37</v>
      </c>
      <c r="AB204" s="9">
        <v>102080</v>
      </c>
      <c r="AC204">
        <v>0</v>
      </c>
      <c r="AD204" s="9">
        <v>102080</v>
      </c>
      <c r="AE204" s="9">
        <v>2929.7</v>
      </c>
      <c r="AF204" s="9">
        <v>12594.64</v>
      </c>
      <c r="AG204" s="9">
        <v>3103.23</v>
      </c>
      <c r="AH204">
        <v>0</v>
      </c>
      <c r="AI204" s="9">
        <v>18627.57</v>
      </c>
      <c r="AJ204" s="9">
        <v>83452.429999999993</v>
      </c>
    </row>
    <row r="205" spans="1:36" s="7" customFormat="1" ht="15" x14ac:dyDescent="0.25">
      <c r="A205" s="18">
        <f t="shared" si="61"/>
        <v>186</v>
      </c>
      <c r="B205" s="26" t="s">
        <v>7</v>
      </c>
      <c r="C205" s="16" t="s">
        <v>448</v>
      </c>
      <c r="D205" s="16" t="s">
        <v>5</v>
      </c>
      <c r="E205" s="16" t="s">
        <v>4</v>
      </c>
      <c r="F205" s="16" t="s">
        <v>8</v>
      </c>
      <c r="G205" s="15">
        <v>45078</v>
      </c>
      <c r="H205" s="15">
        <v>45260</v>
      </c>
      <c r="I205" s="14">
        <v>34800</v>
      </c>
      <c r="J205" s="14">
        <v>0</v>
      </c>
      <c r="K205" s="14">
        <v>0</v>
      </c>
      <c r="L205" s="14">
        <v>998.76</v>
      </c>
      <c r="M205" s="14">
        <f t="shared" si="54"/>
        <v>2470.7999999999997</v>
      </c>
      <c r="N205" s="14">
        <f t="shared" si="55"/>
        <v>400.2</v>
      </c>
      <c r="O205" s="14">
        <v>1057.92</v>
      </c>
      <c r="P205" s="14">
        <f t="shared" si="56"/>
        <v>2467.3200000000002</v>
      </c>
      <c r="Q205" s="14">
        <v>0</v>
      </c>
      <c r="R205" s="14">
        <f t="shared" si="57"/>
        <v>7395</v>
      </c>
      <c r="S205" s="14">
        <v>0</v>
      </c>
      <c r="T205" s="14">
        <f t="shared" si="58"/>
        <v>2056.6800000000003</v>
      </c>
      <c r="U205" s="14">
        <f t="shared" si="59"/>
        <v>5338.32</v>
      </c>
      <c r="V205" s="14">
        <f t="shared" si="60"/>
        <v>32743.32</v>
      </c>
      <c r="W205" s="56">
        <f t="shared" si="45"/>
        <v>0</v>
      </c>
      <c r="X205" t="s">
        <v>448</v>
      </c>
      <c r="Y205" t="s">
        <v>5</v>
      </c>
      <c r="Z205" t="s">
        <v>741</v>
      </c>
      <c r="AA205">
        <v>38</v>
      </c>
      <c r="AB205" s="9">
        <v>34800</v>
      </c>
      <c r="AC205">
        <v>0</v>
      </c>
      <c r="AD205" s="9">
        <v>34800</v>
      </c>
      <c r="AE205">
        <v>998.76</v>
      </c>
      <c r="AF205">
        <v>0</v>
      </c>
      <c r="AG205" s="9">
        <v>1057.92</v>
      </c>
      <c r="AH205">
        <v>0</v>
      </c>
      <c r="AI205" s="9">
        <v>2056.6799999999998</v>
      </c>
      <c r="AJ205" s="9">
        <v>32743.32</v>
      </c>
    </row>
    <row r="206" spans="1:36" s="7" customFormat="1" ht="15" x14ac:dyDescent="0.25">
      <c r="A206" s="18">
        <f t="shared" si="61"/>
        <v>187</v>
      </c>
      <c r="B206" s="26" t="s">
        <v>7</v>
      </c>
      <c r="C206" s="16" t="s">
        <v>447</v>
      </c>
      <c r="D206" s="16" t="s">
        <v>5</v>
      </c>
      <c r="E206" s="16" t="s">
        <v>4</v>
      </c>
      <c r="F206" s="16" t="s">
        <v>3</v>
      </c>
      <c r="G206" s="15">
        <v>45078</v>
      </c>
      <c r="H206" s="15">
        <v>45260</v>
      </c>
      <c r="I206" s="14">
        <v>34800</v>
      </c>
      <c r="J206" s="14">
        <v>0</v>
      </c>
      <c r="K206" s="14">
        <v>0</v>
      </c>
      <c r="L206" s="14">
        <v>998.76</v>
      </c>
      <c r="M206" s="14">
        <f t="shared" si="54"/>
        <v>2470.7999999999997</v>
      </c>
      <c r="N206" s="14">
        <f t="shared" si="55"/>
        <v>400.2</v>
      </c>
      <c r="O206" s="14">
        <v>1057.92</v>
      </c>
      <c r="P206" s="14">
        <f t="shared" si="56"/>
        <v>2467.3200000000002</v>
      </c>
      <c r="Q206" s="14">
        <v>0</v>
      </c>
      <c r="R206" s="14">
        <f t="shared" si="57"/>
        <v>7395</v>
      </c>
      <c r="S206" s="14">
        <v>0</v>
      </c>
      <c r="T206" s="14">
        <f t="shared" si="58"/>
        <v>2056.6800000000003</v>
      </c>
      <c r="U206" s="14">
        <f t="shared" si="59"/>
        <v>5338.32</v>
      </c>
      <c r="V206" s="14">
        <f t="shared" si="60"/>
        <v>32743.32</v>
      </c>
      <c r="W206" s="56">
        <f t="shared" si="45"/>
        <v>0</v>
      </c>
      <c r="X206" t="s">
        <v>447</v>
      </c>
      <c r="Y206" t="s">
        <v>5</v>
      </c>
      <c r="Z206" t="s">
        <v>1093</v>
      </c>
      <c r="AA206">
        <v>39</v>
      </c>
      <c r="AB206" s="9">
        <v>34800</v>
      </c>
      <c r="AC206">
        <v>0</v>
      </c>
      <c r="AD206" s="9">
        <v>34800</v>
      </c>
      <c r="AE206">
        <v>998.76</v>
      </c>
      <c r="AF206">
        <v>0</v>
      </c>
      <c r="AG206" s="9">
        <v>1057.92</v>
      </c>
      <c r="AH206">
        <v>0</v>
      </c>
      <c r="AI206" s="9">
        <v>2056.6799999999998</v>
      </c>
      <c r="AJ206" s="9">
        <v>32743.32</v>
      </c>
    </row>
    <row r="207" spans="1:36" s="7" customFormat="1" ht="15" x14ac:dyDescent="0.25">
      <c r="A207" s="18">
        <f t="shared" si="61"/>
        <v>188</v>
      </c>
      <c r="B207" s="26" t="s">
        <v>7</v>
      </c>
      <c r="C207" s="16" t="s">
        <v>446</v>
      </c>
      <c r="D207" s="16" t="s">
        <v>5</v>
      </c>
      <c r="E207" s="16" t="s">
        <v>4</v>
      </c>
      <c r="F207" s="16" t="s">
        <v>3</v>
      </c>
      <c r="G207" s="15">
        <v>45078</v>
      </c>
      <c r="H207" s="15">
        <v>45260</v>
      </c>
      <c r="I207" s="14">
        <v>32480</v>
      </c>
      <c r="J207" s="14">
        <v>0</v>
      </c>
      <c r="K207" s="14">
        <v>0</v>
      </c>
      <c r="L207" s="14">
        <v>932.18</v>
      </c>
      <c r="M207" s="14">
        <f t="shared" si="54"/>
        <v>2306.08</v>
      </c>
      <c r="N207" s="14">
        <f t="shared" si="55"/>
        <v>373.52</v>
      </c>
      <c r="O207" s="14">
        <v>987.39</v>
      </c>
      <c r="P207" s="14">
        <f t="shared" si="56"/>
        <v>2302.8320000000003</v>
      </c>
      <c r="Q207" s="14">
        <v>0</v>
      </c>
      <c r="R207" s="14">
        <f t="shared" si="57"/>
        <v>6902.0020000000004</v>
      </c>
      <c r="S207" s="14">
        <v>0</v>
      </c>
      <c r="T207" s="14">
        <f t="shared" si="58"/>
        <v>1919.57</v>
      </c>
      <c r="U207" s="14">
        <f t="shared" si="59"/>
        <v>4982.4320000000007</v>
      </c>
      <c r="V207" s="14">
        <f t="shared" si="60"/>
        <v>30560.43</v>
      </c>
      <c r="W207" s="56">
        <f t="shared" si="45"/>
        <v>0</v>
      </c>
      <c r="X207" t="s">
        <v>446</v>
      </c>
      <c r="Y207" t="s">
        <v>5</v>
      </c>
      <c r="Z207" t="s">
        <v>1134</v>
      </c>
      <c r="AA207">
        <v>40</v>
      </c>
      <c r="AB207" s="9">
        <v>32480</v>
      </c>
      <c r="AC207">
        <v>0</v>
      </c>
      <c r="AD207" s="9">
        <v>32480</v>
      </c>
      <c r="AE207">
        <v>932.18</v>
      </c>
      <c r="AF207">
        <v>0</v>
      </c>
      <c r="AG207">
        <v>987.39</v>
      </c>
      <c r="AH207">
        <v>0</v>
      </c>
      <c r="AI207" s="9">
        <v>1919.57</v>
      </c>
      <c r="AJ207" s="9">
        <v>30560.43</v>
      </c>
    </row>
    <row r="208" spans="1:36" s="7" customFormat="1" ht="15" x14ac:dyDescent="0.25">
      <c r="A208" s="18">
        <f t="shared" si="61"/>
        <v>189</v>
      </c>
      <c r="B208" s="26" t="s">
        <v>7</v>
      </c>
      <c r="C208" s="16" t="s">
        <v>445</v>
      </c>
      <c r="D208" s="16" t="s">
        <v>5</v>
      </c>
      <c r="E208" s="16" t="s">
        <v>4</v>
      </c>
      <c r="F208" s="16" t="s">
        <v>8</v>
      </c>
      <c r="G208" s="15">
        <v>45078</v>
      </c>
      <c r="H208" s="15">
        <v>45260</v>
      </c>
      <c r="I208" s="14">
        <v>34800</v>
      </c>
      <c r="J208" s="14">
        <v>0</v>
      </c>
      <c r="K208" s="14">
        <v>0</v>
      </c>
      <c r="L208" s="14">
        <v>998.76</v>
      </c>
      <c r="M208" s="14">
        <f t="shared" si="54"/>
        <v>2470.7999999999997</v>
      </c>
      <c r="N208" s="14">
        <f t="shared" si="55"/>
        <v>400.2</v>
      </c>
      <c r="O208" s="14">
        <v>1057.92</v>
      </c>
      <c r="P208" s="14">
        <f t="shared" si="56"/>
        <v>2467.3200000000002</v>
      </c>
      <c r="Q208" s="14">
        <v>0</v>
      </c>
      <c r="R208" s="14">
        <f t="shared" si="57"/>
        <v>7395</v>
      </c>
      <c r="S208" s="14">
        <v>0</v>
      </c>
      <c r="T208" s="14">
        <f t="shared" si="58"/>
        <v>2056.6800000000003</v>
      </c>
      <c r="U208" s="14">
        <f t="shared" si="59"/>
        <v>5338.32</v>
      </c>
      <c r="V208" s="14">
        <f t="shared" si="60"/>
        <v>32743.32</v>
      </c>
      <c r="W208" s="56">
        <f t="shared" si="45"/>
        <v>0</v>
      </c>
      <c r="X208" t="s">
        <v>445</v>
      </c>
      <c r="Y208" t="s">
        <v>5</v>
      </c>
      <c r="Z208" t="s">
        <v>1087</v>
      </c>
      <c r="AA208">
        <v>41</v>
      </c>
      <c r="AB208" s="9">
        <v>34800</v>
      </c>
      <c r="AC208">
        <v>0</v>
      </c>
      <c r="AD208" s="9">
        <v>34800</v>
      </c>
      <c r="AE208">
        <v>998.76</v>
      </c>
      <c r="AF208">
        <v>0</v>
      </c>
      <c r="AG208" s="9">
        <v>1057.92</v>
      </c>
      <c r="AH208">
        <v>0</v>
      </c>
      <c r="AI208" s="9">
        <v>2056.6799999999998</v>
      </c>
      <c r="AJ208" s="9">
        <v>32743.32</v>
      </c>
    </row>
    <row r="209" spans="1:36" s="7" customFormat="1" ht="15" x14ac:dyDescent="0.25">
      <c r="A209" s="18">
        <f t="shared" si="61"/>
        <v>190</v>
      </c>
      <c r="B209" s="26" t="s">
        <v>7</v>
      </c>
      <c r="C209" s="16" t="s">
        <v>444</v>
      </c>
      <c r="D209" s="16" t="s">
        <v>5</v>
      </c>
      <c r="E209" s="16" t="s">
        <v>4</v>
      </c>
      <c r="F209" s="16" t="s">
        <v>8</v>
      </c>
      <c r="G209" s="15">
        <v>45078</v>
      </c>
      <c r="H209" s="15">
        <v>45260</v>
      </c>
      <c r="I209" s="14">
        <v>69600</v>
      </c>
      <c r="J209" s="14">
        <v>0</v>
      </c>
      <c r="K209" s="14">
        <v>0</v>
      </c>
      <c r="L209" s="14">
        <v>1997.52</v>
      </c>
      <c r="M209" s="14">
        <f t="shared" si="54"/>
        <v>4941.5999999999995</v>
      </c>
      <c r="N209" s="14">
        <f t="shared" si="55"/>
        <v>800.4</v>
      </c>
      <c r="O209" s="14">
        <v>2115.84</v>
      </c>
      <c r="P209" s="14">
        <f t="shared" si="56"/>
        <v>4934.6400000000003</v>
      </c>
      <c r="Q209" s="14">
        <v>0</v>
      </c>
      <c r="R209" s="14">
        <f t="shared" si="57"/>
        <v>14790</v>
      </c>
      <c r="S209" s="14">
        <v>0</v>
      </c>
      <c r="T209" s="14">
        <f t="shared" si="58"/>
        <v>4113.3600000000006</v>
      </c>
      <c r="U209" s="14">
        <f t="shared" si="59"/>
        <v>10676.64</v>
      </c>
      <c r="V209" s="14">
        <f t="shared" si="60"/>
        <v>65486.64</v>
      </c>
      <c r="W209" s="56">
        <f t="shared" si="45"/>
        <v>0</v>
      </c>
      <c r="X209" t="s">
        <v>444</v>
      </c>
      <c r="Y209" t="s">
        <v>5</v>
      </c>
      <c r="Z209" t="s">
        <v>1114</v>
      </c>
      <c r="AA209">
        <v>43</v>
      </c>
      <c r="AB209" s="9">
        <v>69600</v>
      </c>
      <c r="AC209">
        <v>0</v>
      </c>
      <c r="AD209" s="9">
        <v>69600</v>
      </c>
      <c r="AE209" s="9">
        <v>1997.52</v>
      </c>
      <c r="AF209">
        <v>0</v>
      </c>
      <c r="AG209" s="9">
        <v>2115.84</v>
      </c>
      <c r="AH209">
        <v>0</v>
      </c>
      <c r="AI209" s="9">
        <v>4113.3599999999997</v>
      </c>
      <c r="AJ209" s="9">
        <v>65486.64</v>
      </c>
    </row>
    <row r="210" spans="1:36" s="7" customFormat="1" ht="15" x14ac:dyDescent="0.25">
      <c r="A210" s="18">
        <f t="shared" si="61"/>
        <v>191</v>
      </c>
      <c r="B210" s="26" t="s">
        <v>7</v>
      </c>
      <c r="C210" s="16" t="s">
        <v>443</v>
      </c>
      <c r="D210" s="16" t="s">
        <v>5</v>
      </c>
      <c r="E210" s="16" t="s">
        <v>4</v>
      </c>
      <c r="F210" s="16" t="s">
        <v>3</v>
      </c>
      <c r="G210" s="15">
        <v>45078</v>
      </c>
      <c r="H210" s="15">
        <v>45260</v>
      </c>
      <c r="I210" s="14">
        <v>34800</v>
      </c>
      <c r="J210" s="14">
        <v>0</v>
      </c>
      <c r="K210" s="14">
        <v>0</v>
      </c>
      <c r="L210" s="14">
        <v>998.76</v>
      </c>
      <c r="M210" s="14">
        <f t="shared" si="54"/>
        <v>2470.7999999999997</v>
      </c>
      <c r="N210" s="14">
        <f t="shared" si="55"/>
        <v>400.2</v>
      </c>
      <c r="O210" s="14">
        <v>1057.92</v>
      </c>
      <c r="P210" s="14">
        <f t="shared" si="56"/>
        <v>2467.3200000000002</v>
      </c>
      <c r="Q210" s="14">
        <v>0</v>
      </c>
      <c r="R210" s="14">
        <f t="shared" si="57"/>
        <v>7395</v>
      </c>
      <c r="S210" s="14">
        <v>0</v>
      </c>
      <c r="T210" s="14">
        <f t="shared" si="58"/>
        <v>2056.6800000000003</v>
      </c>
      <c r="U210" s="14">
        <f t="shared" si="59"/>
        <v>5338.32</v>
      </c>
      <c r="V210" s="14">
        <f t="shared" si="60"/>
        <v>32743.32</v>
      </c>
      <c r="W210" s="56">
        <f t="shared" si="45"/>
        <v>0</v>
      </c>
      <c r="X210" t="s">
        <v>443</v>
      </c>
      <c r="Y210" t="s">
        <v>5</v>
      </c>
      <c r="Z210" t="s">
        <v>1129</v>
      </c>
      <c r="AA210">
        <v>45</v>
      </c>
      <c r="AB210" s="9">
        <v>34800</v>
      </c>
      <c r="AC210">
        <v>0</v>
      </c>
      <c r="AD210" s="9">
        <v>34800</v>
      </c>
      <c r="AE210">
        <v>998.76</v>
      </c>
      <c r="AF210">
        <v>0</v>
      </c>
      <c r="AG210" s="9">
        <v>1057.92</v>
      </c>
      <c r="AH210">
        <v>0</v>
      </c>
      <c r="AI210" s="9">
        <v>2056.6799999999998</v>
      </c>
      <c r="AJ210" s="9">
        <v>32743.32</v>
      </c>
    </row>
    <row r="211" spans="1:36" s="7" customFormat="1" ht="15" x14ac:dyDescent="0.25">
      <c r="A211" s="18">
        <f t="shared" si="61"/>
        <v>192</v>
      </c>
      <c r="B211" s="26" t="s">
        <v>7</v>
      </c>
      <c r="C211" s="16" t="s">
        <v>442</v>
      </c>
      <c r="D211" s="16" t="s">
        <v>5</v>
      </c>
      <c r="E211" s="16" t="s">
        <v>4</v>
      </c>
      <c r="F211" s="16" t="s">
        <v>8</v>
      </c>
      <c r="G211" s="15">
        <v>45078</v>
      </c>
      <c r="H211" s="15">
        <v>45260</v>
      </c>
      <c r="I211" s="14">
        <v>34800</v>
      </c>
      <c r="J211" s="14">
        <v>0</v>
      </c>
      <c r="K211" s="14">
        <v>0</v>
      </c>
      <c r="L211" s="14">
        <v>998.76</v>
      </c>
      <c r="M211" s="14">
        <f t="shared" si="54"/>
        <v>2470.7999999999997</v>
      </c>
      <c r="N211" s="14">
        <f t="shared" si="55"/>
        <v>400.2</v>
      </c>
      <c r="O211" s="14">
        <v>1057.92</v>
      </c>
      <c r="P211" s="14">
        <f t="shared" si="56"/>
        <v>2467.3200000000002</v>
      </c>
      <c r="Q211" s="14">
        <v>0</v>
      </c>
      <c r="R211" s="14">
        <f t="shared" si="57"/>
        <v>7395</v>
      </c>
      <c r="S211" s="14">
        <v>0</v>
      </c>
      <c r="T211" s="14">
        <f t="shared" si="58"/>
        <v>2056.6800000000003</v>
      </c>
      <c r="U211" s="14">
        <f t="shared" si="59"/>
        <v>5338.32</v>
      </c>
      <c r="V211" s="14">
        <f t="shared" si="60"/>
        <v>32743.32</v>
      </c>
      <c r="W211" s="56">
        <f t="shared" ref="W211:W274" si="62">+V211-AJ211</f>
        <v>0</v>
      </c>
      <c r="X211" t="s">
        <v>442</v>
      </c>
      <c r="Y211" t="s">
        <v>5</v>
      </c>
      <c r="Z211" t="s">
        <v>1169</v>
      </c>
      <c r="AA211">
        <v>48</v>
      </c>
      <c r="AB211" s="9">
        <v>34800</v>
      </c>
      <c r="AC211">
        <v>0</v>
      </c>
      <c r="AD211" s="9">
        <v>34800</v>
      </c>
      <c r="AE211">
        <v>998.76</v>
      </c>
      <c r="AF211">
        <v>0</v>
      </c>
      <c r="AG211" s="9">
        <v>1057.92</v>
      </c>
      <c r="AH211">
        <v>0</v>
      </c>
      <c r="AI211" s="9">
        <v>2056.6799999999998</v>
      </c>
      <c r="AJ211" s="9">
        <v>32743.32</v>
      </c>
    </row>
    <row r="212" spans="1:36" s="7" customFormat="1" ht="15" x14ac:dyDescent="0.25">
      <c r="A212" s="18">
        <f t="shared" si="61"/>
        <v>193</v>
      </c>
      <c r="B212" s="26" t="s">
        <v>7</v>
      </c>
      <c r="C212" s="16" t="s">
        <v>441</v>
      </c>
      <c r="D212" s="16" t="s">
        <v>5</v>
      </c>
      <c r="E212" s="16" t="s">
        <v>4</v>
      </c>
      <c r="F212" s="16" t="s">
        <v>8</v>
      </c>
      <c r="G212" s="15">
        <v>45078</v>
      </c>
      <c r="H212" s="15">
        <v>45260</v>
      </c>
      <c r="I212" s="14">
        <v>32480</v>
      </c>
      <c r="J212" s="14">
        <v>0</v>
      </c>
      <c r="K212" s="14">
        <v>0</v>
      </c>
      <c r="L212" s="14">
        <v>932.18</v>
      </c>
      <c r="M212" s="14">
        <f t="shared" si="54"/>
        <v>2306.08</v>
      </c>
      <c r="N212" s="14">
        <f t="shared" si="55"/>
        <v>373.52</v>
      </c>
      <c r="O212" s="14">
        <v>987.39</v>
      </c>
      <c r="P212" s="14">
        <f t="shared" si="56"/>
        <v>2302.8320000000003</v>
      </c>
      <c r="Q212" s="14">
        <v>0</v>
      </c>
      <c r="R212" s="14">
        <f t="shared" si="57"/>
        <v>6902.0020000000004</v>
      </c>
      <c r="S212" s="14">
        <v>0</v>
      </c>
      <c r="T212" s="14">
        <f t="shared" si="58"/>
        <v>1919.57</v>
      </c>
      <c r="U212" s="14">
        <f t="shared" si="59"/>
        <v>4982.4320000000007</v>
      </c>
      <c r="V212" s="14">
        <f t="shared" si="60"/>
        <v>30560.43</v>
      </c>
      <c r="W212" s="56">
        <f t="shared" si="62"/>
        <v>0</v>
      </c>
      <c r="X212" t="s">
        <v>441</v>
      </c>
      <c r="Y212" t="s">
        <v>5</v>
      </c>
      <c r="Z212" t="s">
        <v>1176</v>
      </c>
      <c r="AA212">
        <v>49</v>
      </c>
      <c r="AB212" s="9">
        <v>32480</v>
      </c>
      <c r="AC212">
        <v>0</v>
      </c>
      <c r="AD212" s="9">
        <v>32480</v>
      </c>
      <c r="AE212">
        <v>932.18</v>
      </c>
      <c r="AF212">
        <v>0</v>
      </c>
      <c r="AG212">
        <v>987.39</v>
      </c>
      <c r="AH212">
        <v>0</v>
      </c>
      <c r="AI212" s="9">
        <v>1919.57</v>
      </c>
      <c r="AJ212" s="9">
        <v>30560.43</v>
      </c>
    </row>
    <row r="213" spans="1:36" s="7" customFormat="1" ht="15" x14ac:dyDescent="0.25">
      <c r="A213" s="18">
        <f t="shared" si="61"/>
        <v>194</v>
      </c>
      <c r="B213" s="26" t="s">
        <v>7</v>
      </c>
      <c r="C213" s="16" t="s">
        <v>440</v>
      </c>
      <c r="D213" s="16" t="s">
        <v>5</v>
      </c>
      <c r="E213" s="16" t="s">
        <v>4</v>
      </c>
      <c r="F213" s="16" t="s">
        <v>8</v>
      </c>
      <c r="G213" s="15">
        <v>45078</v>
      </c>
      <c r="H213" s="15">
        <v>45260</v>
      </c>
      <c r="I213" s="14">
        <v>39440</v>
      </c>
      <c r="J213" s="14">
        <v>363.61</v>
      </c>
      <c r="K213" s="14">
        <v>0</v>
      </c>
      <c r="L213" s="14">
        <v>1131.93</v>
      </c>
      <c r="M213" s="14">
        <f t="shared" si="54"/>
        <v>2800.24</v>
      </c>
      <c r="N213" s="14">
        <f t="shared" si="55"/>
        <v>453.56</v>
      </c>
      <c r="O213" s="14">
        <v>1198.98</v>
      </c>
      <c r="P213" s="14">
        <f t="shared" si="56"/>
        <v>2796.2960000000003</v>
      </c>
      <c r="Q213" s="14">
        <v>0</v>
      </c>
      <c r="R213" s="14">
        <f t="shared" si="57"/>
        <v>8381.0060000000012</v>
      </c>
      <c r="S213" s="14">
        <v>0</v>
      </c>
      <c r="T213" s="14">
        <f t="shared" si="58"/>
        <v>2694.52</v>
      </c>
      <c r="U213" s="14">
        <f t="shared" si="59"/>
        <v>6050.0959999999995</v>
      </c>
      <c r="V213" s="14">
        <f t="shared" si="60"/>
        <v>36745.480000000003</v>
      </c>
      <c r="W213" s="56">
        <f t="shared" si="62"/>
        <v>0</v>
      </c>
      <c r="X213" t="s">
        <v>440</v>
      </c>
      <c r="Y213" t="s">
        <v>5</v>
      </c>
      <c r="Z213" t="s">
        <v>1083</v>
      </c>
      <c r="AA213">
        <v>52</v>
      </c>
      <c r="AB213" s="9">
        <v>39440</v>
      </c>
      <c r="AC213">
        <v>0</v>
      </c>
      <c r="AD213" s="9">
        <v>39440</v>
      </c>
      <c r="AE213" s="9">
        <v>1131.93</v>
      </c>
      <c r="AF213">
        <v>363.61</v>
      </c>
      <c r="AG213" s="9">
        <v>1198.98</v>
      </c>
      <c r="AH213">
        <v>0</v>
      </c>
      <c r="AI213" s="9">
        <v>2694.52</v>
      </c>
      <c r="AJ213" s="9">
        <v>36745.480000000003</v>
      </c>
    </row>
    <row r="214" spans="1:36" s="7" customFormat="1" ht="15" x14ac:dyDescent="0.25">
      <c r="A214" s="18">
        <f t="shared" si="61"/>
        <v>195</v>
      </c>
      <c r="B214" s="26" t="s">
        <v>7</v>
      </c>
      <c r="C214" s="16" t="s">
        <v>439</v>
      </c>
      <c r="D214" s="16" t="s">
        <v>5</v>
      </c>
      <c r="E214" s="16" t="s">
        <v>4</v>
      </c>
      <c r="F214" s="16" t="s">
        <v>3</v>
      </c>
      <c r="G214" s="15">
        <v>45078</v>
      </c>
      <c r="H214" s="15">
        <v>45260</v>
      </c>
      <c r="I214" s="14">
        <v>102080</v>
      </c>
      <c r="J214" s="14">
        <v>12594.64</v>
      </c>
      <c r="K214" s="14">
        <v>0</v>
      </c>
      <c r="L214" s="14">
        <v>2929.7</v>
      </c>
      <c r="M214" s="14">
        <f t="shared" si="54"/>
        <v>7247.6799999999994</v>
      </c>
      <c r="N214" s="14">
        <f t="shared" si="55"/>
        <v>1173.92</v>
      </c>
      <c r="O214" s="14">
        <v>3103.23</v>
      </c>
      <c r="P214" s="14">
        <f t="shared" si="56"/>
        <v>7237.4720000000007</v>
      </c>
      <c r="Q214" s="14">
        <v>0</v>
      </c>
      <c r="R214" s="14">
        <f t="shared" si="57"/>
        <v>21692.002</v>
      </c>
      <c r="S214" s="14">
        <v>0</v>
      </c>
      <c r="T214" s="14">
        <f t="shared" si="58"/>
        <v>18627.57</v>
      </c>
      <c r="U214" s="14">
        <f t="shared" si="59"/>
        <v>15659.072</v>
      </c>
      <c r="V214" s="14">
        <f t="shared" si="60"/>
        <v>83452.429999999993</v>
      </c>
      <c r="W214" s="56">
        <f t="shared" si="62"/>
        <v>0</v>
      </c>
      <c r="X214" t="s">
        <v>439</v>
      </c>
      <c r="Y214" t="s">
        <v>5</v>
      </c>
      <c r="Z214" t="s">
        <v>1172</v>
      </c>
      <c r="AA214">
        <v>53</v>
      </c>
      <c r="AB214" s="9">
        <v>102080</v>
      </c>
      <c r="AC214">
        <v>0</v>
      </c>
      <c r="AD214" s="9">
        <v>102080</v>
      </c>
      <c r="AE214" s="9">
        <v>2929.7</v>
      </c>
      <c r="AF214" s="9">
        <v>12594.64</v>
      </c>
      <c r="AG214" s="9">
        <v>3103.23</v>
      </c>
      <c r="AH214">
        <v>0</v>
      </c>
      <c r="AI214" s="9">
        <v>18627.57</v>
      </c>
      <c r="AJ214" s="9">
        <v>83452.429999999993</v>
      </c>
    </row>
    <row r="215" spans="1:36" s="7" customFormat="1" ht="15" x14ac:dyDescent="0.25">
      <c r="A215" s="18">
        <f t="shared" si="61"/>
        <v>196</v>
      </c>
      <c r="B215" s="26" t="s">
        <v>7</v>
      </c>
      <c r="C215" s="16" t="s">
        <v>438</v>
      </c>
      <c r="D215" s="16" t="s">
        <v>5</v>
      </c>
      <c r="E215" s="16" t="s">
        <v>4</v>
      </c>
      <c r="F215" s="16" t="s">
        <v>3</v>
      </c>
      <c r="G215" s="15">
        <v>45078</v>
      </c>
      <c r="H215" s="15">
        <v>45260</v>
      </c>
      <c r="I215" s="14">
        <v>102080</v>
      </c>
      <c r="J215" s="14">
        <v>12594.64</v>
      </c>
      <c r="K215" s="14">
        <v>0</v>
      </c>
      <c r="L215" s="14">
        <v>2929.7</v>
      </c>
      <c r="M215" s="14">
        <f t="shared" si="54"/>
        <v>7247.6799999999994</v>
      </c>
      <c r="N215" s="14">
        <f t="shared" si="55"/>
        <v>1173.92</v>
      </c>
      <c r="O215" s="14">
        <v>3103.23</v>
      </c>
      <c r="P215" s="14">
        <f t="shared" si="56"/>
        <v>7237.4720000000007</v>
      </c>
      <c r="Q215" s="14">
        <v>0</v>
      </c>
      <c r="R215" s="14">
        <f t="shared" si="57"/>
        <v>21692.002</v>
      </c>
      <c r="S215" s="14">
        <v>5264.87</v>
      </c>
      <c r="T215" s="14">
        <f t="shared" si="58"/>
        <v>23892.44</v>
      </c>
      <c r="U215" s="14">
        <f t="shared" si="59"/>
        <v>15659.072</v>
      </c>
      <c r="V215" s="14">
        <f t="shared" si="60"/>
        <v>78187.56</v>
      </c>
      <c r="W215" s="56">
        <f t="shared" si="62"/>
        <v>0</v>
      </c>
      <c r="X215" t="s">
        <v>438</v>
      </c>
      <c r="Y215" t="s">
        <v>5</v>
      </c>
      <c r="Z215" t="s">
        <v>1133</v>
      </c>
      <c r="AA215">
        <v>54</v>
      </c>
      <c r="AB215" s="9">
        <v>102080</v>
      </c>
      <c r="AC215">
        <v>0</v>
      </c>
      <c r="AD215" s="9">
        <v>102080</v>
      </c>
      <c r="AE215" s="9">
        <v>2929.7</v>
      </c>
      <c r="AF215" s="9">
        <v>12594.64</v>
      </c>
      <c r="AG215" s="9">
        <v>3103.23</v>
      </c>
      <c r="AH215" s="9">
        <v>5264.87</v>
      </c>
      <c r="AI215" s="9">
        <v>23892.44</v>
      </c>
      <c r="AJ215" s="9">
        <v>78187.56</v>
      </c>
    </row>
    <row r="216" spans="1:36" s="7" customFormat="1" ht="15" x14ac:dyDescent="0.25">
      <c r="A216" s="18">
        <f t="shared" si="61"/>
        <v>197</v>
      </c>
      <c r="B216" s="26" t="s">
        <v>7</v>
      </c>
      <c r="C216" s="16" t="s">
        <v>437</v>
      </c>
      <c r="D216" s="16" t="s">
        <v>5</v>
      </c>
      <c r="E216" s="16" t="s">
        <v>4</v>
      </c>
      <c r="F216" s="16" t="s">
        <v>8</v>
      </c>
      <c r="G216" s="15">
        <v>45078</v>
      </c>
      <c r="H216" s="15">
        <v>45260</v>
      </c>
      <c r="I216" s="14">
        <v>44800</v>
      </c>
      <c r="J216" s="14">
        <v>1120.0999999999999</v>
      </c>
      <c r="K216" s="14">
        <v>0</v>
      </c>
      <c r="L216" s="14">
        <v>1285.76</v>
      </c>
      <c r="M216" s="14">
        <f t="shared" ref="M216:M247" si="63">I216*7.1%</f>
        <v>3180.7999999999997</v>
      </c>
      <c r="N216" s="14">
        <f t="shared" ref="N216:N247" si="64">I216*1.15%</f>
        <v>515.20000000000005</v>
      </c>
      <c r="O216" s="14">
        <v>1361.92</v>
      </c>
      <c r="P216" s="14">
        <f t="shared" ref="P216:P247" si="65">I216*7.09%</f>
        <v>3176.32</v>
      </c>
      <c r="Q216" s="14">
        <v>0</v>
      </c>
      <c r="R216" s="14">
        <f t="shared" ref="R216:R247" si="66">L216+M216+N216+O216+P216</f>
        <v>9520</v>
      </c>
      <c r="S216" s="14">
        <v>0</v>
      </c>
      <c r="T216" s="14">
        <f t="shared" ref="T216:T247" si="67">+L216+O216+Q216+S216+J216+K216</f>
        <v>3767.78</v>
      </c>
      <c r="U216" s="14">
        <f t="shared" ref="U216:U247" si="68">+P216+N216+M216</f>
        <v>6872.32</v>
      </c>
      <c r="V216" s="14">
        <f t="shared" ref="V216:V247" si="69">+I216-T216</f>
        <v>41032.22</v>
      </c>
      <c r="W216" s="56">
        <f t="shared" si="62"/>
        <v>0</v>
      </c>
      <c r="X216" t="s">
        <v>437</v>
      </c>
      <c r="Y216" t="s">
        <v>5</v>
      </c>
      <c r="Z216" t="s">
        <v>1119</v>
      </c>
      <c r="AA216">
        <v>55</v>
      </c>
      <c r="AB216" s="9">
        <v>44800</v>
      </c>
      <c r="AC216">
        <v>0</v>
      </c>
      <c r="AD216" s="9">
        <v>44800</v>
      </c>
      <c r="AE216" s="9">
        <v>1285.76</v>
      </c>
      <c r="AF216" s="9">
        <v>1120.0999999999999</v>
      </c>
      <c r="AG216" s="9">
        <v>1361.92</v>
      </c>
      <c r="AH216">
        <v>0</v>
      </c>
      <c r="AI216" s="9">
        <v>3767.78</v>
      </c>
      <c r="AJ216" s="9">
        <v>41032.22</v>
      </c>
    </row>
    <row r="217" spans="1:36" s="7" customFormat="1" ht="15" x14ac:dyDescent="0.25">
      <c r="A217" s="18">
        <f t="shared" si="61"/>
        <v>198</v>
      </c>
      <c r="B217" s="26" t="s">
        <v>7</v>
      </c>
      <c r="C217" s="16" t="s">
        <v>436</v>
      </c>
      <c r="D217" s="16" t="s">
        <v>5</v>
      </c>
      <c r="E217" s="16" t="s">
        <v>4</v>
      </c>
      <c r="F217" s="16" t="s">
        <v>8</v>
      </c>
      <c r="G217" s="15">
        <v>45078</v>
      </c>
      <c r="H217" s="15">
        <v>45260</v>
      </c>
      <c r="I217" s="14">
        <v>80640</v>
      </c>
      <c r="J217" s="14">
        <v>7551.41</v>
      </c>
      <c r="K217" s="14">
        <v>0</v>
      </c>
      <c r="L217" s="14">
        <v>2314.37</v>
      </c>
      <c r="M217" s="14">
        <f t="shared" si="63"/>
        <v>5725.44</v>
      </c>
      <c r="N217" s="14">
        <f t="shared" si="64"/>
        <v>927.36</v>
      </c>
      <c r="O217" s="14">
        <v>2451.46</v>
      </c>
      <c r="P217" s="14">
        <f t="shared" si="65"/>
        <v>5717.3760000000002</v>
      </c>
      <c r="Q217" s="14">
        <v>0</v>
      </c>
      <c r="R217" s="14">
        <f t="shared" si="66"/>
        <v>17136.006000000001</v>
      </c>
      <c r="S217" s="14">
        <v>0</v>
      </c>
      <c r="T217" s="14">
        <f t="shared" si="67"/>
        <v>12317.24</v>
      </c>
      <c r="U217" s="14">
        <f t="shared" si="68"/>
        <v>12370.175999999999</v>
      </c>
      <c r="V217" s="14">
        <f t="shared" si="69"/>
        <v>68322.759999999995</v>
      </c>
      <c r="W217" s="56">
        <f t="shared" si="62"/>
        <v>0</v>
      </c>
      <c r="X217" t="s">
        <v>436</v>
      </c>
      <c r="Y217" t="s">
        <v>5</v>
      </c>
      <c r="Z217" t="s">
        <v>1082</v>
      </c>
      <c r="AA217">
        <v>56</v>
      </c>
      <c r="AB217" s="9">
        <v>80640</v>
      </c>
      <c r="AC217">
        <v>0</v>
      </c>
      <c r="AD217" s="9">
        <v>80640</v>
      </c>
      <c r="AE217" s="9">
        <v>2314.37</v>
      </c>
      <c r="AF217" s="9">
        <v>7551.41</v>
      </c>
      <c r="AG217" s="9">
        <v>2451.46</v>
      </c>
      <c r="AH217">
        <v>0</v>
      </c>
      <c r="AI217" s="9">
        <v>12317.24</v>
      </c>
      <c r="AJ217" s="9">
        <v>68322.759999999995</v>
      </c>
    </row>
    <row r="218" spans="1:36" s="7" customFormat="1" ht="15" x14ac:dyDescent="0.25">
      <c r="A218" s="18">
        <f t="shared" si="61"/>
        <v>199</v>
      </c>
      <c r="B218" s="26" t="s">
        <v>7</v>
      </c>
      <c r="C218" s="16" t="s">
        <v>435</v>
      </c>
      <c r="D218" s="16" t="s">
        <v>5</v>
      </c>
      <c r="E218" s="16" t="s">
        <v>4</v>
      </c>
      <c r="F218" s="16" t="s">
        <v>3</v>
      </c>
      <c r="G218" s="15">
        <v>45078</v>
      </c>
      <c r="H218" s="15">
        <v>45260</v>
      </c>
      <c r="I218" s="14">
        <v>92800</v>
      </c>
      <c r="J218" s="14">
        <v>10411.75</v>
      </c>
      <c r="K218" s="14">
        <v>0</v>
      </c>
      <c r="L218" s="14">
        <v>2663.36</v>
      </c>
      <c r="M218" s="14">
        <f t="shared" si="63"/>
        <v>6588.7999999999993</v>
      </c>
      <c r="N218" s="14">
        <f t="shared" si="64"/>
        <v>1067.2</v>
      </c>
      <c r="O218" s="14">
        <v>2821.12</v>
      </c>
      <c r="P218" s="14">
        <f t="shared" si="65"/>
        <v>6579.52</v>
      </c>
      <c r="Q218" s="14">
        <v>0</v>
      </c>
      <c r="R218" s="14">
        <f t="shared" si="66"/>
        <v>19720</v>
      </c>
      <c r="S218" s="14">
        <v>0</v>
      </c>
      <c r="T218" s="14">
        <f t="shared" si="67"/>
        <v>15896.23</v>
      </c>
      <c r="U218" s="14">
        <f t="shared" si="68"/>
        <v>14235.52</v>
      </c>
      <c r="V218" s="14">
        <f t="shared" si="69"/>
        <v>76903.77</v>
      </c>
      <c r="W218" s="56">
        <f t="shared" si="62"/>
        <v>0</v>
      </c>
      <c r="X218" t="s">
        <v>435</v>
      </c>
      <c r="Y218" t="s">
        <v>5</v>
      </c>
      <c r="Z218" t="s">
        <v>1084</v>
      </c>
      <c r="AA218">
        <v>58</v>
      </c>
      <c r="AB218" s="9">
        <v>92800</v>
      </c>
      <c r="AC218">
        <v>0</v>
      </c>
      <c r="AD218" s="9">
        <v>92800</v>
      </c>
      <c r="AE218" s="9">
        <v>2663.36</v>
      </c>
      <c r="AF218" s="9">
        <v>10411.75</v>
      </c>
      <c r="AG218" s="9">
        <v>2821.12</v>
      </c>
      <c r="AH218">
        <v>0</v>
      </c>
      <c r="AI218" s="9">
        <v>15896.23</v>
      </c>
      <c r="AJ218" s="9">
        <v>76903.77</v>
      </c>
    </row>
    <row r="219" spans="1:36" s="7" customFormat="1" ht="15" x14ac:dyDescent="0.25">
      <c r="A219" s="18">
        <f t="shared" si="61"/>
        <v>200</v>
      </c>
      <c r="B219" s="26" t="s">
        <v>7</v>
      </c>
      <c r="C219" s="16" t="s">
        <v>434</v>
      </c>
      <c r="D219" s="16" t="s">
        <v>5</v>
      </c>
      <c r="E219" s="16" t="s">
        <v>4</v>
      </c>
      <c r="F219" s="16" t="s">
        <v>3</v>
      </c>
      <c r="G219" s="15">
        <v>45078</v>
      </c>
      <c r="H219" s="15">
        <v>45260</v>
      </c>
      <c r="I219" s="14">
        <v>40000</v>
      </c>
      <c r="J219" s="14">
        <v>206.03</v>
      </c>
      <c r="K219" s="14">
        <v>0</v>
      </c>
      <c r="L219" s="14">
        <v>1148</v>
      </c>
      <c r="M219" s="14">
        <f t="shared" si="63"/>
        <v>2839.9999999999995</v>
      </c>
      <c r="N219" s="14">
        <f t="shared" si="64"/>
        <v>460</v>
      </c>
      <c r="O219" s="14">
        <v>1216</v>
      </c>
      <c r="P219" s="14">
        <f t="shared" si="65"/>
        <v>2836</v>
      </c>
      <c r="Q219" s="14">
        <f>1512.45+65</f>
        <v>1577.45</v>
      </c>
      <c r="R219" s="14">
        <f t="shared" si="66"/>
        <v>8500</v>
      </c>
      <c r="S219" s="14"/>
      <c r="T219" s="14">
        <f t="shared" si="67"/>
        <v>4147.4799999999996</v>
      </c>
      <c r="U219" s="14">
        <f t="shared" si="68"/>
        <v>6136</v>
      </c>
      <c r="V219" s="14">
        <f t="shared" si="69"/>
        <v>35852.520000000004</v>
      </c>
      <c r="W219" s="56">
        <f t="shared" si="62"/>
        <v>0</v>
      </c>
      <c r="X219" t="s">
        <v>434</v>
      </c>
      <c r="Y219" t="s">
        <v>5</v>
      </c>
      <c r="Z219" t="s">
        <v>1267</v>
      </c>
      <c r="AA219">
        <v>59</v>
      </c>
      <c r="AB219" s="9">
        <v>40000</v>
      </c>
      <c r="AC219">
        <v>0</v>
      </c>
      <c r="AD219" s="9">
        <v>40000</v>
      </c>
      <c r="AE219" s="9">
        <v>1148</v>
      </c>
      <c r="AF219">
        <v>206.03</v>
      </c>
      <c r="AG219" s="9">
        <v>1216</v>
      </c>
      <c r="AH219" s="9">
        <v>1577.45</v>
      </c>
      <c r="AI219" s="9">
        <v>4147.4799999999996</v>
      </c>
      <c r="AJ219" s="9">
        <v>35852.519999999997</v>
      </c>
    </row>
    <row r="220" spans="1:36" s="7" customFormat="1" ht="15" x14ac:dyDescent="0.25">
      <c r="A220" s="18">
        <f t="shared" si="61"/>
        <v>201</v>
      </c>
      <c r="B220" s="26" t="s">
        <v>7</v>
      </c>
      <c r="C220" s="16" t="s">
        <v>433</v>
      </c>
      <c r="D220" s="16" t="s">
        <v>5</v>
      </c>
      <c r="E220" s="16" t="s">
        <v>4</v>
      </c>
      <c r="F220" s="16" t="s">
        <v>3</v>
      </c>
      <c r="G220" s="15">
        <v>45078</v>
      </c>
      <c r="H220" s="15">
        <v>45260</v>
      </c>
      <c r="I220" s="14">
        <v>34800</v>
      </c>
      <c r="J220" s="14">
        <v>0</v>
      </c>
      <c r="K220" s="14">
        <v>0</v>
      </c>
      <c r="L220" s="14">
        <v>998.76</v>
      </c>
      <c r="M220" s="14">
        <f t="shared" si="63"/>
        <v>2470.7999999999997</v>
      </c>
      <c r="N220" s="14">
        <f t="shared" si="64"/>
        <v>400.2</v>
      </c>
      <c r="O220" s="14">
        <v>1057.92</v>
      </c>
      <c r="P220" s="14">
        <f t="shared" si="65"/>
        <v>2467.3200000000002</v>
      </c>
      <c r="Q220" s="14">
        <v>0</v>
      </c>
      <c r="R220" s="14">
        <f t="shared" si="66"/>
        <v>7395</v>
      </c>
      <c r="S220" s="14">
        <v>0</v>
      </c>
      <c r="T220" s="14">
        <f t="shared" si="67"/>
        <v>2056.6800000000003</v>
      </c>
      <c r="U220" s="14">
        <f t="shared" si="68"/>
        <v>5338.32</v>
      </c>
      <c r="V220" s="14">
        <f t="shared" si="69"/>
        <v>32743.32</v>
      </c>
      <c r="W220" s="56">
        <f t="shared" si="62"/>
        <v>0</v>
      </c>
      <c r="X220" t="s">
        <v>433</v>
      </c>
      <c r="Y220" t="s">
        <v>5</v>
      </c>
      <c r="Z220" t="s">
        <v>1113</v>
      </c>
      <c r="AA220">
        <v>60</v>
      </c>
      <c r="AB220" s="9">
        <v>34800</v>
      </c>
      <c r="AC220">
        <v>0</v>
      </c>
      <c r="AD220" s="9">
        <v>34800</v>
      </c>
      <c r="AE220">
        <v>998.76</v>
      </c>
      <c r="AF220">
        <v>0</v>
      </c>
      <c r="AG220" s="9">
        <v>1057.92</v>
      </c>
      <c r="AH220">
        <v>0</v>
      </c>
      <c r="AI220" s="9">
        <v>2056.6799999999998</v>
      </c>
      <c r="AJ220" s="9">
        <v>32743.32</v>
      </c>
    </row>
    <row r="221" spans="1:36" s="7" customFormat="1" ht="15" x14ac:dyDescent="0.25">
      <c r="A221" s="18">
        <f t="shared" si="61"/>
        <v>202</v>
      </c>
      <c r="B221" s="26" t="s">
        <v>7</v>
      </c>
      <c r="C221" s="16" t="s">
        <v>432</v>
      </c>
      <c r="D221" s="16" t="s">
        <v>5</v>
      </c>
      <c r="E221" s="16" t="s">
        <v>4</v>
      </c>
      <c r="F221" s="16" t="s">
        <v>3</v>
      </c>
      <c r="G221" s="15">
        <v>45078</v>
      </c>
      <c r="H221" s="15">
        <v>45260</v>
      </c>
      <c r="I221" s="14">
        <v>52800</v>
      </c>
      <c r="J221" s="14">
        <v>2249.1799999999998</v>
      </c>
      <c r="K221" s="14">
        <v>0</v>
      </c>
      <c r="L221" s="14">
        <v>1515.36</v>
      </c>
      <c r="M221" s="14">
        <f t="shared" si="63"/>
        <v>3748.7999999999997</v>
      </c>
      <c r="N221" s="14">
        <f t="shared" si="64"/>
        <v>607.20000000000005</v>
      </c>
      <c r="O221" s="14">
        <v>1605.12</v>
      </c>
      <c r="P221" s="14">
        <f t="shared" si="65"/>
        <v>3743.5200000000004</v>
      </c>
      <c r="Q221" s="14">
        <v>0</v>
      </c>
      <c r="R221" s="14">
        <f t="shared" si="66"/>
        <v>11220</v>
      </c>
      <c r="S221" s="14">
        <v>0</v>
      </c>
      <c r="T221" s="14">
        <f t="shared" si="67"/>
        <v>5369.66</v>
      </c>
      <c r="U221" s="14">
        <f t="shared" si="68"/>
        <v>8099.52</v>
      </c>
      <c r="V221" s="14">
        <f t="shared" si="69"/>
        <v>47430.34</v>
      </c>
      <c r="W221" s="56">
        <f t="shared" si="62"/>
        <v>0</v>
      </c>
      <c r="X221" t="s">
        <v>432</v>
      </c>
      <c r="Y221" t="s">
        <v>5</v>
      </c>
      <c r="Z221" t="s">
        <v>1187</v>
      </c>
      <c r="AA221">
        <v>64</v>
      </c>
      <c r="AB221" s="9">
        <v>52800</v>
      </c>
      <c r="AC221">
        <v>0</v>
      </c>
      <c r="AD221" s="9">
        <v>52800</v>
      </c>
      <c r="AE221" s="9">
        <v>1515.36</v>
      </c>
      <c r="AF221" s="9">
        <v>2249.1799999999998</v>
      </c>
      <c r="AG221" s="9">
        <v>1605.12</v>
      </c>
      <c r="AH221">
        <v>0</v>
      </c>
      <c r="AI221" s="9">
        <v>5369.66</v>
      </c>
      <c r="AJ221" s="9">
        <v>47430.34</v>
      </c>
    </row>
    <row r="222" spans="1:36" s="7" customFormat="1" ht="15" x14ac:dyDescent="0.25">
      <c r="A222" s="18">
        <f t="shared" si="61"/>
        <v>203</v>
      </c>
      <c r="B222" s="26" t="s">
        <v>7</v>
      </c>
      <c r="C222" s="16" t="s">
        <v>431</v>
      </c>
      <c r="D222" s="16" t="s">
        <v>5</v>
      </c>
      <c r="E222" s="16" t="s">
        <v>4</v>
      </c>
      <c r="F222" s="16" t="s">
        <v>8</v>
      </c>
      <c r="G222" s="15">
        <v>45078</v>
      </c>
      <c r="H222" s="15">
        <v>45260</v>
      </c>
      <c r="I222" s="14">
        <v>25200</v>
      </c>
      <c r="J222" s="14">
        <v>0</v>
      </c>
      <c r="K222" s="14">
        <v>0</v>
      </c>
      <c r="L222" s="14">
        <v>723.24</v>
      </c>
      <c r="M222" s="14">
        <f t="shared" si="63"/>
        <v>1789.1999999999998</v>
      </c>
      <c r="N222" s="14">
        <f t="shared" si="64"/>
        <v>289.8</v>
      </c>
      <c r="O222" s="14">
        <v>766.08</v>
      </c>
      <c r="P222" s="14">
        <f t="shared" si="65"/>
        <v>1786.68</v>
      </c>
      <c r="Q222" s="14">
        <v>0</v>
      </c>
      <c r="R222" s="14">
        <f t="shared" si="66"/>
        <v>5355</v>
      </c>
      <c r="S222" s="14">
        <v>0</v>
      </c>
      <c r="T222" s="14">
        <f t="shared" si="67"/>
        <v>1489.3200000000002</v>
      </c>
      <c r="U222" s="14">
        <f t="shared" si="68"/>
        <v>3865.68</v>
      </c>
      <c r="V222" s="14">
        <f t="shared" si="69"/>
        <v>23710.68</v>
      </c>
      <c r="W222" s="56">
        <f t="shared" si="62"/>
        <v>0</v>
      </c>
      <c r="X222" t="s">
        <v>431</v>
      </c>
      <c r="Y222" t="s">
        <v>5</v>
      </c>
      <c r="Z222" t="s">
        <v>1099</v>
      </c>
      <c r="AA222">
        <v>65</v>
      </c>
      <c r="AB222" s="9">
        <v>25200</v>
      </c>
      <c r="AC222">
        <v>0</v>
      </c>
      <c r="AD222" s="9">
        <v>25200</v>
      </c>
      <c r="AE222">
        <v>723.24</v>
      </c>
      <c r="AF222">
        <v>0</v>
      </c>
      <c r="AG222">
        <v>766.08</v>
      </c>
      <c r="AH222">
        <v>0</v>
      </c>
      <c r="AI222" s="9">
        <v>1489.32</v>
      </c>
      <c r="AJ222" s="9">
        <v>23710.68</v>
      </c>
    </row>
    <row r="223" spans="1:36" s="7" customFormat="1" ht="15" x14ac:dyDescent="0.25">
      <c r="A223" s="18">
        <f t="shared" si="61"/>
        <v>204</v>
      </c>
      <c r="B223" s="26" t="s">
        <v>7</v>
      </c>
      <c r="C223" s="16" t="s">
        <v>430</v>
      </c>
      <c r="D223" s="16" t="s">
        <v>5</v>
      </c>
      <c r="E223" s="16" t="s">
        <v>4</v>
      </c>
      <c r="F223" s="16" t="s">
        <v>3</v>
      </c>
      <c r="G223" s="15">
        <v>45078</v>
      </c>
      <c r="H223" s="15">
        <v>45260</v>
      </c>
      <c r="I223" s="14">
        <v>25520</v>
      </c>
      <c r="J223" s="14">
        <v>0</v>
      </c>
      <c r="K223" s="14">
        <v>0</v>
      </c>
      <c r="L223" s="14">
        <v>732.42</v>
      </c>
      <c r="M223" s="14">
        <f t="shared" si="63"/>
        <v>1811.9199999999998</v>
      </c>
      <c r="N223" s="14">
        <f t="shared" si="64"/>
        <v>293.48</v>
      </c>
      <c r="O223" s="14">
        <v>775.81</v>
      </c>
      <c r="P223" s="14">
        <f t="shared" si="65"/>
        <v>1809.3680000000002</v>
      </c>
      <c r="Q223" s="14">
        <v>0</v>
      </c>
      <c r="R223" s="14">
        <f t="shared" si="66"/>
        <v>5422.9979999999996</v>
      </c>
      <c r="S223" s="14">
        <v>0</v>
      </c>
      <c r="T223" s="14">
        <f t="shared" si="67"/>
        <v>1508.23</v>
      </c>
      <c r="U223" s="14">
        <f t="shared" si="68"/>
        <v>3914.768</v>
      </c>
      <c r="V223" s="14">
        <f t="shared" si="69"/>
        <v>24011.77</v>
      </c>
      <c r="W223" s="56">
        <f t="shared" si="62"/>
        <v>0</v>
      </c>
      <c r="X223" t="s">
        <v>430</v>
      </c>
      <c r="Y223" t="s">
        <v>5</v>
      </c>
      <c r="Z223" t="s">
        <v>1149</v>
      </c>
      <c r="AA223">
        <v>66</v>
      </c>
      <c r="AB223" s="9">
        <v>25520</v>
      </c>
      <c r="AC223">
        <v>0</v>
      </c>
      <c r="AD223" s="9">
        <v>25520</v>
      </c>
      <c r="AE223">
        <v>732.42</v>
      </c>
      <c r="AF223">
        <v>0</v>
      </c>
      <c r="AG223">
        <v>775.81</v>
      </c>
      <c r="AH223">
        <v>0</v>
      </c>
      <c r="AI223" s="9">
        <v>1508.23</v>
      </c>
      <c r="AJ223" s="9">
        <v>24011.77</v>
      </c>
    </row>
    <row r="224" spans="1:36" s="7" customFormat="1" ht="15" x14ac:dyDescent="0.25">
      <c r="A224" s="18">
        <f t="shared" si="61"/>
        <v>205</v>
      </c>
      <c r="B224" s="26" t="s">
        <v>7</v>
      </c>
      <c r="C224" s="16" t="s">
        <v>429</v>
      </c>
      <c r="D224" s="16" t="s">
        <v>5</v>
      </c>
      <c r="E224" s="16" t="s">
        <v>4</v>
      </c>
      <c r="F224" s="16" t="s">
        <v>3</v>
      </c>
      <c r="G224" s="15">
        <v>45078</v>
      </c>
      <c r="H224" s="15">
        <v>45260</v>
      </c>
      <c r="I224" s="14">
        <v>99760</v>
      </c>
      <c r="J224" s="14">
        <v>12048.92</v>
      </c>
      <c r="K224" s="14">
        <v>0</v>
      </c>
      <c r="L224" s="14">
        <v>2863.11</v>
      </c>
      <c r="M224" s="14">
        <f t="shared" si="63"/>
        <v>7082.9599999999991</v>
      </c>
      <c r="N224" s="14">
        <f t="shared" si="64"/>
        <v>1147.24</v>
      </c>
      <c r="O224" s="14">
        <v>3032.7</v>
      </c>
      <c r="P224" s="14">
        <f t="shared" si="65"/>
        <v>7072.9840000000004</v>
      </c>
      <c r="Q224" s="14">
        <v>0</v>
      </c>
      <c r="R224" s="14">
        <f t="shared" si="66"/>
        <v>21198.993999999999</v>
      </c>
      <c r="S224" s="14">
        <v>0</v>
      </c>
      <c r="T224" s="14">
        <f t="shared" si="67"/>
        <v>17944.73</v>
      </c>
      <c r="U224" s="14">
        <f t="shared" si="68"/>
        <v>15303.183999999999</v>
      </c>
      <c r="V224" s="14">
        <f t="shared" si="69"/>
        <v>81815.27</v>
      </c>
      <c r="W224" s="56">
        <f t="shared" si="62"/>
        <v>0</v>
      </c>
      <c r="X224" t="s">
        <v>429</v>
      </c>
      <c r="Y224" t="s">
        <v>5</v>
      </c>
      <c r="Z224" t="s">
        <v>1130</v>
      </c>
      <c r="AA224">
        <v>67</v>
      </c>
      <c r="AB224" s="9">
        <v>99760</v>
      </c>
      <c r="AC224">
        <v>0</v>
      </c>
      <c r="AD224" s="9">
        <v>99760</v>
      </c>
      <c r="AE224" s="9">
        <v>2863.11</v>
      </c>
      <c r="AF224" s="9">
        <v>12048.92</v>
      </c>
      <c r="AG224" s="9">
        <v>3032.7</v>
      </c>
      <c r="AH224">
        <v>0</v>
      </c>
      <c r="AI224" s="9">
        <v>17944.73</v>
      </c>
      <c r="AJ224" s="9">
        <v>81815.27</v>
      </c>
    </row>
    <row r="225" spans="1:36" s="7" customFormat="1" ht="15" x14ac:dyDescent="0.25">
      <c r="A225" s="18">
        <f t="shared" si="61"/>
        <v>206</v>
      </c>
      <c r="B225" s="26" t="s">
        <v>7</v>
      </c>
      <c r="C225" s="16" t="s">
        <v>428</v>
      </c>
      <c r="D225" s="16" t="s">
        <v>5</v>
      </c>
      <c r="E225" s="16" t="s">
        <v>4</v>
      </c>
      <c r="F225" s="16" t="s">
        <v>3</v>
      </c>
      <c r="G225" s="15">
        <v>45078</v>
      </c>
      <c r="H225" s="15">
        <v>45260</v>
      </c>
      <c r="I225" s="14">
        <v>98280</v>
      </c>
      <c r="J225" s="14">
        <v>0</v>
      </c>
      <c r="K225" s="14">
        <v>0</v>
      </c>
      <c r="L225" s="14">
        <v>2820.64</v>
      </c>
      <c r="M225" s="14">
        <f t="shared" si="63"/>
        <v>6977.8799999999992</v>
      </c>
      <c r="N225" s="14">
        <f t="shared" si="64"/>
        <v>1130.22</v>
      </c>
      <c r="O225" s="14">
        <v>2987.71</v>
      </c>
      <c r="P225" s="14">
        <f t="shared" si="65"/>
        <v>6968.0520000000006</v>
      </c>
      <c r="Q225" s="14">
        <v>0</v>
      </c>
      <c r="R225" s="14">
        <f t="shared" si="66"/>
        <v>20884.501999999997</v>
      </c>
      <c r="S225" s="14">
        <v>0</v>
      </c>
      <c r="T225" s="14">
        <f t="shared" si="67"/>
        <v>5808.35</v>
      </c>
      <c r="U225" s="14">
        <f t="shared" si="68"/>
        <v>15076.152</v>
      </c>
      <c r="V225" s="14">
        <f t="shared" si="69"/>
        <v>92471.65</v>
      </c>
      <c r="W225" s="56">
        <f t="shared" si="62"/>
        <v>0</v>
      </c>
      <c r="X225" t="s">
        <v>428</v>
      </c>
      <c r="Y225" t="s">
        <v>5</v>
      </c>
      <c r="Z225" t="s">
        <v>1135</v>
      </c>
      <c r="AA225">
        <v>69</v>
      </c>
      <c r="AB225" s="9">
        <v>98280</v>
      </c>
      <c r="AC225">
        <v>0</v>
      </c>
      <c r="AD225" s="9">
        <v>98280</v>
      </c>
      <c r="AE225" s="9">
        <v>2820.64</v>
      </c>
      <c r="AF225">
        <v>0</v>
      </c>
      <c r="AG225" s="9">
        <v>2987.71</v>
      </c>
      <c r="AH225">
        <v>0</v>
      </c>
      <c r="AI225" s="9">
        <v>5808.35</v>
      </c>
      <c r="AJ225" s="9">
        <v>92471.65</v>
      </c>
    </row>
    <row r="226" spans="1:36" s="7" customFormat="1" ht="15" x14ac:dyDescent="0.25">
      <c r="A226" s="18">
        <f t="shared" si="61"/>
        <v>207</v>
      </c>
      <c r="B226" s="26" t="s">
        <v>7</v>
      </c>
      <c r="C226" s="16" t="s">
        <v>427</v>
      </c>
      <c r="D226" s="16" t="s">
        <v>5</v>
      </c>
      <c r="E226" s="16" t="s">
        <v>4</v>
      </c>
      <c r="F226" s="16" t="s">
        <v>3</v>
      </c>
      <c r="G226" s="15">
        <v>45078</v>
      </c>
      <c r="H226" s="15">
        <v>45260</v>
      </c>
      <c r="I226" s="14">
        <v>44080</v>
      </c>
      <c r="J226" s="14">
        <v>1018.48</v>
      </c>
      <c r="K226" s="14">
        <v>0</v>
      </c>
      <c r="L226" s="14">
        <v>1265.0999999999999</v>
      </c>
      <c r="M226" s="14">
        <f t="shared" si="63"/>
        <v>3129.68</v>
      </c>
      <c r="N226" s="14">
        <f t="shared" si="64"/>
        <v>506.92</v>
      </c>
      <c r="O226" s="14">
        <v>1340.03</v>
      </c>
      <c r="P226" s="14">
        <f t="shared" si="65"/>
        <v>3125.2720000000004</v>
      </c>
      <c r="Q226" s="14">
        <v>0</v>
      </c>
      <c r="R226" s="14">
        <f t="shared" si="66"/>
        <v>9367.0020000000004</v>
      </c>
      <c r="S226" s="14">
        <v>0</v>
      </c>
      <c r="T226" s="14">
        <f t="shared" si="67"/>
        <v>3623.61</v>
      </c>
      <c r="U226" s="14">
        <f t="shared" si="68"/>
        <v>6761.8720000000003</v>
      </c>
      <c r="V226" s="14">
        <f t="shared" si="69"/>
        <v>40456.39</v>
      </c>
      <c r="W226" s="56">
        <f t="shared" si="62"/>
        <v>0</v>
      </c>
      <c r="X226" t="s">
        <v>427</v>
      </c>
      <c r="Y226" t="s">
        <v>5</v>
      </c>
      <c r="Z226" t="s">
        <v>1224</v>
      </c>
      <c r="AA226">
        <v>71</v>
      </c>
      <c r="AB226" s="9">
        <v>44080</v>
      </c>
      <c r="AC226">
        <v>0</v>
      </c>
      <c r="AD226" s="9">
        <v>44080</v>
      </c>
      <c r="AE226" s="9">
        <v>1265.0999999999999</v>
      </c>
      <c r="AF226" s="9">
        <v>1018.48</v>
      </c>
      <c r="AG226" s="9">
        <v>1340.03</v>
      </c>
      <c r="AH226">
        <v>0</v>
      </c>
      <c r="AI226" s="9">
        <v>3623.61</v>
      </c>
      <c r="AJ226" s="9">
        <v>40456.39</v>
      </c>
    </row>
    <row r="227" spans="1:36" s="7" customFormat="1" ht="15" x14ac:dyDescent="0.25">
      <c r="A227" s="18">
        <f t="shared" si="61"/>
        <v>208</v>
      </c>
      <c r="B227" s="26" t="s">
        <v>7</v>
      </c>
      <c r="C227" s="16" t="s">
        <v>426</v>
      </c>
      <c r="D227" s="16" t="s">
        <v>5</v>
      </c>
      <c r="E227" s="16" t="s">
        <v>4</v>
      </c>
      <c r="F227" s="16" t="s">
        <v>8</v>
      </c>
      <c r="G227" s="15">
        <v>45078</v>
      </c>
      <c r="H227" s="15">
        <v>45260</v>
      </c>
      <c r="I227" s="14">
        <v>76560</v>
      </c>
      <c r="J227" s="14">
        <v>6602.94</v>
      </c>
      <c r="K227" s="14">
        <v>0</v>
      </c>
      <c r="L227" s="14">
        <v>2197.27</v>
      </c>
      <c r="M227" s="14">
        <f t="shared" si="63"/>
        <v>5435.7599999999993</v>
      </c>
      <c r="N227" s="14">
        <f t="shared" si="64"/>
        <v>880.43999999999994</v>
      </c>
      <c r="O227" s="14">
        <v>2327.42</v>
      </c>
      <c r="P227" s="14">
        <f t="shared" si="65"/>
        <v>5428.1040000000003</v>
      </c>
      <c r="Q227" s="14">
        <v>0</v>
      </c>
      <c r="R227" s="14">
        <f t="shared" si="66"/>
        <v>16268.993999999999</v>
      </c>
      <c r="S227" s="14">
        <v>0</v>
      </c>
      <c r="T227" s="14">
        <f t="shared" si="67"/>
        <v>11127.630000000001</v>
      </c>
      <c r="U227" s="14">
        <f t="shared" si="68"/>
        <v>11744.304</v>
      </c>
      <c r="V227" s="14">
        <f t="shared" si="69"/>
        <v>65432.369999999995</v>
      </c>
      <c r="W227" s="56">
        <f t="shared" si="62"/>
        <v>0</v>
      </c>
      <c r="X227" t="s">
        <v>426</v>
      </c>
      <c r="Y227" t="s">
        <v>5</v>
      </c>
      <c r="Z227" t="s">
        <v>1095</v>
      </c>
      <c r="AA227">
        <v>80</v>
      </c>
      <c r="AB227" s="9">
        <v>76560</v>
      </c>
      <c r="AC227">
        <v>0</v>
      </c>
      <c r="AD227" s="9">
        <v>76560</v>
      </c>
      <c r="AE227" s="9">
        <v>2197.27</v>
      </c>
      <c r="AF227" s="9">
        <v>6602.94</v>
      </c>
      <c r="AG227" s="9">
        <v>2327.42</v>
      </c>
      <c r="AH227">
        <v>0</v>
      </c>
      <c r="AI227" s="9">
        <v>11127.63</v>
      </c>
      <c r="AJ227" s="9">
        <v>65432.37</v>
      </c>
    </row>
    <row r="228" spans="1:36" s="7" customFormat="1" ht="15" x14ac:dyDescent="0.25">
      <c r="A228" s="18">
        <f t="shared" si="61"/>
        <v>209</v>
      </c>
      <c r="B228" s="26" t="s">
        <v>7</v>
      </c>
      <c r="C228" s="16" t="s">
        <v>425</v>
      </c>
      <c r="D228" s="16" t="s">
        <v>5</v>
      </c>
      <c r="E228" s="16" t="s">
        <v>4</v>
      </c>
      <c r="F228" s="16" t="s">
        <v>3</v>
      </c>
      <c r="G228" s="15">
        <v>45078</v>
      </c>
      <c r="H228" s="15">
        <v>45260</v>
      </c>
      <c r="I228" s="14">
        <v>26400</v>
      </c>
      <c r="J228" s="14">
        <v>0</v>
      </c>
      <c r="K228" s="14">
        <v>0</v>
      </c>
      <c r="L228" s="14">
        <v>757.68</v>
      </c>
      <c r="M228" s="14">
        <f t="shared" si="63"/>
        <v>1874.3999999999999</v>
      </c>
      <c r="N228" s="14">
        <f t="shared" si="64"/>
        <v>303.60000000000002</v>
      </c>
      <c r="O228" s="14">
        <v>802.56</v>
      </c>
      <c r="P228" s="14">
        <f t="shared" si="65"/>
        <v>1871.7600000000002</v>
      </c>
      <c r="Q228" s="14">
        <v>0</v>
      </c>
      <c r="R228" s="14">
        <f t="shared" si="66"/>
        <v>5610</v>
      </c>
      <c r="S228" s="14">
        <v>483.54</v>
      </c>
      <c r="T228" s="14">
        <f t="shared" si="67"/>
        <v>2043.7799999999997</v>
      </c>
      <c r="U228" s="14">
        <f t="shared" si="68"/>
        <v>4049.76</v>
      </c>
      <c r="V228" s="14">
        <f t="shared" si="69"/>
        <v>24356.22</v>
      </c>
      <c r="W228" s="56">
        <f t="shared" si="62"/>
        <v>0</v>
      </c>
      <c r="X228" t="s">
        <v>425</v>
      </c>
      <c r="Y228" t="s">
        <v>5</v>
      </c>
      <c r="Z228" t="s">
        <v>1117</v>
      </c>
      <c r="AA228">
        <v>84</v>
      </c>
      <c r="AB228" s="9">
        <v>26400</v>
      </c>
      <c r="AC228">
        <v>0</v>
      </c>
      <c r="AD228" s="9">
        <v>26400</v>
      </c>
      <c r="AE228">
        <v>757.68</v>
      </c>
      <c r="AF228">
        <v>0</v>
      </c>
      <c r="AG228">
        <v>802.56</v>
      </c>
      <c r="AH228">
        <v>483.54</v>
      </c>
      <c r="AI228" s="9">
        <v>2043.78</v>
      </c>
      <c r="AJ228" s="9">
        <v>24356.22</v>
      </c>
    </row>
    <row r="229" spans="1:36" s="7" customFormat="1" ht="15" x14ac:dyDescent="0.25">
      <c r="A229" s="18">
        <f t="shared" si="61"/>
        <v>210</v>
      </c>
      <c r="B229" s="26" t="s">
        <v>7</v>
      </c>
      <c r="C229" s="16" t="s">
        <v>424</v>
      </c>
      <c r="D229" s="16" t="s">
        <v>5</v>
      </c>
      <c r="E229" s="16" t="s">
        <v>4</v>
      </c>
      <c r="F229" s="16" t="s">
        <v>8</v>
      </c>
      <c r="G229" s="15">
        <v>45078</v>
      </c>
      <c r="H229" s="15">
        <v>45260</v>
      </c>
      <c r="I229" s="14">
        <v>58000</v>
      </c>
      <c r="J229" s="14">
        <v>3110.32</v>
      </c>
      <c r="K229" s="14">
        <v>0</v>
      </c>
      <c r="L229" s="14">
        <v>1664.6</v>
      </c>
      <c r="M229" s="14">
        <f t="shared" si="63"/>
        <v>4118</v>
      </c>
      <c r="N229" s="14">
        <f t="shared" si="64"/>
        <v>667</v>
      </c>
      <c r="O229" s="14">
        <v>1763.2</v>
      </c>
      <c r="P229" s="14">
        <f t="shared" si="65"/>
        <v>4112.2</v>
      </c>
      <c r="Q229" s="14">
        <v>0</v>
      </c>
      <c r="R229" s="14">
        <f t="shared" si="66"/>
        <v>12325</v>
      </c>
      <c r="S229" s="14">
        <v>0</v>
      </c>
      <c r="T229" s="14">
        <f t="shared" si="67"/>
        <v>6538.1200000000008</v>
      </c>
      <c r="U229" s="14">
        <f t="shared" si="68"/>
        <v>8897.2000000000007</v>
      </c>
      <c r="V229" s="14">
        <f t="shared" si="69"/>
        <v>51461.88</v>
      </c>
      <c r="W229" s="56">
        <f t="shared" si="62"/>
        <v>0</v>
      </c>
      <c r="X229" t="s">
        <v>424</v>
      </c>
      <c r="Y229" t="s">
        <v>5</v>
      </c>
      <c r="Z229" t="s">
        <v>1091</v>
      </c>
      <c r="AA229">
        <v>89</v>
      </c>
      <c r="AB229" s="9">
        <v>58000</v>
      </c>
      <c r="AC229">
        <v>0</v>
      </c>
      <c r="AD229" s="9">
        <v>58000</v>
      </c>
      <c r="AE229" s="9">
        <v>1664.6</v>
      </c>
      <c r="AF229" s="9">
        <v>3110.32</v>
      </c>
      <c r="AG229" s="9">
        <v>1763.2</v>
      </c>
      <c r="AH229">
        <v>0</v>
      </c>
      <c r="AI229" s="9">
        <v>6538.12</v>
      </c>
      <c r="AJ229" s="9">
        <v>51461.88</v>
      </c>
    </row>
    <row r="230" spans="1:36" s="7" customFormat="1" ht="15" x14ac:dyDescent="0.25">
      <c r="A230" s="18">
        <f t="shared" si="61"/>
        <v>211</v>
      </c>
      <c r="B230" s="26" t="s">
        <v>7</v>
      </c>
      <c r="C230" s="16" t="s">
        <v>423</v>
      </c>
      <c r="D230" s="16" t="s">
        <v>5</v>
      </c>
      <c r="E230" s="16" t="s">
        <v>4</v>
      </c>
      <c r="F230" s="16" t="s">
        <v>3</v>
      </c>
      <c r="G230" s="15">
        <v>45078</v>
      </c>
      <c r="H230" s="15">
        <v>45260</v>
      </c>
      <c r="I230" s="14">
        <v>53360</v>
      </c>
      <c r="J230" s="14">
        <v>0</v>
      </c>
      <c r="K230" s="14">
        <v>0</v>
      </c>
      <c r="L230" s="14">
        <v>1531.43</v>
      </c>
      <c r="M230" s="14">
        <f t="shared" si="63"/>
        <v>3788.5599999999995</v>
      </c>
      <c r="N230" s="14">
        <f t="shared" si="64"/>
        <v>613.64</v>
      </c>
      <c r="O230" s="14">
        <v>1622.14</v>
      </c>
      <c r="P230" s="14">
        <f t="shared" si="65"/>
        <v>3783.2240000000002</v>
      </c>
      <c r="Q230" s="14">
        <v>0</v>
      </c>
      <c r="R230" s="14">
        <f t="shared" si="66"/>
        <v>11338.994000000001</v>
      </c>
      <c r="S230" s="14">
        <v>0</v>
      </c>
      <c r="T230" s="14">
        <f t="shared" si="67"/>
        <v>3153.57</v>
      </c>
      <c r="U230" s="14">
        <f t="shared" si="68"/>
        <v>8185.424</v>
      </c>
      <c r="V230" s="14">
        <f t="shared" si="69"/>
        <v>50206.43</v>
      </c>
      <c r="W230" s="56">
        <f t="shared" si="62"/>
        <v>0</v>
      </c>
      <c r="X230" t="s">
        <v>423</v>
      </c>
      <c r="Y230" t="s">
        <v>5</v>
      </c>
      <c r="Z230" t="s">
        <v>1148</v>
      </c>
      <c r="AA230">
        <v>95</v>
      </c>
      <c r="AB230" s="9">
        <v>53360</v>
      </c>
      <c r="AC230">
        <v>0</v>
      </c>
      <c r="AD230" s="9">
        <v>53360</v>
      </c>
      <c r="AE230" s="9">
        <v>1531.43</v>
      </c>
      <c r="AF230">
        <v>0</v>
      </c>
      <c r="AG230" s="9">
        <v>1622.14</v>
      </c>
      <c r="AH230">
        <v>0</v>
      </c>
      <c r="AI230" s="9">
        <v>3153.57</v>
      </c>
      <c r="AJ230" s="9">
        <v>50206.43</v>
      </c>
    </row>
    <row r="231" spans="1:36" s="7" customFormat="1" ht="15" x14ac:dyDescent="0.25">
      <c r="A231" s="18">
        <f t="shared" si="61"/>
        <v>212</v>
      </c>
      <c r="B231" s="26" t="s">
        <v>7</v>
      </c>
      <c r="C231" s="16" t="s">
        <v>422</v>
      </c>
      <c r="D231" s="16" t="s">
        <v>5</v>
      </c>
      <c r="E231" s="16" t="s">
        <v>4</v>
      </c>
      <c r="F231" s="16" t="s">
        <v>8</v>
      </c>
      <c r="G231" s="15">
        <v>45078</v>
      </c>
      <c r="H231" s="15">
        <v>45260</v>
      </c>
      <c r="I231" s="14">
        <v>18560</v>
      </c>
      <c r="J231" s="14">
        <v>0</v>
      </c>
      <c r="K231" s="14">
        <v>0</v>
      </c>
      <c r="L231" s="14">
        <v>532.66999999999996</v>
      </c>
      <c r="M231" s="14">
        <f t="shared" si="63"/>
        <v>1317.76</v>
      </c>
      <c r="N231" s="14">
        <f t="shared" si="64"/>
        <v>213.44</v>
      </c>
      <c r="O231" s="14">
        <v>564.22</v>
      </c>
      <c r="P231" s="14">
        <f t="shared" si="65"/>
        <v>1315.904</v>
      </c>
      <c r="Q231" s="14">
        <v>0</v>
      </c>
      <c r="R231" s="14">
        <f t="shared" si="66"/>
        <v>3943.9940000000001</v>
      </c>
      <c r="S231" s="14">
        <v>0</v>
      </c>
      <c r="T231" s="14">
        <f t="shared" si="67"/>
        <v>1096.8899999999999</v>
      </c>
      <c r="U231" s="14">
        <f t="shared" si="68"/>
        <v>2847.1040000000003</v>
      </c>
      <c r="V231" s="14">
        <f t="shared" si="69"/>
        <v>17463.11</v>
      </c>
      <c r="W231" s="56">
        <f t="shared" si="62"/>
        <v>0</v>
      </c>
      <c r="X231" t="s">
        <v>422</v>
      </c>
      <c r="Y231" t="s">
        <v>5</v>
      </c>
      <c r="Z231" t="s">
        <v>1092</v>
      </c>
      <c r="AA231">
        <v>97</v>
      </c>
      <c r="AB231" s="9">
        <v>18560</v>
      </c>
      <c r="AC231">
        <v>0</v>
      </c>
      <c r="AD231" s="9">
        <v>18560</v>
      </c>
      <c r="AE231">
        <v>532.66999999999996</v>
      </c>
      <c r="AF231">
        <v>0</v>
      </c>
      <c r="AG231">
        <v>564.22</v>
      </c>
      <c r="AH231">
        <v>0</v>
      </c>
      <c r="AI231" s="9">
        <v>1096.8900000000001</v>
      </c>
      <c r="AJ231" s="9">
        <v>17463.11</v>
      </c>
    </row>
    <row r="232" spans="1:36" s="7" customFormat="1" ht="15" x14ac:dyDescent="0.25">
      <c r="A232" s="18">
        <f t="shared" si="61"/>
        <v>213</v>
      </c>
      <c r="B232" s="26" t="s">
        <v>7</v>
      </c>
      <c r="C232" s="16" t="s">
        <v>421</v>
      </c>
      <c r="D232" s="16" t="s">
        <v>5</v>
      </c>
      <c r="E232" s="16" t="s">
        <v>4</v>
      </c>
      <c r="F232" s="16" t="s">
        <v>8</v>
      </c>
      <c r="G232" s="15">
        <v>45078</v>
      </c>
      <c r="H232" s="15">
        <v>45260</v>
      </c>
      <c r="I232" s="14">
        <v>76560</v>
      </c>
      <c r="J232" s="14">
        <v>6602.94</v>
      </c>
      <c r="K232" s="14">
        <v>0</v>
      </c>
      <c r="L232" s="14">
        <v>2197.27</v>
      </c>
      <c r="M232" s="14">
        <f t="shared" si="63"/>
        <v>5435.7599999999993</v>
      </c>
      <c r="N232" s="14">
        <f t="shared" si="64"/>
        <v>880.43999999999994</v>
      </c>
      <c r="O232" s="14">
        <v>2327.42</v>
      </c>
      <c r="P232" s="14">
        <f t="shared" si="65"/>
        <v>5428.1040000000003</v>
      </c>
      <c r="Q232" s="14">
        <v>0</v>
      </c>
      <c r="R232" s="14">
        <f t="shared" si="66"/>
        <v>16268.993999999999</v>
      </c>
      <c r="S232" s="14">
        <v>0</v>
      </c>
      <c r="T232" s="14">
        <f t="shared" si="67"/>
        <v>11127.630000000001</v>
      </c>
      <c r="U232" s="14">
        <f t="shared" si="68"/>
        <v>11744.304</v>
      </c>
      <c r="V232" s="14">
        <f t="shared" si="69"/>
        <v>65432.369999999995</v>
      </c>
      <c r="W232" s="56">
        <f t="shared" si="62"/>
        <v>0</v>
      </c>
      <c r="X232" t="s">
        <v>421</v>
      </c>
      <c r="Y232" t="s">
        <v>5</v>
      </c>
      <c r="Z232" t="s">
        <v>1138</v>
      </c>
      <c r="AA232">
        <v>103</v>
      </c>
      <c r="AB232" s="9">
        <v>76560</v>
      </c>
      <c r="AC232">
        <v>0</v>
      </c>
      <c r="AD232" s="9">
        <v>76560</v>
      </c>
      <c r="AE232" s="9">
        <v>2197.27</v>
      </c>
      <c r="AF232" s="9">
        <v>6602.94</v>
      </c>
      <c r="AG232" s="9">
        <v>2327.42</v>
      </c>
      <c r="AH232">
        <v>0</v>
      </c>
      <c r="AI232" s="9">
        <v>11127.63</v>
      </c>
      <c r="AJ232" s="9">
        <v>65432.37</v>
      </c>
    </row>
    <row r="233" spans="1:36" s="7" customFormat="1" ht="15" x14ac:dyDescent="0.25">
      <c r="A233" s="18">
        <f t="shared" si="61"/>
        <v>214</v>
      </c>
      <c r="B233" s="26" t="s">
        <v>7</v>
      </c>
      <c r="C233" s="16" t="s">
        <v>420</v>
      </c>
      <c r="D233" s="16" t="s">
        <v>5</v>
      </c>
      <c r="E233" s="16" t="s">
        <v>4</v>
      </c>
      <c r="F233" s="16" t="s">
        <v>8</v>
      </c>
      <c r="G233" s="15">
        <v>45078</v>
      </c>
      <c r="H233" s="15">
        <v>45260</v>
      </c>
      <c r="I233" s="14">
        <v>83520</v>
      </c>
      <c r="J233" s="14">
        <v>8228.86</v>
      </c>
      <c r="K233" s="14">
        <v>0</v>
      </c>
      <c r="L233" s="14">
        <v>2397.02</v>
      </c>
      <c r="M233" s="14">
        <f t="shared" si="63"/>
        <v>5929.9199999999992</v>
      </c>
      <c r="N233" s="14">
        <f t="shared" si="64"/>
        <v>960.48</v>
      </c>
      <c r="O233" s="14">
        <v>2539.0100000000002</v>
      </c>
      <c r="P233" s="14">
        <f t="shared" si="65"/>
        <v>5921.5680000000002</v>
      </c>
      <c r="Q233" s="14">
        <v>0</v>
      </c>
      <c r="R233" s="14">
        <f t="shared" si="66"/>
        <v>17747.998</v>
      </c>
      <c r="S233" s="14">
        <v>3178</v>
      </c>
      <c r="T233" s="14">
        <f t="shared" si="67"/>
        <v>16342.890000000001</v>
      </c>
      <c r="U233" s="14">
        <f t="shared" si="68"/>
        <v>12811.968000000001</v>
      </c>
      <c r="V233" s="14">
        <f t="shared" si="69"/>
        <v>67177.11</v>
      </c>
      <c r="W233" s="56">
        <f t="shared" si="62"/>
        <v>0</v>
      </c>
      <c r="X233" t="s">
        <v>420</v>
      </c>
      <c r="Y233" t="s">
        <v>5</v>
      </c>
      <c r="Z233" t="s">
        <v>1198</v>
      </c>
      <c r="AA233">
        <v>107</v>
      </c>
      <c r="AB233" s="9">
        <v>83520</v>
      </c>
      <c r="AC233">
        <v>0</v>
      </c>
      <c r="AD233" s="9">
        <v>83520</v>
      </c>
      <c r="AE233" s="9">
        <v>2397.02</v>
      </c>
      <c r="AF233" s="9">
        <v>8228.86</v>
      </c>
      <c r="AG233" s="9">
        <v>2539.0100000000002</v>
      </c>
      <c r="AH233" s="9">
        <v>3178</v>
      </c>
      <c r="AI233" s="9">
        <v>16342.89</v>
      </c>
      <c r="AJ233" s="9">
        <v>67177.11</v>
      </c>
    </row>
    <row r="234" spans="1:36" s="7" customFormat="1" ht="15" x14ac:dyDescent="0.25">
      <c r="A234" s="18">
        <f t="shared" si="61"/>
        <v>215</v>
      </c>
      <c r="B234" s="26" t="s">
        <v>7</v>
      </c>
      <c r="C234" s="16" t="s">
        <v>419</v>
      </c>
      <c r="D234" s="16" t="s">
        <v>5</v>
      </c>
      <c r="E234" s="16" t="s">
        <v>4</v>
      </c>
      <c r="F234" s="16" t="s">
        <v>3</v>
      </c>
      <c r="G234" s="15">
        <v>45078</v>
      </c>
      <c r="H234" s="15">
        <v>45260</v>
      </c>
      <c r="I234" s="14">
        <v>30160</v>
      </c>
      <c r="J234" s="14">
        <v>0</v>
      </c>
      <c r="K234" s="14">
        <v>0</v>
      </c>
      <c r="L234" s="14">
        <v>865.59</v>
      </c>
      <c r="M234" s="14">
        <f t="shared" si="63"/>
        <v>2141.3599999999997</v>
      </c>
      <c r="N234" s="14">
        <f t="shared" si="64"/>
        <v>346.84</v>
      </c>
      <c r="O234" s="14">
        <v>916.86</v>
      </c>
      <c r="P234" s="14">
        <f t="shared" si="65"/>
        <v>2138.3440000000001</v>
      </c>
      <c r="Q234" s="14">
        <v>0</v>
      </c>
      <c r="R234" s="14">
        <f t="shared" si="66"/>
        <v>6408.9939999999997</v>
      </c>
      <c r="S234" s="14">
        <v>0</v>
      </c>
      <c r="T234" s="14">
        <f t="shared" si="67"/>
        <v>1782.45</v>
      </c>
      <c r="U234" s="14">
        <f t="shared" si="68"/>
        <v>4626.5439999999999</v>
      </c>
      <c r="V234" s="14">
        <f t="shared" si="69"/>
        <v>28377.55</v>
      </c>
      <c r="W234" s="56">
        <f t="shared" si="62"/>
        <v>0</v>
      </c>
      <c r="X234" t="s">
        <v>419</v>
      </c>
      <c r="Y234" t="s">
        <v>5</v>
      </c>
      <c r="Z234" t="s">
        <v>1137</v>
      </c>
      <c r="AA234">
        <v>113</v>
      </c>
      <c r="AB234" s="9">
        <v>30160</v>
      </c>
      <c r="AC234">
        <v>0</v>
      </c>
      <c r="AD234" s="9">
        <v>30160</v>
      </c>
      <c r="AE234">
        <v>865.59</v>
      </c>
      <c r="AF234">
        <v>0</v>
      </c>
      <c r="AG234">
        <v>916.86</v>
      </c>
      <c r="AH234">
        <v>0</v>
      </c>
      <c r="AI234" s="9">
        <v>1782.45</v>
      </c>
      <c r="AJ234" s="9">
        <v>28377.55</v>
      </c>
    </row>
    <row r="235" spans="1:36" s="7" customFormat="1" ht="15" x14ac:dyDescent="0.25">
      <c r="A235" s="18">
        <f t="shared" si="61"/>
        <v>216</v>
      </c>
      <c r="B235" s="26" t="s">
        <v>7</v>
      </c>
      <c r="C235" s="16" t="s">
        <v>418</v>
      </c>
      <c r="D235" s="16" t="s">
        <v>5</v>
      </c>
      <c r="E235" s="16" t="s">
        <v>4</v>
      </c>
      <c r="F235" s="16" t="s">
        <v>8</v>
      </c>
      <c r="G235" s="15">
        <v>45078</v>
      </c>
      <c r="H235" s="15">
        <v>45260</v>
      </c>
      <c r="I235" s="14">
        <v>52800</v>
      </c>
      <c r="J235" s="14">
        <v>2249.1799999999998</v>
      </c>
      <c r="K235" s="14">
        <v>0</v>
      </c>
      <c r="L235" s="14">
        <v>1515.36</v>
      </c>
      <c r="M235" s="14">
        <f t="shared" si="63"/>
        <v>3748.7999999999997</v>
      </c>
      <c r="N235" s="14">
        <f t="shared" si="64"/>
        <v>607.20000000000005</v>
      </c>
      <c r="O235" s="14">
        <v>1605.12</v>
      </c>
      <c r="P235" s="14">
        <f t="shared" si="65"/>
        <v>3743.5200000000004</v>
      </c>
      <c r="Q235" s="14">
        <v>0</v>
      </c>
      <c r="R235" s="14">
        <f t="shared" si="66"/>
        <v>11220</v>
      </c>
      <c r="S235" s="14">
        <v>0</v>
      </c>
      <c r="T235" s="14">
        <f t="shared" si="67"/>
        <v>5369.66</v>
      </c>
      <c r="U235" s="14">
        <f t="shared" si="68"/>
        <v>8099.52</v>
      </c>
      <c r="V235" s="14">
        <f t="shared" si="69"/>
        <v>47430.34</v>
      </c>
      <c r="W235" s="56">
        <f t="shared" si="62"/>
        <v>0</v>
      </c>
      <c r="X235" t="s">
        <v>418</v>
      </c>
      <c r="Y235" t="s">
        <v>5</v>
      </c>
      <c r="Z235" t="s">
        <v>1251</v>
      </c>
      <c r="AA235">
        <v>117</v>
      </c>
      <c r="AB235" s="9">
        <v>52800</v>
      </c>
      <c r="AC235">
        <v>0</v>
      </c>
      <c r="AD235" s="9">
        <v>52800</v>
      </c>
      <c r="AE235" s="9">
        <v>1515.36</v>
      </c>
      <c r="AF235" s="9">
        <v>2249.1799999999998</v>
      </c>
      <c r="AG235" s="9">
        <v>1605.12</v>
      </c>
      <c r="AH235">
        <v>0</v>
      </c>
      <c r="AI235" s="9">
        <v>5369.66</v>
      </c>
      <c r="AJ235" s="9">
        <v>47430.34</v>
      </c>
    </row>
    <row r="236" spans="1:36" s="7" customFormat="1" ht="15" x14ac:dyDescent="0.25">
      <c r="A236" s="18">
        <f t="shared" si="61"/>
        <v>217</v>
      </c>
      <c r="B236" s="26" t="s">
        <v>7</v>
      </c>
      <c r="C236" s="16" t="s">
        <v>417</v>
      </c>
      <c r="D236" s="16" t="s">
        <v>5</v>
      </c>
      <c r="E236" s="16" t="s">
        <v>4</v>
      </c>
      <c r="F236" s="16" t="s">
        <v>3</v>
      </c>
      <c r="G236" s="15">
        <v>45078</v>
      </c>
      <c r="H236" s="15">
        <v>45260</v>
      </c>
      <c r="I236" s="14">
        <v>52800</v>
      </c>
      <c r="J236" s="14">
        <v>2249.1799999999998</v>
      </c>
      <c r="K236" s="14">
        <v>0</v>
      </c>
      <c r="L236" s="14">
        <v>1515.36</v>
      </c>
      <c r="M236" s="14">
        <f t="shared" si="63"/>
        <v>3748.7999999999997</v>
      </c>
      <c r="N236" s="14">
        <f t="shared" si="64"/>
        <v>607.20000000000005</v>
      </c>
      <c r="O236" s="14">
        <v>1605.12</v>
      </c>
      <c r="P236" s="14">
        <f t="shared" si="65"/>
        <v>3743.5200000000004</v>
      </c>
      <c r="Q236" s="14">
        <v>0</v>
      </c>
      <c r="R236" s="14">
        <f t="shared" si="66"/>
        <v>11220</v>
      </c>
      <c r="S236" s="14">
        <v>0</v>
      </c>
      <c r="T236" s="14">
        <f t="shared" si="67"/>
        <v>5369.66</v>
      </c>
      <c r="U236" s="14">
        <f t="shared" si="68"/>
        <v>8099.52</v>
      </c>
      <c r="V236" s="14">
        <f t="shared" si="69"/>
        <v>47430.34</v>
      </c>
      <c r="W236" s="56">
        <f t="shared" si="62"/>
        <v>0</v>
      </c>
      <c r="X236" t="s">
        <v>417</v>
      </c>
      <c r="Y236" t="s">
        <v>5</v>
      </c>
      <c r="Z236" t="s">
        <v>1261</v>
      </c>
      <c r="AA236">
        <v>119</v>
      </c>
      <c r="AB236" s="9">
        <v>52800</v>
      </c>
      <c r="AC236">
        <v>0</v>
      </c>
      <c r="AD236" s="9">
        <v>52800</v>
      </c>
      <c r="AE236" s="9">
        <v>1515.36</v>
      </c>
      <c r="AF236" s="9">
        <v>2249.1799999999998</v>
      </c>
      <c r="AG236" s="9">
        <v>1605.12</v>
      </c>
      <c r="AH236">
        <v>0</v>
      </c>
      <c r="AI236" s="9">
        <v>5369.66</v>
      </c>
      <c r="AJ236" s="9">
        <v>47430.34</v>
      </c>
    </row>
    <row r="237" spans="1:36" s="7" customFormat="1" ht="15" x14ac:dyDescent="0.25">
      <c r="A237" s="18">
        <f t="shared" si="61"/>
        <v>218</v>
      </c>
      <c r="B237" s="26" t="s">
        <v>7</v>
      </c>
      <c r="C237" s="16" t="s">
        <v>416</v>
      </c>
      <c r="D237" s="16" t="s">
        <v>5</v>
      </c>
      <c r="E237" s="16" t="s">
        <v>4</v>
      </c>
      <c r="F237" s="16" t="s">
        <v>3</v>
      </c>
      <c r="G237" s="15">
        <v>45078</v>
      </c>
      <c r="H237" s="15">
        <v>45260</v>
      </c>
      <c r="I237" s="14">
        <v>26400</v>
      </c>
      <c r="J237" s="14">
        <v>0</v>
      </c>
      <c r="K237" s="14">
        <v>0</v>
      </c>
      <c r="L237" s="14">
        <v>757.68</v>
      </c>
      <c r="M237" s="14">
        <f t="shared" si="63"/>
        <v>1874.3999999999999</v>
      </c>
      <c r="N237" s="14">
        <f t="shared" si="64"/>
        <v>303.60000000000002</v>
      </c>
      <c r="O237" s="14">
        <v>802.56</v>
      </c>
      <c r="P237" s="14">
        <f t="shared" si="65"/>
        <v>1871.7600000000002</v>
      </c>
      <c r="Q237" s="14">
        <v>0</v>
      </c>
      <c r="R237" s="14">
        <f t="shared" si="66"/>
        <v>5610</v>
      </c>
      <c r="S237" s="14">
        <v>0</v>
      </c>
      <c r="T237" s="14">
        <f t="shared" si="67"/>
        <v>1560.2399999999998</v>
      </c>
      <c r="U237" s="14">
        <f t="shared" si="68"/>
        <v>4049.76</v>
      </c>
      <c r="V237" s="14">
        <f t="shared" si="69"/>
        <v>24839.760000000002</v>
      </c>
      <c r="W237" s="56">
        <f t="shared" si="62"/>
        <v>0</v>
      </c>
      <c r="X237" t="s">
        <v>416</v>
      </c>
      <c r="Y237" t="s">
        <v>5</v>
      </c>
      <c r="Z237" t="s">
        <v>1252</v>
      </c>
      <c r="AA237">
        <v>125</v>
      </c>
      <c r="AB237" s="9">
        <v>26400</v>
      </c>
      <c r="AC237">
        <v>0</v>
      </c>
      <c r="AD237" s="9">
        <v>26400</v>
      </c>
      <c r="AE237">
        <v>757.68</v>
      </c>
      <c r="AF237">
        <v>0</v>
      </c>
      <c r="AG237">
        <v>802.56</v>
      </c>
      <c r="AH237">
        <v>0</v>
      </c>
      <c r="AI237" s="9">
        <v>1560.24</v>
      </c>
      <c r="AJ237" s="9">
        <v>24839.759999999998</v>
      </c>
    </row>
    <row r="238" spans="1:36" s="7" customFormat="1" ht="15" x14ac:dyDescent="0.25">
      <c r="A238" s="18">
        <f t="shared" si="61"/>
        <v>219</v>
      </c>
      <c r="B238" s="26" t="s">
        <v>7</v>
      </c>
      <c r="C238" s="16" t="s">
        <v>415</v>
      </c>
      <c r="D238" s="16" t="s">
        <v>5</v>
      </c>
      <c r="E238" s="16" t="s">
        <v>4</v>
      </c>
      <c r="F238" s="16" t="s">
        <v>8</v>
      </c>
      <c r="G238" s="15">
        <v>45078</v>
      </c>
      <c r="H238" s="15">
        <v>45260</v>
      </c>
      <c r="I238" s="14">
        <v>69600</v>
      </c>
      <c r="J238" s="14">
        <v>5293.2</v>
      </c>
      <c r="K238" s="14">
        <v>0</v>
      </c>
      <c r="L238" s="14">
        <v>1997.52</v>
      </c>
      <c r="M238" s="14">
        <f t="shared" si="63"/>
        <v>4941.5999999999995</v>
      </c>
      <c r="N238" s="14">
        <f t="shared" si="64"/>
        <v>800.4</v>
      </c>
      <c r="O238" s="14">
        <v>2115.84</v>
      </c>
      <c r="P238" s="14">
        <f t="shared" si="65"/>
        <v>4934.6400000000003</v>
      </c>
      <c r="Q238" s="14">
        <v>0</v>
      </c>
      <c r="R238" s="14">
        <f t="shared" si="66"/>
        <v>14790</v>
      </c>
      <c r="S238" s="14">
        <v>0</v>
      </c>
      <c r="T238" s="14">
        <f t="shared" si="67"/>
        <v>9406.5600000000013</v>
      </c>
      <c r="U238" s="14">
        <f t="shared" si="68"/>
        <v>10676.64</v>
      </c>
      <c r="V238" s="14">
        <f t="shared" si="69"/>
        <v>60193.440000000002</v>
      </c>
      <c r="W238" s="56">
        <f t="shared" si="62"/>
        <v>0</v>
      </c>
      <c r="X238" t="s">
        <v>415</v>
      </c>
      <c r="Y238" t="s">
        <v>5</v>
      </c>
      <c r="Z238" t="s">
        <v>933</v>
      </c>
      <c r="AA238">
        <v>127</v>
      </c>
      <c r="AB238" s="9">
        <v>69600</v>
      </c>
      <c r="AC238">
        <v>0</v>
      </c>
      <c r="AD238" s="9">
        <v>69600</v>
      </c>
      <c r="AE238" s="9">
        <v>1997.52</v>
      </c>
      <c r="AF238" s="9">
        <v>5293.2</v>
      </c>
      <c r="AG238" s="9">
        <v>2115.84</v>
      </c>
      <c r="AH238">
        <v>0</v>
      </c>
      <c r="AI238" s="9">
        <v>9406.56</v>
      </c>
      <c r="AJ238" s="9">
        <v>60193.440000000002</v>
      </c>
    </row>
    <row r="239" spans="1:36" s="7" customFormat="1" ht="15" x14ac:dyDescent="0.25">
      <c r="A239" s="18">
        <f t="shared" si="61"/>
        <v>220</v>
      </c>
      <c r="B239" s="26" t="s">
        <v>7</v>
      </c>
      <c r="C239" s="16" t="s">
        <v>414</v>
      </c>
      <c r="D239" s="16" t="s">
        <v>5</v>
      </c>
      <c r="E239" s="16" t="s">
        <v>4</v>
      </c>
      <c r="F239" s="16" t="s">
        <v>3</v>
      </c>
      <c r="G239" s="15">
        <v>45078</v>
      </c>
      <c r="H239" s="15">
        <v>45260</v>
      </c>
      <c r="I239" s="14">
        <v>18560</v>
      </c>
      <c r="J239" s="14">
        <v>0</v>
      </c>
      <c r="K239" s="14">
        <v>0</v>
      </c>
      <c r="L239" s="14">
        <v>532.66999999999996</v>
      </c>
      <c r="M239" s="14">
        <f t="shared" si="63"/>
        <v>1317.76</v>
      </c>
      <c r="N239" s="14">
        <f t="shared" si="64"/>
        <v>213.44</v>
      </c>
      <c r="O239" s="14">
        <v>564.22</v>
      </c>
      <c r="P239" s="14">
        <f t="shared" si="65"/>
        <v>1315.904</v>
      </c>
      <c r="Q239" s="14">
        <v>0</v>
      </c>
      <c r="R239" s="14">
        <f t="shared" si="66"/>
        <v>3943.9940000000001</v>
      </c>
      <c r="S239" s="14">
        <v>0</v>
      </c>
      <c r="T239" s="14">
        <f t="shared" si="67"/>
        <v>1096.8899999999999</v>
      </c>
      <c r="U239" s="14">
        <f t="shared" si="68"/>
        <v>2847.1040000000003</v>
      </c>
      <c r="V239" s="14">
        <f t="shared" si="69"/>
        <v>17463.11</v>
      </c>
      <c r="W239" s="56">
        <f t="shared" si="62"/>
        <v>0</v>
      </c>
      <c r="X239" t="s">
        <v>414</v>
      </c>
      <c r="Y239" t="s">
        <v>5</v>
      </c>
      <c r="Z239" t="s">
        <v>1120</v>
      </c>
      <c r="AA239">
        <v>131</v>
      </c>
      <c r="AB239" s="9">
        <v>18560</v>
      </c>
      <c r="AC239">
        <v>0</v>
      </c>
      <c r="AD239" s="9">
        <v>18560</v>
      </c>
      <c r="AE239">
        <v>532.66999999999996</v>
      </c>
      <c r="AF239">
        <v>0</v>
      </c>
      <c r="AG239">
        <v>564.22</v>
      </c>
      <c r="AH239">
        <v>0</v>
      </c>
      <c r="AI239" s="9">
        <v>1096.8900000000001</v>
      </c>
      <c r="AJ239" s="9">
        <v>17463.11</v>
      </c>
    </row>
    <row r="240" spans="1:36" s="7" customFormat="1" ht="15" x14ac:dyDescent="0.25">
      <c r="A240" s="18">
        <f t="shared" si="61"/>
        <v>221</v>
      </c>
      <c r="B240" s="26" t="s">
        <v>7</v>
      </c>
      <c r="C240" s="16" t="s">
        <v>413</v>
      </c>
      <c r="D240" s="16" t="s">
        <v>5</v>
      </c>
      <c r="E240" s="16" t="s">
        <v>4</v>
      </c>
      <c r="F240" s="16" t="s">
        <v>8</v>
      </c>
      <c r="G240" s="15">
        <v>45078</v>
      </c>
      <c r="H240" s="15">
        <v>45260</v>
      </c>
      <c r="I240" s="14">
        <v>52800</v>
      </c>
      <c r="J240" s="14">
        <v>2249.1799999999998</v>
      </c>
      <c r="K240" s="14">
        <v>0</v>
      </c>
      <c r="L240" s="14">
        <v>1515.36</v>
      </c>
      <c r="M240" s="14">
        <f t="shared" si="63"/>
        <v>3748.7999999999997</v>
      </c>
      <c r="N240" s="14">
        <f t="shared" si="64"/>
        <v>607.20000000000005</v>
      </c>
      <c r="O240" s="14">
        <v>1605.12</v>
      </c>
      <c r="P240" s="14">
        <f t="shared" si="65"/>
        <v>3743.5200000000004</v>
      </c>
      <c r="Q240" s="14">
        <v>0</v>
      </c>
      <c r="R240" s="14">
        <f t="shared" si="66"/>
        <v>11220</v>
      </c>
      <c r="S240" s="14">
        <v>0</v>
      </c>
      <c r="T240" s="14">
        <f t="shared" si="67"/>
        <v>5369.66</v>
      </c>
      <c r="U240" s="14">
        <f t="shared" si="68"/>
        <v>8099.52</v>
      </c>
      <c r="V240" s="14">
        <f t="shared" si="69"/>
        <v>47430.34</v>
      </c>
      <c r="W240" s="56">
        <f t="shared" si="62"/>
        <v>0</v>
      </c>
      <c r="X240" t="s">
        <v>413</v>
      </c>
      <c r="Y240" t="s">
        <v>5</v>
      </c>
      <c r="Z240" t="s">
        <v>1324</v>
      </c>
      <c r="AA240">
        <v>137</v>
      </c>
      <c r="AB240" s="9">
        <v>52800</v>
      </c>
      <c r="AC240">
        <v>0</v>
      </c>
      <c r="AD240" s="9">
        <v>52800</v>
      </c>
      <c r="AE240" s="9">
        <v>1515.36</v>
      </c>
      <c r="AF240" s="9">
        <v>2249.1799999999998</v>
      </c>
      <c r="AG240" s="9">
        <v>1605.12</v>
      </c>
      <c r="AH240">
        <v>0</v>
      </c>
      <c r="AI240" s="9">
        <v>5369.66</v>
      </c>
      <c r="AJ240" s="9">
        <v>47430.34</v>
      </c>
    </row>
    <row r="241" spans="1:36" s="7" customFormat="1" ht="15" x14ac:dyDescent="0.25">
      <c r="A241" s="18">
        <f t="shared" si="61"/>
        <v>222</v>
      </c>
      <c r="B241" s="26" t="s">
        <v>7</v>
      </c>
      <c r="C241" s="16" t="s">
        <v>412</v>
      </c>
      <c r="D241" s="16" t="s">
        <v>5</v>
      </c>
      <c r="E241" s="16" t="s">
        <v>4</v>
      </c>
      <c r="F241" s="16" t="s">
        <v>3</v>
      </c>
      <c r="G241" s="15">
        <v>45078</v>
      </c>
      <c r="H241" s="15">
        <v>45260</v>
      </c>
      <c r="I241" s="14">
        <v>27200</v>
      </c>
      <c r="J241" s="14">
        <v>0</v>
      </c>
      <c r="K241" s="14">
        <v>0</v>
      </c>
      <c r="L241" s="14">
        <v>780.64</v>
      </c>
      <c r="M241" s="14">
        <f t="shared" si="63"/>
        <v>1931.1999999999998</v>
      </c>
      <c r="N241" s="14">
        <f t="shared" si="64"/>
        <v>312.8</v>
      </c>
      <c r="O241" s="14">
        <v>826.88</v>
      </c>
      <c r="P241" s="14">
        <f t="shared" si="65"/>
        <v>1928.48</v>
      </c>
      <c r="Q241" s="14">
        <v>0</v>
      </c>
      <c r="R241" s="14">
        <f t="shared" si="66"/>
        <v>5780</v>
      </c>
      <c r="S241" s="14">
        <v>0</v>
      </c>
      <c r="T241" s="14">
        <f t="shared" si="67"/>
        <v>1607.52</v>
      </c>
      <c r="U241" s="14">
        <f t="shared" si="68"/>
        <v>4172.4799999999996</v>
      </c>
      <c r="V241" s="14">
        <f t="shared" si="69"/>
        <v>25592.48</v>
      </c>
      <c r="W241" s="56">
        <f t="shared" si="62"/>
        <v>0</v>
      </c>
      <c r="X241" t="s">
        <v>412</v>
      </c>
      <c r="Y241" t="s">
        <v>5</v>
      </c>
      <c r="Z241" t="s">
        <v>1322</v>
      </c>
      <c r="AA241">
        <v>139</v>
      </c>
      <c r="AB241" s="9">
        <v>27200</v>
      </c>
      <c r="AC241">
        <v>0</v>
      </c>
      <c r="AD241" s="9">
        <v>27200</v>
      </c>
      <c r="AE241">
        <v>780.64</v>
      </c>
      <c r="AF241">
        <v>0</v>
      </c>
      <c r="AG241">
        <v>826.88</v>
      </c>
      <c r="AH241">
        <v>0</v>
      </c>
      <c r="AI241" s="9">
        <v>1607.52</v>
      </c>
      <c r="AJ241" s="9">
        <v>25592.48</v>
      </c>
    </row>
    <row r="242" spans="1:36" s="7" customFormat="1" ht="15" x14ac:dyDescent="0.25">
      <c r="A242" s="18">
        <f t="shared" si="61"/>
        <v>223</v>
      </c>
      <c r="B242" s="26" t="s">
        <v>7</v>
      </c>
      <c r="C242" s="16" t="s">
        <v>411</v>
      </c>
      <c r="D242" s="16" t="s">
        <v>5</v>
      </c>
      <c r="E242" s="16" t="s">
        <v>4</v>
      </c>
      <c r="F242" s="16" t="s">
        <v>3</v>
      </c>
      <c r="G242" s="15">
        <v>45078</v>
      </c>
      <c r="H242" s="15">
        <v>45260</v>
      </c>
      <c r="I242" s="14">
        <v>52800</v>
      </c>
      <c r="J242" s="14">
        <v>2249.1799999999998</v>
      </c>
      <c r="K242" s="14">
        <v>0</v>
      </c>
      <c r="L242" s="14">
        <v>1515.36</v>
      </c>
      <c r="M242" s="14">
        <f t="shared" si="63"/>
        <v>3748.7999999999997</v>
      </c>
      <c r="N242" s="14">
        <f t="shared" si="64"/>
        <v>607.20000000000005</v>
      </c>
      <c r="O242" s="14">
        <v>1605.12</v>
      </c>
      <c r="P242" s="14">
        <f t="shared" si="65"/>
        <v>3743.5200000000004</v>
      </c>
      <c r="Q242" s="14">
        <v>0</v>
      </c>
      <c r="R242" s="14">
        <f t="shared" si="66"/>
        <v>11220</v>
      </c>
      <c r="S242" s="14">
        <v>0</v>
      </c>
      <c r="T242" s="14">
        <f t="shared" si="67"/>
        <v>5369.66</v>
      </c>
      <c r="U242" s="14">
        <f t="shared" si="68"/>
        <v>8099.52</v>
      </c>
      <c r="V242" s="14">
        <f t="shared" si="69"/>
        <v>47430.34</v>
      </c>
      <c r="W242" s="56">
        <f t="shared" si="62"/>
        <v>0</v>
      </c>
      <c r="X242" t="s">
        <v>411</v>
      </c>
      <c r="Y242" t="s">
        <v>5</v>
      </c>
      <c r="Z242" t="s">
        <v>1259</v>
      </c>
      <c r="AA242">
        <v>141</v>
      </c>
      <c r="AB242" s="9">
        <v>52800</v>
      </c>
      <c r="AC242">
        <v>0</v>
      </c>
      <c r="AD242" s="9">
        <v>52800</v>
      </c>
      <c r="AE242" s="9">
        <v>1515.36</v>
      </c>
      <c r="AF242" s="9">
        <v>2249.1799999999998</v>
      </c>
      <c r="AG242" s="9">
        <v>1605.12</v>
      </c>
      <c r="AH242">
        <v>0</v>
      </c>
      <c r="AI242" s="9">
        <v>5369.66</v>
      </c>
      <c r="AJ242" s="9">
        <v>47430.34</v>
      </c>
    </row>
    <row r="243" spans="1:36" s="7" customFormat="1" ht="15" x14ac:dyDescent="0.25">
      <c r="A243" s="18">
        <f t="shared" si="61"/>
        <v>224</v>
      </c>
      <c r="B243" s="26" t="s">
        <v>7</v>
      </c>
      <c r="C243" s="16" t="s">
        <v>410</v>
      </c>
      <c r="D243" s="16" t="s">
        <v>5</v>
      </c>
      <c r="E243" s="16" t="s">
        <v>4</v>
      </c>
      <c r="F243" s="16" t="s">
        <v>3</v>
      </c>
      <c r="G243" s="15">
        <v>45078</v>
      </c>
      <c r="H243" s="15">
        <v>45260</v>
      </c>
      <c r="I243" s="14">
        <v>92800</v>
      </c>
      <c r="J243" s="14">
        <v>10411.75</v>
      </c>
      <c r="K243" s="14">
        <v>0</v>
      </c>
      <c r="L243" s="14">
        <v>2663.36</v>
      </c>
      <c r="M243" s="14">
        <f t="shared" si="63"/>
        <v>6588.7999999999993</v>
      </c>
      <c r="N243" s="14">
        <f t="shared" si="64"/>
        <v>1067.2</v>
      </c>
      <c r="O243" s="14">
        <v>2821.12</v>
      </c>
      <c r="P243" s="14">
        <f t="shared" si="65"/>
        <v>6579.52</v>
      </c>
      <c r="Q243" s="14">
        <v>0</v>
      </c>
      <c r="R243" s="14">
        <f t="shared" si="66"/>
        <v>19720</v>
      </c>
      <c r="S243" s="14">
        <v>0</v>
      </c>
      <c r="T243" s="14">
        <f t="shared" si="67"/>
        <v>15896.23</v>
      </c>
      <c r="U243" s="14">
        <f t="shared" si="68"/>
        <v>14235.52</v>
      </c>
      <c r="V243" s="14">
        <f t="shared" si="69"/>
        <v>76903.77</v>
      </c>
      <c r="W243" s="56">
        <f t="shared" si="62"/>
        <v>0</v>
      </c>
      <c r="X243" t="s">
        <v>410</v>
      </c>
      <c r="Y243" t="s">
        <v>5</v>
      </c>
      <c r="Z243" t="s">
        <v>1223</v>
      </c>
      <c r="AA243">
        <v>151</v>
      </c>
      <c r="AB243" s="9">
        <v>92800</v>
      </c>
      <c r="AC243">
        <v>0</v>
      </c>
      <c r="AD243" s="9">
        <v>92800</v>
      </c>
      <c r="AE243" s="9">
        <v>2663.36</v>
      </c>
      <c r="AF243" s="9">
        <v>10411.75</v>
      </c>
      <c r="AG243" s="9">
        <v>2821.12</v>
      </c>
      <c r="AH243">
        <v>0</v>
      </c>
      <c r="AI243" s="9">
        <v>15896.23</v>
      </c>
      <c r="AJ243" s="9">
        <v>76903.77</v>
      </c>
    </row>
    <row r="244" spans="1:36" s="7" customFormat="1" ht="15" x14ac:dyDescent="0.25">
      <c r="A244" s="18">
        <f t="shared" si="61"/>
        <v>225</v>
      </c>
      <c r="B244" s="26" t="s">
        <v>7</v>
      </c>
      <c r="C244" s="16" t="s">
        <v>409</v>
      </c>
      <c r="D244" s="16" t="s">
        <v>5</v>
      </c>
      <c r="E244" s="16" t="s">
        <v>4</v>
      </c>
      <c r="F244" s="16" t="s">
        <v>8</v>
      </c>
      <c r="G244" s="15">
        <v>45078</v>
      </c>
      <c r="H244" s="15">
        <v>45260</v>
      </c>
      <c r="I244" s="14">
        <v>52800</v>
      </c>
      <c r="J244" s="14">
        <v>2249.1799999999998</v>
      </c>
      <c r="K244" s="14">
        <v>0</v>
      </c>
      <c r="L244" s="14">
        <v>1515.36</v>
      </c>
      <c r="M244" s="14">
        <f t="shared" si="63"/>
        <v>3748.7999999999997</v>
      </c>
      <c r="N244" s="14">
        <f t="shared" si="64"/>
        <v>607.20000000000005</v>
      </c>
      <c r="O244" s="14">
        <v>1605.12</v>
      </c>
      <c r="P244" s="14">
        <f t="shared" si="65"/>
        <v>3743.5200000000004</v>
      </c>
      <c r="Q244" s="14">
        <v>0</v>
      </c>
      <c r="R244" s="14">
        <f t="shared" si="66"/>
        <v>11220</v>
      </c>
      <c r="S244" s="14">
        <v>0</v>
      </c>
      <c r="T244" s="14">
        <f t="shared" si="67"/>
        <v>5369.66</v>
      </c>
      <c r="U244" s="14">
        <f t="shared" si="68"/>
        <v>8099.52</v>
      </c>
      <c r="V244" s="14">
        <f t="shared" si="69"/>
        <v>47430.34</v>
      </c>
      <c r="W244" s="56">
        <f t="shared" si="62"/>
        <v>0</v>
      </c>
      <c r="X244" t="s">
        <v>409</v>
      </c>
      <c r="Y244" t="s">
        <v>5</v>
      </c>
      <c r="Z244" t="s">
        <v>1326</v>
      </c>
      <c r="AA244">
        <v>153</v>
      </c>
      <c r="AB244" s="9">
        <v>52800</v>
      </c>
      <c r="AC244">
        <v>0</v>
      </c>
      <c r="AD244" s="9">
        <v>52800</v>
      </c>
      <c r="AE244" s="9">
        <v>1515.36</v>
      </c>
      <c r="AF244" s="9">
        <v>2249.1799999999998</v>
      </c>
      <c r="AG244" s="9">
        <v>1605.12</v>
      </c>
      <c r="AH244">
        <v>0</v>
      </c>
      <c r="AI244" s="9">
        <v>5369.66</v>
      </c>
      <c r="AJ244" s="9">
        <v>47430.34</v>
      </c>
    </row>
    <row r="245" spans="1:36" s="7" customFormat="1" ht="15" x14ac:dyDescent="0.25">
      <c r="A245" s="18">
        <f t="shared" si="61"/>
        <v>226</v>
      </c>
      <c r="B245" s="26" t="s">
        <v>7</v>
      </c>
      <c r="C245" s="16" t="s">
        <v>408</v>
      </c>
      <c r="D245" s="16" t="s">
        <v>5</v>
      </c>
      <c r="E245" s="16" t="s">
        <v>4</v>
      </c>
      <c r="F245" s="16" t="s">
        <v>8</v>
      </c>
      <c r="G245" s="15">
        <v>45078</v>
      </c>
      <c r="H245" s="15">
        <v>45260</v>
      </c>
      <c r="I245" s="14">
        <v>52800</v>
      </c>
      <c r="J245" s="14">
        <v>2249.1799999999998</v>
      </c>
      <c r="K245" s="14">
        <v>0</v>
      </c>
      <c r="L245" s="14">
        <v>1515.36</v>
      </c>
      <c r="M245" s="14">
        <f t="shared" si="63"/>
        <v>3748.7999999999997</v>
      </c>
      <c r="N245" s="14">
        <f t="shared" si="64"/>
        <v>607.20000000000005</v>
      </c>
      <c r="O245" s="14">
        <v>1605.12</v>
      </c>
      <c r="P245" s="14">
        <f t="shared" si="65"/>
        <v>3743.5200000000004</v>
      </c>
      <c r="Q245" s="14">
        <v>0</v>
      </c>
      <c r="R245" s="14">
        <f t="shared" si="66"/>
        <v>11220</v>
      </c>
      <c r="S245" s="14">
        <v>0</v>
      </c>
      <c r="T245" s="14">
        <f t="shared" si="67"/>
        <v>5369.66</v>
      </c>
      <c r="U245" s="14">
        <f t="shared" si="68"/>
        <v>8099.52</v>
      </c>
      <c r="V245" s="14">
        <f t="shared" si="69"/>
        <v>47430.34</v>
      </c>
      <c r="W245" s="56">
        <f t="shared" si="62"/>
        <v>0</v>
      </c>
      <c r="X245" t="s">
        <v>408</v>
      </c>
      <c r="Y245" t="s">
        <v>5</v>
      </c>
      <c r="Z245" t="s">
        <v>1253</v>
      </c>
      <c r="AA245">
        <v>155</v>
      </c>
      <c r="AB245" s="9">
        <v>52800</v>
      </c>
      <c r="AC245">
        <v>0</v>
      </c>
      <c r="AD245" s="9">
        <v>52800</v>
      </c>
      <c r="AE245" s="9">
        <v>1515.36</v>
      </c>
      <c r="AF245" s="9">
        <v>2249.1799999999998</v>
      </c>
      <c r="AG245" s="9">
        <v>1605.12</v>
      </c>
      <c r="AH245">
        <v>0</v>
      </c>
      <c r="AI245" s="9">
        <v>5369.66</v>
      </c>
      <c r="AJ245" s="9">
        <v>47430.34</v>
      </c>
    </row>
    <row r="246" spans="1:36" s="7" customFormat="1" ht="15" x14ac:dyDescent="0.25">
      <c r="A246" s="18">
        <f t="shared" si="61"/>
        <v>227</v>
      </c>
      <c r="B246" s="26" t="s">
        <v>7</v>
      </c>
      <c r="C246" s="16" t="s">
        <v>407</v>
      </c>
      <c r="D246" s="16" t="s">
        <v>5</v>
      </c>
      <c r="E246" s="16" t="s">
        <v>4</v>
      </c>
      <c r="F246" s="16" t="s">
        <v>8</v>
      </c>
      <c r="G246" s="15">
        <v>45078</v>
      </c>
      <c r="H246" s="15">
        <v>45260</v>
      </c>
      <c r="I246" s="14">
        <v>52800</v>
      </c>
      <c r="J246" s="14">
        <v>2249.1799999999998</v>
      </c>
      <c r="K246" s="14">
        <v>0</v>
      </c>
      <c r="L246" s="14">
        <v>1515.36</v>
      </c>
      <c r="M246" s="14">
        <f t="shared" si="63"/>
        <v>3748.7999999999997</v>
      </c>
      <c r="N246" s="14">
        <f t="shared" si="64"/>
        <v>607.20000000000005</v>
      </c>
      <c r="O246" s="14">
        <v>1605.12</v>
      </c>
      <c r="P246" s="14">
        <f t="shared" si="65"/>
        <v>3743.5200000000004</v>
      </c>
      <c r="Q246" s="14">
        <v>0</v>
      </c>
      <c r="R246" s="14">
        <f t="shared" si="66"/>
        <v>11220</v>
      </c>
      <c r="S246" s="14">
        <v>0</v>
      </c>
      <c r="T246" s="14">
        <f t="shared" si="67"/>
        <v>5369.66</v>
      </c>
      <c r="U246" s="14">
        <f t="shared" si="68"/>
        <v>8099.52</v>
      </c>
      <c r="V246" s="14">
        <f t="shared" si="69"/>
        <v>47430.34</v>
      </c>
      <c r="W246" s="56">
        <f t="shared" si="62"/>
        <v>0</v>
      </c>
      <c r="X246" t="s">
        <v>407</v>
      </c>
      <c r="Y246" t="s">
        <v>5</v>
      </c>
      <c r="Z246" t="s">
        <v>1197</v>
      </c>
      <c r="AA246">
        <v>157</v>
      </c>
      <c r="AB246" s="9">
        <v>52800</v>
      </c>
      <c r="AC246">
        <v>0</v>
      </c>
      <c r="AD246" s="9">
        <v>52800</v>
      </c>
      <c r="AE246" s="9">
        <v>1515.36</v>
      </c>
      <c r="AF246" s="9">
        <v>2249.1799999999998</v>
      </c>
      <c r="AG246" s="9">
        <v>1605.12</v>
      </c>
      <c r="AH246">
        <v>0</v>
      </c>
      <c r="AI246" s="9">
        <v>5369.66</v>
      </c>
      <c r="AJ246" s="9">
        <v>47430.34</v>
      </c>
    </row>
    <row r="247" spans="1:36" s="7" customFormat="1" ht="15" x14ac:dyDescent="0.25">
      <c r="A247" s="18">
        <f t="shared" si="61"/>
        <v>228</v>
      </c>
      <c r="B247" s="26" t="s">
        <v>7</v>
      </c>
      <c r="C247" s="16" t="s">
        <v>406</v>
      </c>
      <c r="D247" s="16" t="s">
        <v>5</v>
      </c>
      <c r="E247" s="16" t="s">
        <v>4</v>
      </c>
      <c r="F247" s="16" t="s">
        <v>8</v>
      </c>
      <c r="G247" s="15">
        <v>45078</v>
      </c>
      <c r="H247" s="15">
        <v>45260</v>
      </c>
      <c r="I247" s="14">
        <v>27720</v>
      </c>
      <c r="J247" s="14">
        <v>0</v>
      </c>
      <c r="K247" s="14">
        <v>0</v>
      </c>
      <c r="L247" s="14">
        <v>795.56</v>
      </c>
      <c r="M247" s="14">
        <f t="shared" si="63"/>
        <v>1968.12</v>
      </c>
      <c r="N247" s="14">
        <f t="shared" si="64"/>
        <v>318.77999999999997</v>
      </c>
      <c r="O247" s="14">
        <v>842.69</v>
      </c>
      <c r="P247" s="14">
        <f t="shared" si="65"/>
        <v>1965.3480000000002</v>
      </c>
      <c r="Q247" s="14">
        <v>0</v>
      </c>
      <c r="R247" s="14">
        <f t="shared" si="66"/>
        <v>5890.4980000000005</v>
      </c>
      <c r="S247" s="14">
        <v>0</v>
      </c>
      <c r="T247" s="14">
        <f t="shared" si="67"/>
        <v>1638.25</v>
      </c>
      <c r="U247" s="14">
        <f t="shared" si="68"/>
        <v>4252.2479999999996</v>
      </c>
      <c r="V247" s="14">
        <f t="shared" si="69"/>
        <v>26081.75</v>
      </c>
      <c r="W247" s="56">
        <f t="shared" si="62"/>
        <v>0</v>
      </c>
      <c r="X247" t="s">
        <v>406</v>
      </c>
      <c r="Y247" t="s">
        <v>5</v>
      </c>
      <c r="Z247" t="s">
        <v>894</v>
      </c>
      <c r="AA247">
        <v>159</v>
      </c>
      <c r="AB247" s="9">
        <v>27720</v>
      </c>
      <c r="AC247">
        <v>0</v>
      </c>
      <c r="AD247" s="9">
        <v>27720</v>
      </c>
      <c r="AE247">
        <v>795.56</v>
      </c>
      <c r="AF247">
        <v>0</v>
      </c>
      <c r="AG247">
        <v>842.69</v>
      </c>
      <c r="AH247">
        <v>0</v>
      </c>
      <c r="AI247" s="9">
        <v>1638.25</v>
      </c>
      <c r="AJ247" s="9">
        <v>26081.75</v>
      </c>
    </row>
    <row r="248" spans="1:36" s="7" customFormat="1" ht="15" x14ac:dyDescent="0.25">
      <c r="A248" s="18">
        <f t="shared" si="61"/>
        <v>229</v>
      </c>
      <c r="B248" s="26" t="s">
        <v>7</v>
      </c>
      <c r="C248" s="16" t="s">
        <v>405</v>
      </c>
      <c r="D248" s="16" t="s">
        <v>5</v>
      </c>
      <c r="E248" s="16" t="s">
        <v>4</v>
      </c>
      <c r="F248" s="16" t="s">
        <v>3</v>
      </c>
      <c r="G248" s="15">
        <v>45078</v>
      </c>
      <c r="H248" s="15">
        <v>45260</v>
      </c>
      <c r="I248" s="14">
        <v>9600</v>
      </c>
      <c r="J248" s="14">
        <v>0</v>
      </c>
      <c r="K248" s="14">
        <v>0</v>
      </c>
      <c r="L248" s="14">
        <v>275.52</v>
      </c>
      <c r="M248" s="14">
        <f t="shared" ref="M248:M265" si="70">I248*7.1%</f>
        <v>681.59999999999991</v>
      </c>
      <c r="N248" s="14">
        <f t="shared" ref="N248:N265" si="71">I248*1.15%</f>
        <v>110.39999999999999</v>
      </c>
      <c r="O248" s="14">
        <v>291.83999999999997</v>
      </c>
      <c r="P248" s="14">
        <f t="shared" ref="P248:P265" si="72">I248*7.09%</f>
        <v>680.6400000000001</v>
      </c>
      <c r="Q248" s="14">
        <v>0</v>
      </c>
      <c r="R248" s="14">
        <f t="shared" ref="R248:R265" si="73">L248+M248+N248+O248+P248</f>
        <v>2040</v>
      </c>
      <c r="S248" s="14">
        <v>0</v>
      </c>
      <c r="T248" s="14">
        <f t="shared" ref="T248:T279" si="74">+L248+O248+Q248+S248+J248+K248</f>
        <v>567.3599999999999</v>
      </c>
      <c r="U248" s="14">
        <f t="shared" ref="U248:U265" si="75">+P248+N248+M248</f>
        <v>1472.6399999999999</v>
      </c>
      <c r="V248" s="14">
        <f t="shared" ref="V248:V265" si="76">+I248-T248</f>
        <v>9032.64</v>
      </c>
      <c r="W248" s="56">
        <f t="shared" si="62"/>
        <v>0</v>
      </c>
      <c r="X248" t="s">
        <v>405</v>
      </c>
      <c r="Y248" t="s">
        <v>5</v>
      </c>
      <c r="Z248" t="s">
        <v>1289</v>
      </c>
      <c r="AA248">
        <v>161</v>
      </c>
      <c r="AB248" s="9">
        <v>9600</v>
      </c>
      <c r="AC248">
        <v>0</v>
      </c>
      <c r="AD248" s="9">
        <v>9600</v>
      </c>
      <c r="AE248">
        <v>275.52</v>
      </c>
      <c r="AF248">
        <v>0</v>
      </c>
      <c r="AG248">
        <v>291.83999999999997</v>
      </c>
      <c r="AH248">
        <v>0</v>
      </c>
      <c r="AI248">
        <v>567.36</v>
      </c>
      <c r="AJ248" s="9">
        <v>9032.64</v>
      </c>
    </row>
    <row r="249" spans="1:36" s="7" customFormat="1" ht="15" x14ac:dyDescent="0.25">
      <c r="A249" s="18">
        <f t="shared" si="61"/>
        <v>230</v>
      </c>
      <c r="B249" s="26" t="s">
        <v>7</v>
      </c>
      <c r="C249" s="16" t="s">
        <v>404</v>
      </c>
      <c r="D249" s="16" t="s">
        <v>5</v>
      </c>
      <c r="E249" s="16" t="s">
        <v>4</v>
      </c>
      <c r="F249" s="16" t="s">
        <v>8</v>
      </c>
      <c r="G249" s="15">
        <v>45078</v>
      </c>
      <c r="H249" s="15">
        <v>45260</v>
      </c>
      <c r="I249" s="14">
        <v>10560</v>
      </c>
      <c r="J249" s="14">
        <v>0</v>
      </c>
      <c r="K249" s="14">
        <v>0</v>
      </c>
      <c r="L249" s="14">
        <v>303.07</v>
      </c>
      <c r="M249" s="14">
        <f t="shared" si="70"/>
        <v>749.75999999999988</v>
      </c>
      <c r="N249" s="14">
        <f t="shared" si="71"/>
        <v>121.44</v>
      </c>
      <c r="O249" s="14">
        <v>321.02</v>
      </c>
      <c r="P249" s="14">
        <f t="shared" si="72"/>
        <v>748.70400000000006</v>
      </c>
      <c r="Q249" s="14">
        <v>0</v>
      </c>
      <c r="R249" s="14">
        <f t="shared" si="73"/>
        <v>2243.9940000000001</v>
      </c>
      <c r="S249" s="14">
        <v>0</v>
      </c>
      <c r="T249" s="14">
        <f t="shared" si="74"/>
        <v>624.08999999999992</v>
      </c>
      <c r="U249" s="14">
        <f t="shared" si="75"/>
        <v>1619.904</v>
      </c>
      <c r="V249" s="14">
        <f t="shared" si="76"/>
        <v>9935.91</v>
      </c>
      <c r="W249" s="56">
        <f t="shared" si="62"/>
        <v>0</v>
      </c>
      <c r="X249" t="s">
        <v>404</v>
      </c>
      <c r="Y249" t="s">
        <v>5</v>
      </c>
      <c r="Z249" t="s">
        <v>1100</v>
      </c>
      <c r="AA249">
        <v>163</v>
      </c>
      <c r="AB249" s="9">
        <v>10560</v>
      </c>
      <c r="AC249">
        <v>0</v>
      </c>
      <c r="AD249" s="9">
        <v>10560</v>
      </c>
      <c r="AE249">
        <v>303.07</v>
      </c>
      <c r="AF249">
        <v>0</v>
      </c>
      <c r="AG249">
        <v>321.02</v>
      </c>
      <c r="AH249">
        <v>0</v>
      </c>
      <c r="AI249">
        <v>624.09</v>
      </c>
      <c r="AJ249" s="9">
        <v>9935.91</v>
      </c>
    </row>
    <row r="250" spans="1:36" s="7" customFormat="1" ht="15" x14ac:dyDescent="0.25">
      <c r="A250" s="18">
        <f t="shared" ref="A250:A265" si="77">+A249+1</f>
        <v>231</v>
      </c>
      <c r="B250" s="26" t="s">
        <v>7</v>
      </c>
      <c r="C250" s="16" t="s">
        <v>403</v>
      </c>
      <c r="D250" s="16" t="s">
        <v>5</v>
      </c>
      <c r="E250" s="16" t="s">
        <v>4</v>
      </c>
      <c r="F250" s="16" t="s">
        <v>3</v>
      </c>
      <c r="G250" s="15">
        <v>45078</v>
      </c>
      <c r="H250" s="15">
        <v>45260</v>
      </c>
      <c r="I250" s="14">
        <v>104400</v>
      </c>
      <c r="J250" s="14">
        <v>13140.36</v>
      </c>
      <c r="K250" s="14">
        <v>0</v>
      </c>
      <c r="L250" s="14">
        <v>2996.28</v>
      </c>
      <c r="M250" s="14">
        <f t="shared" si="70"/>
        <v>7412.4</v>
      </c>
      <c r="N250" s="14">
        <f t="shared" si="71"/>
        <v>1200.5999999999999</v>
      </c>
      <c r="O250" s="14">
        <v>3173.76</v>
      </c>
      <c r="P250" s="14">
        <f t="shared" si="72"/>
        <v>7401.96</v>
      </c>
      <c r="Q250" s="14">
        <v>0</v>
      </c>
      <c r="R250" s="14">
        <f t="shared" si="73"/>
        <v>22185</v>
      </c>
      <c r="S250" s="14">
        <v>0</v>
      </c>
      <c r="T250" s="14">
        <f t="shared" si="74"/>
        <v>19310.400000000001</v>
      </c>
      <c r="U250" s="14">
        <f t="shared" si="75"/>
        <v>16014.96</v>
      </c>
      <c r="V250" s="14">
        <f t="shared" si="76"/>
        <v>85089.600000000006</v>
      </c>
      <c r="W250" s="56">
        <f t="shared" si="62"/>
        <v>0</v>
      </c>
      <c r="X250" t="s">
        <v>403</v>
      </c>
      <c r="Y250" t="s">
        <v>5</v>
      </c>
      <c r="Z250" t="s">
        <v>1122</v>
      </c>
      <c r="AA250">
        <v>173</v>
      </c>
      <c r="AB250" s="9">
        <v>104400</v>
      </c>
      <c r="AC250">
        <v>0</v>
      </c>
      <c r="AD250" s="9">
        <v>104400</v>
      </c>
      <c r="AE250" s="9">
        <v>2996.28</v>
      </c>
      <c r="AF250" s="9">
        <v>13140.36</v>
      </c>
      <c r="AG250" s="9">
        <v>3173.76</v>
      </c>
      <c r="AH250">
        <v>0</v>
      </c>
      <c r="AI250" s="9">
        <v>19310.400000000001</v>
      </c>
      <c r="AJ250" s="9">
        <v>85089.600000000006</v>
      </c>
    </row>
    <row r="251" spans="1:36" s="7" customFormat="1" ht="15" x14ac:dyDescent="0.25">
      <c r="A251" s="18">
        <f t="shared" si="77"/>
        <v>232</v>
      </c>
      <c r="B251" s="26" t="s">
        <v>7</v>
      </c>
      <c r="C251" s="16" t="s">
        <v>402</v>
      </c>
      <c r="D251" s="16" t="s">
        <v>5</v>
      </c>
      <c r="E251" s="16" t="s">
        <v>4</v>
      </c>
      <c r="F251" s="16" t="s">
        <v>8</v>
      </c>
      <c r="G251" s="15">
        <v>45078</v>
      </c>
      <c r="H251" s="15">
        <v>45260</v>
      </c>
      <c r="I251" s="14">
        <v>58000</v>
      </c>
      <c r="J251" s="14">
        <v>3110.32</v>
      </c>
      <c r="K251" s="14">
        <v>0</v>
      </c>
      <c r="L251" s="14">
        <v>1664.6</v>
      </c>
      <c r="M251" s="14">
        <f t="shared" si="70"/>
        <v>4118</v>
      </c>
      <c r="N251" s="14">
        <f t="shared" si="71"/>
        <v>667</v>
      </c>
      <c r="O251" s="14">
        <v>1763.2</v>
      </c>
      <c r="P251" s="14">
        <f t="shared" si="72"/>
        <v>4112.2</v>
      </c>
      <c r="Q251" s="14">
        <v>0</v>
      </c>
      <c r="R251" s="14">
        <f t="shared" si="73"/>
        <v>12325</v>
      </c>
      <c r="S251" s="14">
        <v>0</v>
      </c>
      <c r="T251" s="14">
        <f t="shared" si="74"/>
        <v>6538.1200000000008</v>
      </c>
      <c r="U251" s="14">
        <f t="shared" si="75"/>
        <v>8897.2000000000007</v>
      </c>
      <c r="V251" s="14">
        <f t="shared" si="76"/>
        <v>51461.88</v>
      </c>
      <c r="W251" s="56">
        <f t="shared" si="62"/>
        <v>0</v>
      </c>
      <c r="X251" t="s">
        <v>402</v>
      </c>
      <c r="Y251" t="s">
        <v>5</v>
      </c>
      <c r="Z251" t="s">
        <v>1283</v>
      </c>
      <c r="AA251">
        <v>175</v>
      </c>
      <c r="AB251" s="9">
        <v>58000</v>
      </c>
      <c r="AC251">
        <v>0</v>
      </c>
      <c r="AD251" s="9">
        <v>58000</v>
      </c>
      <c r="AE251" s="9">
        <v>1664.6</v>
      </c>
      <c r="AF251" s="9">
        <v>3110.32</v>
      </c>
      <c r="AG251" s="9">
        <v>1763.2</v>
      </c>
      <c r="AH251">
        <v>0</v>
      </c>
      <c r="AI251" s="9">
        <v>6538.12</v>
      </c>
      <c r="AJ251" s="9">
        <v>51461.88</v>
      </c>
    </row>
    <row r="252" spans="1:36" s="7" customFormat="1" ht="15" x14ac:dyDescent="0.25">
      <c r="A252" s="18">
        <f t="shared" si="77"/>
        <v>233</v>
      </c>
      <c r="B252" s="26" t="s">
        <v>7</v>
      </c>
      <c r="C252" s="16" t="s">
        <v>401</v>
      </c>
      <c r="D252" s="16" t="s">
        <v>5</v>
      </c>
      <c r="E252" s="16" t="s">
        <v>4</v>
      </c>
      <c r="F252" s="16" t="s">
        <v>8</v>
      </c>
      <c r="G252" s="15">
        <v>45078</v>
      </c>
      <c r="H252" s="15">
        <v>45260</v>
      </c>
      <c r="I252" s="14">
        <v>102080</v>
      </c>
      <c r="J252" s="14">
        <v>12594.64</v>
      </c>
      <c r="K252" s="14">
        <v>0</v>
      </c>
      <c r="L252" s="14">
        <v>2929.7</v>
      </c>
      <c r="M252" s="14">
        <f t="shared" si="70"/>
        <v>7247.6799999999994</v>
      </c>
      <c r="N252" s="14">
        <f t="shared" si="71"/>
        <v>1173.92</v>
      </c>
      <c r="O252" s="14">
        <v>3103.23</v>
      </c>
      <c r="P252" s="14">
        <f t="shared" si="72"/>
        <v>7237.4720000000007</v>
      </c>
      <c r="Q252" s="14">
        <v>0</v>
      </c>
      <c r="R252" s="14">
        <f t="shared" si="73"/>
        <v>21692.002</v>
      </c>
      <c r="S252" s="14">
        <v>0</v>
      </c>
      <c r="T252" s="14">
        <f t="shared" si="74"/>
        <v>18627.57</v>
      </c>
      <c r="U252" s="14">
        <f t="shared" si="75"/>
        <v>15659.072</v>
      </c>
      <c r="V252" s="14">
        <f t="shared" si="76"/>
        <v>83452.429999999993</v>
      </c>
      <c r="W252" s="56">
        <f t="shared" si="62"/>
        <v>0</v>
      </c>
      <c r="X252" t="s">
        <v>401</v>
      </c>
      <c r="Y252" t="s">
        <v>5</v>
      </c>
      <c r="Z252" t="s">
        <v>1329</v>
      </c>
      <c r="AA252">
        <v>179</v>
      </c>
      <c r="AB252" s="9">
        <v>102080</v>
      </c>
      <c r="AC252">
        <v>0</v>
      </c>
      <c r="AD252" s="9">
        <v>102080</v>
      </c>
      <c r="AE252" s="9">
        <v>2929.7</v>
      </c>
      <c r="AF252" s="9">
        <v>12594.64</v>
      </c>
      <c r="AG252" s="9">
        <v>3103.23</v>
      </c>
      <c r="AH252">
        <v>0</v>
      </c>
      <c r="AI252" s="9">
        <v>18627.57</v>
      </c>
      <c r="AJ252" s="9">
        <v>83452.429999999993</v>
      </c>
    </row>
    <row r="253" spans="1:36" s="7" customFormat="1" ht="15" x14ac:dyDescent="0.25">
      <c r="A253" s="18">
        <f t="shared" si="77"/>
        <v>234</v>
      </c>
      <c r="B253" s="26" t="s">
        <v>7</v>
      </c>
      <c r="C253" s="16" t="s">
        <v>400</v>
      </c>
      <c r="D253" s="16" t="s">
        <v>5</v>
      </c>
      <c r="E253" s="16" t="s">
        <v>4</v>
      </c>
      <c r="F253" s="16" t="s">
        <v>8</v>
      </c>
      <c r="G253" s="15">
        <v>45078</v>
      </c>
      <c r="H253" s="15">
        <v>45260</v>
      </c>
      <c r="I253" s="14">
        <v>41760</v>
      </c>
      <c r="J253" s="14">
        <v>691.05</v>
      </c>
      <c r="K253" s="14">
        <v>0</v>
      </c>
      <c r="L253" s="14">
        <v>1198.51</v>
      </c>
      <c r="M253" s="14">
        <f t="shared" si="70"/>
        <v>2964.9599999999996</v>
      </c>
      <c r="N253" s="14">
        <f t="shared" si="71"/>
        <v>480.24</v>
      </c>
      <c r="O253" s="14">
        <v>1269.5</v>
      </c>
      <c r="P253" s="14">
        <f t="shared" si="72"/>
        <v>2960.7840000000001</v>
      </c>
      <c r="Q253" s="14">
        <v>0</v>
      </c>
      <c r="R253" s="14">
        <f t="shared" si="73"/>
        <v>8873.9939999999988</v>
      </c>
      <c r="S253" s="14">
        <v>0</v>
      </c>
      <c r="T253" s="14">
        <f t="shared" si="74"/>
        <v>3159.0600000000004</v>
      </c>
      <c r="U253" s="14">
        <f t="shared" si="75"/>
        <v>6405.9840000000004</v>
      </c>
      <c r="V253" s="14">
        <f t="shared" si="76"/>
        <v>38600.94</v>
      </c>
      <c r="W253" s="56">
        <f t="shared" si="62"/>
        <v>0</v>
      </c>
      <c r="X253" t="s">
        <v>400</v>
      </c>
      <c r="Y253" t="s">
        <v>5</v>
      </c>
      <c r="Z253" t="s">
        <v>1121</v>
      </c>
      <c r="AA253">
        <v>181</v>
      </c>
      <c r="AB253" s="9">
        <v>41760</v>
      </c>
      <c r="AC253">
        <v>0</v>
      </c>
      <c r="AD253" s="9">
        <v>41760</v>
      </c>
      <c r="AE253" s="9">
        <v>1198.51</v>
      </c>
      <c r="AF253">
        <v>691.05</v>
      </c>
      <c r="AG253" s="9">
        <v>1269.5</v>
      </c>
      <c r="AH253">
        <v>0</v>
      </c>
      <c r="AI253" s="9">
        <v>3159.06</v>
      </c>
      <c r="AJ253" s="9">
        <v>38600.94</v>
      </c>
    </row>
    <row r="254" spans="1:36" s="7" customFormat="1" ht="15" x14ac:dyDescent="0.25">
      <c r="A254" s="18">
        <f t="shared" si="77"/>
        <v>235</v>
      </c>
      <c r="B254" s="26" t="s">
        <v>7</v>
      </c>
      <c r="C254" s="16" t="s">
        <v>399</v>
      </c>
      <c r="D254" s="16" t="s">
        <v>5</v>
      </c>
      <c r="E254" s="16" t="s">
        <v>4</v>
      </c>
      <c r="F254" s="16" t="s">
        <v>8</v>
      </c>
      <c r="G254" s="15">
        <v>45078</v>
      </c>
      <c r="H254" s="15">
        <v>45260</v>
      </c>
      <c r="I254" s="14">
        <v>6960</v>
      </c>
      <c r="J254" s="14">
        <v>0</v>
      </c>
      <c r="K254" s="14">
        <v>0</v>
      </c>
      <c r="L254" s="14">
        <v>199.75</v>
      </c>
      <c r="M254" s="14">
        <f t="shared" si="70"/>
        <v>494.15999999999997</v>
      </c>
      <c r="N254" s="14">
        <f t="shared" si="71"/>
        <v>80.039999999999992</v>
      </c>
      <c r="O254" s="14">
        <v>211.58</v>
      </c>
      <c r="P254" s="14">
        <f t="shared" si="72"/>
        <v>493.46400000000006</v>
      </c>
      <c r="Q254" s="14">
        <v>0</v>
      </c>
      <c r="R254" s="14">
        <f t="shared" si="73"/>
        <v>1478.9940000000001</v>
      </c>
      <c r="S254" s="14">
        <v>0</v>
      </c>
      <c r="T254" s="14">
        <f t="shared" si="74"/>
        <v>411.33000000000004</v>
      </c>
      <c r="U254" s="14">
        <f t="shared" si="75"/>
        <v>1067.664</v>
      </c>
      <c r="V254" s="14">
        <f t="shared" si="76"/>
        <v>6548.67</v>
      </c>
      <c r="W254" s="56">
        <f t="shared" si="62"/>
        <v>0</v>
      </c>
      <c r="X254" t="s">
        <v>399</v>
      </c>
      <c r="Y254" t="s">
        <v>5</v>
      </c>
      <c r="Z254" t="s">
        <v>794</v>
      </c>
      <c r="AA254">
        <v>183</v>
      </c>
      <c r="AB254" s="9">
        <v>6960</v>
      </c>
      <c r="AC254">
        <v>0</v>
      </c>
      <c r="AD254" s="9">
        <v>6960</v>
      </c>
      <c r="AE254">
        <v>199.75</v>
      </c>
      <c r="AF254">
        <v>0</v>
      </c>
      <c r="AG254">
        <v>211.58</v>
      </c>
      <c r="AH254">
        <v>0</v>
      </c>
      <c r="AI254">
        <v>411.33</v>
      </c>
      <c r="AJ254" s="9">
        <v>6548.67</v>
      </c>
    </row>
    <row r="255" spans="1:36" s="6" customFormat="1" ht="12" customHeight="1" x14ac:dyDescent="0.25">
      <c r="A255" s="18">
        <f t="shared" si="77"/>
        <v>236</v>
      </c>
      <c r="B255" s="26" t="s">
        <v>7</v>
      </c>
      <c r="C255" s="16" t="s">
        <v>398</v>
      </c>
      <c r="D255" s="16" t="s">
        <v>5</v>
      </c>
      <c r="E255" s="16" t="s">
        <v>4</v>
      </c>
      <c r="F255" s="16" t="s">
        <v>8</v>
      </c>
      <c r="G255" s="15">
        <v>45078</v>
      </c>
      <c r="H255" s="15">
        <v>45260</v>
      </c>
      <c r="I255" s="14">
        <v>6960</v>
      </c>
      <c r="J255" s="14">
        <v>0</v>
      </c>
      <c r="K255" s="14">
        <v>0</v>
      </c>
      <c r="L255" s="14">
        <v>199.75</v>
      </c>
      <c r="M255" s="14">
        <f t="shared" si="70"/>
        <v>494.15999999999997</v>
      </c>
      <c r="N255" s="14">
        <f t="shared" si="71"/>
        <v>80.039999999999992</v>
      </c>
      <c r="O255" s="14">
        <v>211.58</v>
      </c>
      <c r="P255" s="14">
        <f t="shared" si="72"/>
        <v>493.46400000000006</v>
      </c>
      <c r="Q255" s="14">
        <v>0</v>
      </c>
      <c r="R255" s="14">
        <f t="shared" si="73"/>
        <v>1478.9940000000001</v>
      </c>
      <c r="S255" s="14">
        <v>0</v>
      </c>
      <c r="T255" s="14">
        <f t="shared" si="74"/>
        <v>411.33000000000004</v>
      </c>
      <c r="U255" s="14">
        <f t="shared" si="75"/>
        <v>1067.664</v>
      </c>
      <c r="V255" s="14">
        <f t="shared" si="76"/>
        <v>6548.67</v>
      </c>
      <c r="W255" s="56">
        <f t="shared" si="62"/>
        <v>0</v>
      </c>
      <c r="X255" t="s">
        <v>398</v>
      </c>
      <c r="Y255" t="s">
        <v>5</v>
      </c>
      <c r="Z255" t="s">
        <v>869</v>
      </c>
      <c r="AA255">
        <v>189</v>
      </c>
      <c r="AB255" s="9">
        <v>6960</v>
      </c>
      <c r="AC255">
        <v>0</v>
      </c>
      <c r="AD255" s="9">
        <v>6960</v>
      </c>
      <c r="AE255">
        <v>199.75</v>
      </c>
      <c r="AF255">
        <v>0</v>
      </c>
      <c r="AG255">
        <v>211.58</v>
      </c>
      <c r="AH255">
        <v>0</v>
      </c>
      <c r="AI255">
        <v>411.33</v>
      </c>
      <c r="AJ255" s="9">
        <v>6548.67</v>
      </c>
    </row>
    <row r="256" spans="1:36" s="6" customFormat="1" ht="12" customHeight="1" x14ac:dyDescent="0.25">
      <c r="A256" s="18">
        <f t="shared" si="77"/>
        <v>237</v>
      </c>
      <c r="B256" s="26" t="s">
        <v>7</v>
      </c>
      <c r="C256" s="16" t="s">
        <v>397</v>
      </c>
      <c r="D256" s="16" t="s">
        <v>5</v>
      </c>
      <c r="E256" s="16" t="s">
        <v>4</v>
      </c>
      <c r="F256" s="16" t="s">
        <v>8</v>
      </c>
      <c r="G256" s="15">
        <v>45078</v>
      </c>
      <c r="H256" s="15">
        <v>45260</v>
      </c>
      <c r="I256" s="14">
        <v>6960</v>
      </c>
      <c r="J256" s="14">
        <v>0</v>
      </c>
      <c r="K256" s="14">
        <v>0</v>
      </c>
      <c r="L256" s="14">
        <v>199.75</v>
      </c>
      <c r="M256" s="14">
        <f t="shared" si="70"/>
        <v>494.15999999999997</v>
      </c>
      <c r="N256" s="14">
        <f t="shared" si="71"/>
        <v>80.039999999999992</v>
      </c>
      <c r="O256" s="14">
        <v>211.58</v>
      </c>
      <c r="P256" s="14">
        <f t="shared" si="72"/>
        <v>493.46400000000006</v>
      </c>
      <c r="Q256" s="14">
        <v>0</v>
      </c>
      <c r="R256" s="14">
        <f t="shared" si="73"/>
        <v>1478.9940000000001</v>
      </c>
      <c r="S256" s="14">
        <v>0</v>
      </c>
      <c r="T256" s="14">
        <f t="shared" si="74"/>
        <v>411.33000000000004</v>
      </c>
      <c r="U256" s="14">
        <f t="shared" si="75"/>
        <v>1067.664</v>
      </c>
      <c r="V256" s="14">
        <f t="shared" si="76"/>
        <v>6548.67</v>
      </c>
      <c r="W256" s="56">
        <f t="shared" si="62"/>
        <v>0</v>
      </c>
      <c r="X256" t="s">
        <v>397</v>
      </c>
      <c r="Y256" t="s">
        <v>5</v>
      </c>
      <c r="Z256" t="s">
        <v>1154</v>
      </c>
      <c r="AA256">
        <v>191</v>
      </c>
      <c r="AB256" s="9">
        <v>6960</v>
      </c>
      <c r="AC256">
        <v>0</v>
      </c>
      <c r="AD256" s="9">
        <v>6960</v>
      </c>
      <c r="AE256">
        <v>199.75</v>
      </c>
      <c r="AF256">
        <v>0</v>
      </c>
      <c r="AG256">
        <v>211.58</v>
      </c>
      <c r="AH256">
        <v>0</v>
      </c>
      <c r="AI256">
        <v>411.33</v>
      </c>
      <c r="AJ256" s="9">
        <v>6548.67</v>
      </c>
    </row>
    <row r="257" spans="1:36" s="6" customFormat="1" ht="12" customHeight="1" x14ac:dyDescent="0.25">
      <c r="A257" s="18">
        <f t="shared" si="77"/>
        <v>238</v>
      </c>
      <c r="B257" s="26" t="s">
        <v>7</v>
      </c>
      <c r="C257" s="16" t="s">
        <v>396</v>
      </c>
      <c r="D257" s="16" t="s">
        <v>5</v>
      </c>
      <c r="E257" s="16" t="s">
        <v>4</v>
      </c>
      <c r="F257" s="16" t="s">
        <v>3</v>
      </c>
      <c r="G257" s="15">
        <v>45078</v>
      </c>
      <c r="H257" s="15">
        <v>45260</v>
      </c>
      <c r="I257" s="14">
        <v>5280</v>
      </c>
      <c r="J257" s="14">
        <v>0</v>
      </c>
      <c r="K257" s="14">
        <v>0</v>
      </c>
      <c r="L257" s="14">
        <v>151.54</v>
      </c>
      <c r="M257" s="14">
        <f t="shared" si="70"/>
        <v>374.87999999999994</v>
      </c>
      <c r="N257" s="14">
        <f t="shared" si="71"/>
        <v>60.72</v>
      </c>
      <c r="O257" s="14">
        <v>160.51</v>
      </c>
      <c r="P257" s="14">
        <f t="shared" si="72"/>
        <v>374.35200000000003</v>
      </c>
      <c r="Q257" s="14">
        <v>0</v>
      </c>
      <c r="R257" s="14">
        <f t="shared" si="73"/>
        <v>1122.002</v>
      </c>
      <c r="S257" s="14">
        <v>0</v>
      </c>
      <c r="T257" s="14">
        <f t="shared" si="74"/>
        <v>312.04999999999995</v>
      </c>
      <c r="U257" s="14">
        <f t="shared" si="75"/>
        <v>809.952</v>
      </c>
      <c r="V257" s="14">
        <f t="shared" si="76"/>
        <v>4967.95</v>
      </c>
      <c r="W257" s="56">
        <f t="shared" si="62"/>
        <v>0</v>
      </c>
      <c r="X257" t="s">
        <v>396</v>
      </c>
      <c r="Y257" t="s">
        <v>5</v>
      </c>
      <c r="Z257" t="s">
        <v>1287</v>
      </c>
      <c r="AA257">
        <v>193</v>
      </c>
      <c r="AB257" s="9">
        <v>5280</v>
      </c>
      <c r="AC257">
        <v>0</v>
      </c>
      <c r="AD257" s="9">
        <v>5280</v>
      </c>
      <c r="AE257">
        <v>151.54</v>
      </c>
      <c r="AF257">
        <v>0</v>
      </c>
      <c r="AG257">
        <v>160.51</v>
      </c>
      <c r="AH257">
        <v>0</v>
      </c>
      <c r="AI257">
        <v>312.05</v>
      </c>
      <c r="AJ257" s="9">
        <v>4967.95</v>
      </c>
    </row>
    <row r="258" spans="1:36" s="6" customFormat="1" ht="12" customHeight="1" x14ac:dyDescent="0.25">
      <c r="A258" s="18">
        <f t="shared" si="77"/>
        <v>239</v>
      </c>
      <c r="B258" s="17" t="s">
        <v>7</v>
      </c>
      <c r="C258" s="16" t="s">
        <v>395</v>
      </c>
      <c r="D258" s="16" t="s">
        <v>5</v>
      </c>
      <c r="E258" s="16" t="s">
        <v>4</v>
      </c>
      <c r="F258" s="16" t="s">
        <v>8</v>
      </c>
      <c r="G258" s="15">
        <v>45047</v>
      </c>
      <c r="H258" s="15">
        <v>45230</v>
      </c>
      <c r="I258" s="14">
        <v>11600</v>
      </c>
      <c r="J258" s="14">
        <v>0</v>
      </c>
      <c r="K258" s="14">
        <v>0</v>
      </c>
      <c r="L258" s="14">
        <v>332.92</v>
      </c>
      <c r="M258" s="14">
        <f t="shared" si="70"/>
        <v>823.59999999999991</v>
      </c>
      <c r="N258" s="14">
        <f t="shared" si="71"/>
        <v>133.4</v>
      </c>
      <c r="O258" s="14">
        <v>352.64</v>
      </c>
      <c r="P258" s="14">
        <f t="shared" si="72"/>
        <v>822.44</v>
      </c>
      <c r="Q258" s="14">
        <v>0</v>
      </c>
      <c r="R258" s="14">
        <f t="shared" si="73"/>
        <v>2465</v>
      </c>
      <c r="S258" s="14">
        <v>0</v>
      </c>
      <c r="T258" s="14">
        <f t="shared" si="74"/>
        <v>685.56</v>
      </c>
      <c r="U258" s="14">
        <f t="shared" si="75"/>
        <v>1779.44</v>
      </c>
      <c r="V258" s="14">
        <f t="shared" si="76"/>
        <v>10914.44</v>
      </c>
      <c r="W258" s="56">
        <f t="shared" si="62"/>
        <v>0</v>
      </c>
      <c r="X258" t="s">
        <v>395</v>
      </c>
      <c r="Y258" t="s">
        <v>5</v>
      </c>
      <c r="Z258" t="s">
        <v>806</v>
      </c>
      <c r="AA258">
        <v>211</v>
      </c>
      <c r="AB258" s="9">
        <v>11600</v>
      </c>
      <c r="AC258">
        <v>0</v>
      </c>
      <c r="AD258" s="9">
        <v>11600</v>
      </c>
      <c r="AE258">
        <v>332.92</v>
      </c>
      <c r="AF258">
        <v>0</v>
      </c>
      <c r="AG258">
        <v>352.64</v>
      </c>
      <c r="AH258">
        <v>0</v>
      </c>
      <c r="AI258">
        <v>685.56</v>
      </c>
      <c r="AJ258" s="9">
        <v>10914.44</v>
      </c>
    </row>
    <row r="259" spans="1:36" s="6" customFormat="1" ht="12" customHeight="1" x14ac:dyDescent="0.25">
      <c r="A259" s="18">
        <f t="shared" si="77"/>
        <v>240</v>
      </c>
      <c r="B259" s="17" t="s">
        <v>7</v>
      </c>
      <c r="C259" s="16" t="s">
        <v>394</v>
      </c>
      <c r="D259" s="16" t="s">
        <v>5</v>
      </c>
      <c r="E259" s="16" t="s">
        <v>4</v>
      </c>
      <c r="F259" s="16" t="s">
        <v>3</v>
      </c>
      <c r="G259" s="15">
        <v>45047</v>
      </c>
      <c r="H259" s="15">
        <v>45230</v>
      </c>
      <c r="I259" s="14">
        <v>18560</v>
      </c>
      <c r="J259" s="14">
        <v>0</v>
      </c>
      <c r="K259" s="14">
        <v>0</v>
      </c>
      <c r="L259" s="14">
        <v>532.66999999999996</v>
      </c>
      <c r="M259" s="14">
        <f t="shared" si="70"/>
        <v>1317.76</v>
      </c>
      <c r="N259" s="14">
        <f t="shared" si="71"/>
        <v>213.44</v>
      </c>
      <c r="O259" s="14">
        <v>564.22</v>
      </c>
      <c r="P259" s="14">
        <f t="shared" si="72"/>
        <v>1315.904</v>
      </c>
      <c r="Q259" s="14">
        <v>0</v>
      </c>
      <c r="R259" s="14">
        <f t="shared" si="73"/>
        <v>3943.9940000000001</v>
      </c>
      <c r="S259" s="14">
        <v>0</v>
      </c>
      <c r="T259" s="14">
        <f t="shared" si="74"/>
        <v>1096.8899999999999</v>
      </c>
      <c r="U259" s="14">
        <f t="shared" si="75"/>
        <v>2847.1040000000003</v>
      </c>
      <c r="V259" s="14">
        <f t="shared" si="76"/>
        <v>17463.11</v>
      </c>
      <c r="W259" s="56">
        <f t="shared" si="62"/>
        <v>0</v>
      </c>
      <c r="X259" t="s">
        <v>394</v>
      </c>
      <c r="Y259" t="s">
        <v>5</v>
      </c>
      <c r="Z259" t="s">
        <v>1184</v>
      </c>
      <c r="AA259">
        <v>201</v>
      </c>
      <c r="AB259" s="9">
        <v>18560</v>
      </c>
      <c r="AC259">
        <v>0</v>
      </c>
      <c r="AD259" s="9">
        <v>18560</v>
      </c>
      <c r="AE259">
        <v>532.66999999999996</v>
      </c>
      <c r="AF259">
        <v>0</v>
      </c>
      <c r="AG259">
        <v>564.22</v>
      </c>
      <c r="AH259">
        <v>0</v>
      </c>
      <c r="AI259" s="9">
        <v>1096.8900000000001</v>
      </c>
      <c r="AJ259" s="9">
        <v>17463.11</v>
      </c>
    </row>
    <row r="260" spans="1:36" s="6" customFormat="1" ht="12" customHeight="1" x14ac:dyDescent="0.25">
      <c r="A260" s="18">
        <f t="shared" si="77"/>
        <v>241</v>
      </c>
      <c r="B260" s="17" t="s">
        <v>7</v>
      </c>
      <c r="C260" s="16" t="s">
        <v>393</v>
      </c>
      <c r="D260" s="16" t="s">
        <v>5</v>
      </c>
      <c r="E260" s="16" t="s">
        <v>4</v>
      </c>
      <c r="F260" s="16" t="s">
        <v>8</v>
      </c>
      <c r="G260" s="15">
        <v>45047</v>
      </c>
      <c r="H260" s="15">
        <v>45230</v>
      </c>
      <c r="I260" s="14">
        <v>16240</v>
      </c>
      <c r="J260" s="14">
        <v>0</v>
      </c>
      <c r="K260" s="14">
        <v>0</v>
      </c>
      <c r="L260" s="14">
        <v>466.09</v>
      </c>
      <c r="M260" s="14">
        <f t="shared" si="70"/>
        <v>1153.04</v>
      </c>
      <c r="N260" s="14">
        <f t="shared" si="71"/>
        <v>186.76</v>
      </c>
      <c r="O260" s="14">
        <v>493.7</v>
      </c>
      <c r="P260" s="14">
        <f t="shared" si="72"/>
        <v>1151.4160000000002</v>
      </c>
      <c r="Q260" s="14">
        <v>0</v>
      </c>
      <c r="R260" s="14">
        <f t="shared" si="73"/>
        <v>3451.0059999999999</v>
      </c>
      <c r="S260" s="14">
        <v>0</v>
      </c>
      <c r="T260" s="14">
        <f t="shared" si="74"/>
        <v>959.79</v>
      </c>
      <c r="U260" s="14">
        <f t="shared" si="75"/>
        <v>2491.2160000000003</v>
      </c>
      <c r="V260" s="14">
        <f t="shared" si="76"/>
        <v>15280.21</v>
      </c>
      <c r="W260" s="56">
        <f t="shared" si="62"/>
        <v>0</v>
      </c>
      <c r="X260" t="s">
        <v>393</v>
      </c>
      <c r="Y260" t="s">
        <v>5</v>
      </c>
      <c r="Z260" t="s">
        <v>1174</v>
      </c>
      <c r="AA260">
        <v>203</v>
      </c>
      <c r="AB260" s="9">
        <v>16240</v>
      </c>
      <c r="AC260">
        <v>0</v>
      </c>
      <c r="AD260" s="9">
        <v>16240</v>
      </c>
      <c r="AE260">
        <v>466.09</v>
      </c>
      <c r="AF260">
        <v>0</v>
      </c>
      <c r="AG260">
        <v>493.7</v>
      </c>
      <c r="AH260">
        <v>0</v>
      </c>
      <c r="AI260">
        <v>959.79</v>
      </c>
      <c r="AJ260" s="9">
        <v>15280.21</v>
      </c>
    </row>
    <row r="261" spans="1:36" s="6" customFormat="1" ht="12" customHeight="1" x14ac:dyDescent="0.25">
      <c r="A261" s="18">
        <f t="shared" si="77"/>
        <v>242</v>
      </c>
      <c r="B261" s="17" t="s">
        <v>7</v>
      </c>
      <c r="C261" s="16" t="s">
        <v>392</v>
      </c>
      <c r="D261" s="16" t="s">
        <v>5</v>
      </c>
      <c r="E261" s="16" t="s">
        <v>4</v>
      </c>
      <c r="F261" s="16" t="s">
        <v>8</v>
      </c>
      <c r="G261" s="15">
        <v>45047</v>
      </c>
      <c r="H261" s="15">
        <v>45230</v>
      </c>
      <c r="I261" s="14">
        <v>23200</v>
      </c>
      <c r="J261" s="14">
        <v>0</v>
      </c>
      <c r="K261" s="14">
        <v>0</v>
      </c>
      <c r="L261" s="14">
        <v>665.84</v>
      </c>
      <c r="M261" s="14">
        <f t="shared" si="70"/>
        <v>1647.1999999999998</v>
      </c>
      <c r="N261" s="14">
        <f t="shared" si="71"/>
        <v>266.8</v>
      </c>
      <c r="O261" s="14">
        <v>705.28</v>
      </c>
      <c r="P261" s="14">
        <f t="shared" si="72"/>
        <v>1644.88</v>
      </c>
      <c r="Q261" s="14">
        <v>0</v>
      </c>
      <c r="R261" s="14">
        <f t="shared" si="73"/>
        <v>4930</v>
      </c>
      <c r="S261" s="14">
        <v>0</v>
      </c>
      <c r="T261" s="14">
        <f t="shared" si="74"/>
        <v>1371.12</v>
      </c>
      <c r="U261" s="14">
        <f t="shared" si="75"/>
        <v>3558.88</v>
      </c>
      <c r="V261" s="14">
        <f t="shared" si="76"/>
        <v>21828.880000000001</v>
      </c>
      <c r="W261" s="56">
        <f t="shared" si="62"/>
        <v>0</v>
      </c>
      <c r="X261" t="s">
        <v>392</v>
      </c>
      <c r="Y261" t="s">
        <v>5</v>
      </c>
      <c r="Z261" t="s">
        <v>1103</v>
      </c>
      <c r="AA261">
        <v>205</v>
      </c>
      <c r="AB261" s="9">
        <v>23200</v>
      </c>
      <c r="AC261">
        <v>0</v>
      </c>
      <c r="AD261" s="9">
        <v>23200</v>
      </c>
      <c r="AE261">
        <v>665.84</v>
      </c>
      <c r="AF261">
        <v>0</v>
      </c>
      <c r="AG261">
        <v>705.28</v>
      </c>
      <c r="AH261">
        <v>0</v>
      </c>
      <c r="AI261" s="9">
        <v>1371.12</v>
      </c>
      <c r="AJ261" s="9">
        <v>21828.880000000001</v>
      </c>
    </row>
    <row r="262" spans="1:36" s="6" customFormat="1" ht="12" customHeight="1" x14ac:dyDescent="0.25">
      <c r="A262" s="18">
        <f t="shared" si="77"/>
        <v>243</v>
      </c>
      <c r="B262" s="17" t="s">
        <v>7</v>
      </c>
      <c r="C262" s="16" t="s">
        <v>391</v>
      </c>
      <c r="D262" s="16" t="s">
        <v>5</v>
      </c>
      <c r="E262" s="16" t="s">
        <v>4</v>
      </c>
      <c r="F262" s="16" t="s">
        <v>3</v>
      </c>
      <c r="G262" s="15">
        <v>45047</v>
      </c>
      <c r="H262" s="15">
        <v>45230</v>
      </c>
      <c r="I262" s="14">
        <v>20880</v>
      </c>
      <c r="J262" s="14">
        <v>0</v>
      </c>
      <c r="K262" s="14">
        <v>0</v>
      </c>
      <c r="L262" s="14">
        <v>599.26</v>
      </c>
      <c r="M262" s="14">
        <f t="shared" si="70"/>
        <v>1482.4799999999998</v>
      </c>
      <c r="N262" s="14">
        <f t="shared" si="71"/>
        <v>240.12</v>
      </c>
      <c r="O262" s="14">
        <v>634.75</v>
      </c>
      <c r="P262" s="14">
        <f t="shared" si="72"/>
        <v>1480.3920000000001</v>
      </c>
      <c r="Q262" s="14">
        <v>0</v>
      </c>
      <c r="R262" s="14">
        <f t="shared" si="73"/>
        <v>4437.0019999999995</v>
      </c>
      <c r="S262" s="14">
        <v>0</v>
      </c>
      <c r="T262" s="14">
        <f t="shared" si="74"/>
        <v>1234.01</v>
      </c>
      <c r="U262" s="14">
        <f t="shared" si="75"/>
        <v>3202.9920000000002</v>
      </c>
      <c r="V262" s="14">
        <f t="shared" si="76"/>
        <v>19645.990000000002</v>
      </c>
      <c r="W262" s="56">
        <f t="shared" si="62"/>
        <v>0</v>
      </c>
      <c r="X262" t="s">
        <v>391</v>
      </c>
      <c r="Y262" t="s">
        <v>5</v>
      </c>
      <c r="Z262" t="s">
        <v>1096</v>
      </c>
      <c r="AA262">
        <v>209</v>
      </c>
      <c r="AB262" s="9">
        <v>20880</v>
      </c>
      <c r="AC262">
        <v>0</v>
      </c>
      <c r="AD262" s="9">
        <v>20880</v>
      </c>
      <c r="AE262">
        <v>599.26</v>
      </c>
      <c r="AF262">
        <v>0</v>
      </c>
      <c r="AG262">
        <v>634.75</v>
      </c>
      <c r="AH262">
        <v>0</v>
      </c>
      <c r="AI262" s="9">
        <v>1234.01</v>
      </c>
      <c r="AJ262" s="9">
        <v>19645.990000000002</v>
      </c>
    </row>
    <row r="263" spans="1:36" s="7" customFormat="1" ht="15" customHeight="1" x14ac:dyDescent="0.25">
      <c r="A263" s="18">
        <f t="shared" si="77"/>
        <v>244</v>
      </c>
      <c r="B263" s="17" t="s">
        <v>7</v>
      </c>
      <c r="C263" s="16" t="s">
        <v>390</v>
      </c>
      <c r="D263" s="16" t="s">
        <v>5</v>
      </c>
      <c r="E263" s="16" t="s">
        <v>4</v>
      </c>
      <c r="F263" s="16" t="s">
        <v>8</v>
      </c>
      <c r="G263" s="15">
        <v>45047</v>
      </c>
      <c r="H263" s="15">
        <v>45230</v>
      </c>
      <c r="I263" s="14">
        <v>5280</v>
      </c>
      <c r="J263" s="14">
        <v>0</v>
      </c>
      <c r="K263" s="14">
        <v>0</v>
      </c>
      <c r="L263" s="14">
        <v>151.54</v>
      </c>
      <c r="M263" s="14">
        <f t="shared" si="70"/>
        <v>374.87999999999994</v>
      </c>
      <c r="N263" s="14">
        <f t="shared" si="71"/>
        <v>60.72</v>
      </c>
      <c r="O263" s="14">
        <v>160.51</v>
      </c>
      <c r="P263" s="14">
        <f t="shared" si="72"/>
        <v>374.35200000000003</v>
      </c>
      <c r="Q263" s="14">
        <v>0</v>
      </c>
      <c r="R263" s="14">
        <f t="shared" si="73"/>
        <v>1122.002</v>
      </c>
      <c r="S263" s="14">
        <v>0</v>
      </c>
      <c r="T263" s="14">
        <f t="shared" si="74"/>
        <v>312.04999999999995</v>
      </c>
      <c r="U263" s="14">
        <f t="shared" si="75"/>
        <v>809.952</v>
      </c>
      <c r="V263" s="14">
        <f t="shared" si="76"/>
        <v>4967.95</v>
      </c>
      <c r="W263" s="56">
        <f t="shared" si="62"/>
        <v>0</v>
      </c>
      <c r="X263" t="s">
        <v>390</v>
      </c>
      <c r="Y263" t="s">
        <v>5</v>
      </c>
      <c r="Z263" t="s">
        <v>1147</v>
      </c>
      <c r="AA263">
        <v>197</v>
      </c>
      <c r="AB263" s="9">
        <v>5280</v>
      </c>
      <c r="AC263">
        <v>0</v>
      </c>
      <c r="AD263" s="9">
        <v>5280</v>
      </c>
      <c r="AE263">
        <v>151.54</v>
      </c>
      <c r="AF263">
        <v>0</v>
      </c>
      <c r="AG263">
        <v>160.51</v>
      </c>
      <c r="AH263">
        <v>0</v>
      </c>
      <c r="AI263">
        <v>312.05</v>
      </c>
      <c r="AJ263" s="9">
        <v>4967.95</v>
      </c>
    </row>
    <row r="264" spans="1:36" s="7" customFormat="1" ht="15" x14ac:dyDescent="0.25">
      <c r="A264" s="18">
        <f t="shared" si="77"/>
        <v>245</v>
      </c>
      <c r="B264" s="17" t="s">
        <v>7</v>
      </c>
      <c r="C264" s="16" t="s">
        <v>389</v>
      </c>
      <c r="D264" s="16" t="s">
        <v>5</v>
      </c>
      <c r="E264" s="16" t="s">
        <v>4</v>
      </c>
      <c r="F264" s="16" t="s">
        <v>3</v>
      </c>
      <c r="G264" s="15">
        <v>45047</v>
      </c>
      <c r="H264" s="15">
        <v>45230</v>
      </c>
      <c r="I264" s="14">
        <v>52800</v>
      </c>
      <c r="J264" s="14">
        <v>2249.1799999999998</v>
      </c>
      <c r="K264" s="14">
        <v>0</v>
      </c>
      <c r="L264" s="14">
        <v>1515.36</v>
      </c>
      <c r="M264" s="14">
        <f t="shared" si="70"/>
        <v>3748.7999999999997</v>
      </c>
      <c r="N264" s="14">
        <f t="shared" si="71"/>
        <v>607.20000000000005</v>
      </c>
      <c r="O264" s="14">
        <v>1605.12</v>
      </c>
      <c r="P264" s="14">
        <f t="shared" si="72"/>
        <v>3743.5200000000004</v>
      </c>
      <c r="Q264" s="14">
        <v>0</v>
      </c>
      <c r="R264" s="14">
        <f t="shared" si="73"/>
        <v>11220</v>
      </c>
      <c r="S264" s="14">
        <v>0</v>
      </c>
      <c r="T264" s="14">
        <f t="shared" si="74"/>
        <v>5369.66</v>
      </c>
      <c r="U264" s="14">
        <f t="shared" si="75"/>
        <v>8099.52</v>
      </c>
      <c r="V264" s="14">
        <f t="shared" si="76"/>
        <v>47430.34</v>
      </c>
      <c r="W264" s="56">
        <f t="shared" si="62"/>
        <v>0</v>
      </c>
      <c r="X264" t="s">
        <v>389</v>
      </c>
      <c r="Y264" t="s">
        <v>5</v>
      </c>
      <c r="Z264" t="s">
        <v>1127</v>
      </c>
      <c r="AA264">
        <v>199</v>
      </c>
      <c r="AB264" s="9">
        <v>52800</v>
      </c>
      <c r="AC264">
        <v>0</v>
      </c>
      <c r="AD264" s="9">
        <v>52800</v>
      </c>
      <c r="AE264" s="9">
        <v>1515.36</v>
      </c>
      <c r="AF264" s="9">
        <v>2249.1799999999998</v>
      </c>
      <c r="AG264" s="9">
        <v>1605.12</v>
      </c>
      <c r="AH264">
        <v>0</v>
      </c>
      <c r="AI264" s="9">
        <v>5369.66</v>
      </c>
      <c r="AJ264" s="9">
        <v>47430.34</v>
      </c>
    </row>
    <row r="265" spans="1:36" s="7" customFormat="1" ht="15" x14ac:dyDescent="0.25">
      <c r="A265" s="18">
        <f t="shared" si="77"/>
        <v>246</v>
      </c>
      <c r="B265" s="17" t="s">
        <v>7</v>
      </c>
      <c r="C265" s="16" t="s">
        <v>388</v>
      </c>
      <c r="D265" s="16" t="s">
        <v>5</v>
      </c>
      <c r="E265" s="16" t="s">
        <v>4</v>
      </c>
      <c r="F265" s="16" t="s">
        <v>3</v>
      </c>
      <c r="G265" s="15">
        <v>45047</v>
      </c>
      <c r="H265" s="15">
        <v>45230</v>
      </c>
      <c r="I265" s="14">
        <v>30160</v>
      </c>
      <c r="J265" s="14">
        <v>0</v>
      </c>
      <c r="K265" s="14">
        <v>0</v>
      </c>
      <c r="L265" s="14">
        <v>865.59</v>
      </c>
      <c r="M265" s="14">
        <f t="shared" si="70"/>
        <v>2141.3599999999997</v>
      </c>
      <c r="N265" s="14">
        <f t="shared" si="71"/>
        <v>346.84</v>
      </c>
      <c r="O265" s="14">
        <v>916.86</v>
      </c>
      <c r="P265" s="14">
        <f t="shared" si="72"/>
        <v>2138.3440000000001</v>
      </c>
      <c r="Q265" s="14">
        <v>0</v>
      </c>
      <c r="R265" s="14">
        <f t="shared" si="73"/>
        <v>6408.9939999999997</v>
      </c>
      <c r="S265" s="14">
        <v>0</v>
      </c>
      <c r="T265" s="14">
        <f t="shared" si="74"/>
        <v>1782.45</v>
      </c>
      <c r="U265" s="14">
        <f t="shared" si="75"/>
        <v>4626.5439999999999</v>
      </c>
      <c r="V265" s="14">
        <f t="shared" si="76"/>
        <v>28377.55</v>
      </c>
      <c r="W265" s="56">
        <f t="shared" si="62"/>
        <v>0</v>
      </c>
      <c r="X265" t="s">
        <v>388</v>
      </c>
      <c r="Y265" t="s">
        <v>5</v>
      </c>
      <c r="Z265" t="s">
        <v>1260</v>
      </c>
      <c r="AA265">
        <v>207</v>
      </c>
      <c r="AB265" s="9">
        <v>30160</v>
      </c>
      <c r="AC265">
        <v>0</v>
      </c>
      <c r="AD265" s="9">
        <v>30160</v>
      </c>
      <c r="AE265">
        <v>865.59</v>
      </c>
      <c r="AF265">
        <v>0</v>
      </c>
      <c r="AG265">
        <v>916.86</v>
      </c>
      <c r="AH265">
        <v>0</v>
      </c>
      <c r="AI265" s="9">
        <v>1782.45</v>
      </c>
      <c r="AJ265" s="9">
        <v>28377.55</v>
      </c>
    </row>
    <row r="266" spans="1:36" s="7" customFormat="1" ht="15" customHeight="1" x14ac:dyDescent="0.2">
      <c r="A266" s="22"/>
      <c r="B266" s="23" t="s">
        <v>387</v>
      </c>
      <c r="C266" s="22"/>
      <c r="D266" s="22"/>
      <c r="E266" s="22"/>
      <c r="F266" s="22"/>
      <c r="G266" s="21"/>
      <c r="H266" s="21"/>
      <c r="I266" s="21"/>
      <c r="J266" s="21"/>
      <c r="K266" s="20"/>
      <c r="L266" s="19"/>
      <c r="M266" s="19"/>
      <c r="N266" s="19"/>
      <c r="O266" s="19"/>
      <c r="P266" s="19"/>
      <c r="Q266" s="20"/>
      <c r="R266" s="19"/>
      <c r="S266" s="20"/>
      <c r="T266" s="19"/>
      <c r="U266" s="19"/>
      <c r="V266" s="19"/>
      <c r="W266" s="56">
        <f t="shared" si="62"/>
        <v>0</v>
      </c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</row>
    <row r="267" spans="1:36" s="7" customFormat="1" ht="15" x14ac:dyDescent="0.25">
      <c r="A267" s="18">
        <v>247</v>
      </c>
      <c r="B267" s="17" t="s">
        <v>109</v>
      </c>
      <c r="C267" s="16" t="s">
        <v>385</v>
      </c>
      <c r="D267" s="16" t="s">
        <v>384</v>
      </c>
      <c r="E267" s="16" t="s">
        <v>4</v>
      </c>
      <c r="F267" s="16" t="s">
        <v>8</v>
      </c>
      <c r="G267" s="15">
        <v>45017</v>
      </c>
      <c r="H267" s="15">
        <v>45199</v>
      </c>
      <c r="I267" s="14">
        <v>55000</v>
      </c>
      <c r="J267" s="14">
        <v>2559.6799999999998</v>
      </c>
      <c r="K267" s="14"/>
      <c r="L267" s="14">
        <v>1578.5</v>
      </c>
      <c r="M267" s="14">
        <f t="shared" ref="M267:M298" si="78">I267*7.1%</f>
        <v>3904.9999999999995</v>
      </c>
      <c r="N267" s="14">
        <f t="shared" ref="N267:N298" si="79">I267*1.15%</f>
        <v>632.5</v>
      </c>
      <c r="O267" s="14">
        <v>1672</v>
      </c>
      <c r="P267" s="14">
        <f t="shared" ref="P267:P298" si="80">I267*7.09%</f>
        <v>3899.5000000000005</v>
      </c>
      <c r="Q267" s="14">
        <v>0</v>
      </c>
      <c r="R267" s="14">
        <f t="shared" ref="R267:R298" si="81">L267+M267+N267+O267+P267</f>
        <v>11687.5</v>
      </c>
      <c r="S267" s="14">
        <v>6137</v>
      </c>
      <c r="T267" s="14">
        <f t="shared" ref="T267:T298" si="82">+L267+O267+Q267+S267+J267+K267</f>
        <v>11947.18</v>
      </c>
      <c r="U267" s="14">
        <f t="shared" ref="U267:U298" si="83">+P267+N267+M267</f>
        <v>8437</v>
      </c>
      <c r="V267" s="14">
        <f t="shared" ref="V267:V298" si="84">+I267-T267</f>
        <v>43052.82</v>
      </c>
      <c r="W267" s="56">
        <f t="shared" si="62"/>
        <v>0</v>
      </c>
      <c r="X267" t="s">
        <v>385</v>
      </c>
      <c r="Y267" t="s">
        <v>384</v>
      </c>
      <c r="Z267" t="s">
        <v>777</v>
      </c>
      <c r="AA267">
        <v>31</v>
      </c>
      <c r="AB267" s="9">
        <v>55000</v>
      </c>
      <c r="AC267">
        <v>0</v>
      </c>
      <c r="AD267" s="9">
        <v>55000</v>
      </c>
      <c r="AE267" s="9">
        <v>1578.5</v>
      </c>
      <c r="AF267" s="9">
        <v>2559.6799999999998</v>
      </c>
      <c r="AG267" s="9">
        <v>1672</v>
      </c>
      <c r="AH267" s="9">
        <v>6137</v>
      </c>
      <c r="AI267" s="9">
        <v>11947.18</v>
      </c>
      <c r="AJ267" s="9">
        <v>43052.82</v>
      </c>
    </row>
    <row r="268" spans="1:36" s="7" customFormat="1" ht="15" x14ac:dyDescent="0.25">
      <c r="A268" s="18">
        <f>+A267+1</f>
        <v>248</v>
      </c>
      <c r="B268" s="17" t="s">
        <v>383</v>
      </c>
      <c r="C268" s="16" t="s">
        <v>382</v>
      </c>
      <c r="D268" s="16" t="s">
        <v>769</v>
      </c>
      <c r="E268" s="16" t="s">
        <v>4</v>
      </c>
      <c r="F268" s="16" t="s">
        <v>8</v>
      </c>
      <c r="G268" s="15">
        <v>45078</v>
      </c>
      <c r="H268" s="15">
        <v>45260</v>
      </c>
      <c r="I268" s="14">
        <v>75000</v>
      </c>
      <c r="J268" s="14">
        <v>6309.38</v>
      </c>
      <c r="K268" s="14">
        <v>0</v>
      </c>
      <c r="L268" s="14">
        <v>2152.5</v>
      </c>
      <c r="M268" s="14">
        <f t="shared" si="78"/>
        <v>5324.9999999999991</v>
      </c>
      <c r="N268" s="14">
        <f t="shared" si="79"/>
        <v>862.5</v>
      </c>
      <c r="O268" s="14">
        <v>2280</v>
      </c>
      <c r="P268" s="14">
        <f t="shared" si="80"/>
        <v>5317.5</v>
      </c>
      <c r="Q268" s="14">
        <v>0</v>
      </c>
      <c r="R268" s="14">
        <f t="shared" si="81"/>
        <v>15937.5</v>
      </c>
      <c r="S268" s="14">
        <v>10046</v>
      </c>
      <c r="T268" s="14">
        <f t="shared" si="82"/>
        <v>20787.88</v>
      </c>
      <c r="U268" s="14">
        <f t="shared" si="83"/>
        <v>11505</v>
      </c>
      <c r="V268" s="14">
        <f t="shared" si="84"/>
        <v>54212.119999999995</v>
      </c>
      <c r="W268" s="56">
        <f t="shared" si="62"/>
        <v>0</v>
      </c>
      <c r="X268" t="s">
        <v>382</v>
      </c>
      <c r="Y268" t="s">
        <v>769</v>
      </c>
      <c r="Z268" t="s">
        <v>770</v>
      </c>
      <c r="AA268">
        <v>1</v>
      </c>
      <c r="AB268" s="9">
        <v>75000</v>
      </c>
      <c r="AC268">
        <v>0</v>
      </c>
      <c r="AD268" s="9">
        <v>75000</v>
      </c>
      <c r="AE268" s="9">
        <v>2152.5</v>
      </c>
      <c r="AF268" s="9">
        <v>6309.38</v>
      </c>
      <c r="AG268" s="9">
        <v>2280</v>
      </c>
      <c r="AH268" s="9">
        <v>10046</v>
      </c>
      <c r="AI268" s="9">
        <v>20787.88</v>
      </c>
      <c r="AJ268" s="9">
        <v>54212.12</v>
      </c>
    </row>
    <row r="269" spans="1:36" s="7" customFormat="1" ht="15" x14ac:dyDescent="0.25">
      <c r="A269" s="18">
        <f t="shared" ref="A269:A332" si="85">+A268+1</f>
        <v>249</v>
      </c>
      <c r="B269" s="17" t="s">
        <v>258</v>
      </c>
      <c r="C269" s="16" t="s">
        <v>381</v>
      </c>
      <c r="D269" s="16" t="s">
        <v>707</v>
      </c>
      <c r="E269" s="16" t="s">
        <v>4</v>
      </c>
      <c r="F269" s="16" t="s">
        <v>8</v>
      </c>
      <c r="G269" s="15">
        <v>45078</v>
      </c>
      <c r="H269" s="15">
        <v>45260</v>
      </c>
      <c r="I269" s="14">
        <v>45000</v>
      </c>
      <c r="J269" s="14">
        <v>1148.33</v>
      </c>
      <c r="K269" s="14">
        <v>0</v>
      </c>
      <c r="L269" s="14">
        <v>1291.5</v>
      </c>
      <c r="M269" s="14">
        <f t="shared" si="78"/>
        <v>3194.9999999999995</v>
      </c>
      <c r="N269" s="14">
        <f t="shared" si="79"/>
        <v>517.5</v>
      </c>
      <c r="O269" s="14">
        <v>1368</v>
      </c>
      <c r="P269" s="14">
        <f t="shared" si="80"/>
        <v>3190.5</v>
      </c>
      <c r="Q269" s="14">
        <v>0</v>
      </c>
      <c r="R269" s="14">
        <f t="shared" si="81"/>
        <v>9562.5</v>
      </c>
      <c r="S269" s="14">
        <v>4846</v>
      </c>
      <c r="T269" s="14">
        <f t="shared" si="82"/>
        <v>8653.83</v>
      </c>
      <c r="U269" s="14">
        <f t="shared" si="83"/>
        <v>6903</v>
      </c>
      <c r="V269" s="14">
        <f t="shared" si="84"/>
        <v>36346.17</v>
      </c>
      <c r="W269" s="56">
        <f t="shared" si="62"/>
        <v>0</v>
      </c>
      <c r="X269" t="s">
        <v>381</v>
      </c>
      <c r="Y269" t="s">
        <v>707</v>
      </c>
      <c r="Z269" t="s">
        <v>721</v>
      </c>
      <c r="AA269">
        <v>4</v>
      </c>
      <c r="AB269" s="9">
        <v>45000</v>
      </c>
      <c r="AC269">
        <v>0</v>
      </c>
      <c r="AD269" s="9">
        <v>45000</v>
      </c>
      <c r="AE269" s="9">
        <v>1291.5</v>
      </c>
      <c r="AF269" s="9">
        <v>1148.33</v>
      </c>
      <c r="AG269" s="9">
        <v>1368</v>
      </c>
      <c r="AH269" s="9">
        <v>4846</v>
      </c>
      <c r="AI269" s="9">
        <v>8653.83</v>
      </c>
      <c r="AJ269" s="9">
        <v>36346.17</v>
      </c>
    </row>
    <row r="270" spans="1:36" s="7" customFormat="1" ht="15" x14ac:dyDescent="0.25">
      <c r="A270" s="18">
        <f t="shared" si="85"/>
        <v>250</v>
      </c>
      <c r="B270" s="17" t="s">
        <v>380</v>
      </c>
      <c r="C270" s="16" t="s">
        <v>379</v>
      </c>
      <c r="D270" s="16" t="s">
        <v>805</v>
      </c>
      <c r="E270" s="16" t="s">
        <v>4</v>
      </c>
      <c r="F270" s="16" t="s">
        <v>3</v>
      </c>
      <c r="G270" s="15">
        <v>45078</v>
      </c>
      <c r="H270" s="15">
        <v>45260</v>
      </c>
      <c r="I270" s="14">
        <v>65000</v>
      </c>
      <c r="J270" s="14">
        <v>4427.58</v>
      </c>
      <c r="K270" s="14">
        <v>0</v>
      </c>
      <c r="L270" s="14">
        <v>1865.5</v>
      </c>
      <c r="M270" s="14">
        <f t="shared" si="78"/>
        <v>4615</v>
      </c>
      <c r="N270" s="14">
        <f t="shared" si="79"/>
        <v>747.5</v>
      </c>
      <c r="O270" s="14">
        <v>1976</v>
      </c>
      <c r="P270" s="14">
        <f t="shared" si="80"/>
        <v>4608.5</v>
      </c>
      <c r="Q270" s="14">
        <v>0</v>
      </c>
      <c r="R270" s="14">
        <f t="shared" si="81"/>
        <v>13812.5</v>
      </c>
      <c r="S270" s="14">
        <v>0</v>
      </c>
      <c r="T270" s="14">
        <f t="shared" si="82"/>
        <v>8269.08</v>
      </c>
      <c r="U270" s="14">
        <f t="shared" si="83"/>
        <v>9971</v>
      </c>
      <c r="V270" s="14">
        <f t="shared" si="84"/>
        <v>56730.92</v>
      </c>
      <c r="W270" s="56">
        <f t="shared" si="62"/>
        <v>0</v>
      </c>
      <c r="X270" t="s">
        <v>379</v>
      </c>
      <c r="Y270" t="s">
        <v>805</v>
      </c>
      <c r="Z270" t="s">
        <v>853</v>
      </c>
      <c r="AA270">
        <v>1</v>
      </c>
      <c r="AB270" s="9">
        <v>65000</v>
      </c>
      <c r="AC270">
        <v>0</v>
      </c>
      <c r="AD270" s="9">
        <v>65000</v>
      </c>
      <c r="AE270" s="9">
        <v>1865.5</v>
      </c>
      <c r="AF270" s="9">
        <v>4427.58</v>
      </c>
      <c r="AG270" s="9">
        <v>1976</v>
      </c>
      <c r="AH270">
        <v>0</v>
      </c>
      <c r="AI270" s="9">
        <v>8269.08</v>
      </c>
      <c r="AJ270" s="9">
        <v>56730.92</v>
      </c>
    </row>
    <row r="271" spans="1:36" s="7" customFormat="1" ht="15" x14ac:dyDescent="0.25">
      <c r="A271" s="18">
        <f t="shared" si="85"/>
        <v>251</v>
      </c>
      <c r="B271" s="17" t="s">
        <v>106</v>
      </c>
      <c r="C271" s="16" t="s">
        <v>378</v>
      </c>
      <c r="D271" s="16" t="s">
        <v>539</v>
      </c>
      <c r="E271" s="16" t="s">
        <v>4</v>
      </c>
      <c r="F271" s="16" t="s">
        <v>8</v>
      </c>
      <c r="G271" s="15">
        <v>45078</v>
      </c>
      <c r="H271" s="15">
        <v>45260</v>
      </c>
      <c r="I271" s="14">
        <v>45000</v>
      </c>
      <c r="J271" s="14">
        <v>834.52</v>
      </c>
      <c r="K271" s="14">
        <v>0</v>
      </c>
      <c r="L271" s="14">
        <v>1291.5</v>
      </c>
      <c r="M271" s="14">
        <f t="shared" si="78"/>
        <v>3194.9999999999995</v>
      </c>
      <c r="N271" s="14">
        <f t="shared" si="79"/>
        <v>517.5</v>
      </c>
      <c r="O271" s="14">
        <v>1368</v>
      </c>
      <c r="P271" s="14">
        <f t="shared" si="80"/>
        <v>3190.5</v>
      </c>
      <c r="Q271" s="14">
        <v>0</v>
      </c>
      <c r="R271" s="14">
        <f t="shared" si="81"/>
        <v>9562.5</v>
      </c>
      <c r="S271" s="14">
        <v>4096</v>
      </c>
      <c r="T271" s="14">
        <f t="shared" si="82"/>
        <v>7590.02</v>
      </c>
      <c r="U271" s="14">
        <f t="shared" si="83"/>
        <v>6903</v>
      </c>
      <c r="V271" s="14">
        <f t="shared" si="84"/>
        <v>37409.979999999996</v>
      </c>
      <c r="W271" s="56">
        <f t="shared" si="62"/>
        <v>0</v>
      </c>
      <c r="X271" t="s">
        <v>378</v>
      </c>
      <c r="Y271" t="s">
        <v>539</v>
      </c>
      <c r="Z271" t="s">
        <v>766</v>
      </c>
      <c r="AA271">
        <v>1</v>
      </c>
      <c r="AB271" s="9">
        <v>45000</v>
      </c>
      <c r="AC271">
        <v>0</v>
      </c>
      <c r="AD271" s="9">
        <v>45000</v>
      </c>
      <c r="AE271" s="9">
        <v>1291.5</v>
      </c>
      <c r="AF271">
        <v>834.52</v>
      </c>
      <c r="AG271" s="9">
        <v>1368</v>
      </c>
      <c r="AH271" s="9">
        <v>4096</v>
      </c>
      <c r="AI271" s="9">
        <v>7590.02</v>
      </c>
      <c r="AJ271" s="9">
        <v>37409.980000000003</v>
      </c>
    </row>
    <row r="272" spans="1:36" s="7" customFormat="1" ht="15" x14ac:dyDescent="0.25">
      <c r="A272" s="18">
        <f t="shared" si="85"/>
        <v>252</v>
      </c>
      <c r="B272" s="17" t="s">
        <v>106</v>
      </c>
      <c r="C272" s="16" t="s">
        <v>377</v>
      </c>
      <c r="D272" s="16" t="s">
        <v>539</v>
      </c>
      <c r="E272" s="16" t="s">
        <v>4</v>
      </c>
      <c r="F272" s="16" t="s">
        <v>3</v>
      </c>
      <c r="G272" s="15">
        <v>44986</v>
      </c>
      <c r="H272" s="15">
        <v>45169</v>
      </c>
      <c r="I272" s="14">
        <v>45000</v>
      </c>
      <c r="J272" s="14">
        <v>1148.33</v>
      </c>
      <c r="K272" s="14">
        <v>0</v>
      </c>
      <c r="L272" s="14">
        <v>1291.5</v>
      </c>
      <c r="M272" s="14">
        <f t="shared" si="78"/>
        <v>3194.9999999999995</v>
      </c>
      <c r="N272" s="14">
        <f t="shared" si="79"/>
        <v>517.5</v>
      </c>
      <c r="O272" s="14">
        <v>1368</v>
      </c>
      <c r="P272" s="14">
        <f t="shared" si="80"/>
        <v>3190.5</v>
      </c>
      <c r="Q272" s="14">
        <v>0</v>
      </c>
      <c r="R272" s="14">
        <f t="shared" si="81"/>
        <v>9562.5</v>
      </c>
      <c r="S272" s="14">
        <v>0</v>
      </c>
      <c r="T272" s="14">
        <f t="shared" si="82"/>
        <v>3807.83</v>
      </c>
      <c r="U272" s="14">
        <f t="shared" si="83"/>
        <v>6903</v>
      </c>
      <c r="V272" s="14">
        <f t="shared" si="84"/>
        <v>41192.17</v>
      </c>
      <c r="W272" s="56">
        <f t="shared" si="62"/>
        <v>0</v>
      </c>
      <c r="X272" t="s">
        <v>377</v>
      </c>
      <c r="Y272" t="s">
        <v>539</v>
      </c>
      <c r="Z272" t="s">
        <v>765</v>
      </c>
      <c r="AA272">
        <v>2</v>
      </c>
      <c r="AB272" s="9">
        <v>45000</v>
      </c>
      <c r="AC272">
        <v>0</v>
      </c>
      <c r="AD272" s="9">
        <v>45000</v>
      </c>
      <c r="AE272" s="9">
        <v>1291.5</v>
      </c>
      <c r="AF272" s="9">
        <v>1148.33</v>
      </c>
      <c r="AG272" s="9">
        <v>1368</v>
      </c>
      <c r="AH272">
        <v>0</v>
      </c>
      <c r="AI272" s="9">
        <v>3807.83</v>
      </c>
      <c r="AJ272" s="9">
        <v>41192.17</v>
      </c>
    </row>
    <row r="273" spans="1:36" s="7" customFormat="1" ht="15" x14ac:dyDescent="0.25">
      <c r="A273" s="18">
        <f t="shared" si="85"/>
        <v>253</v>
      </c>
      <c r="B273" s="17" t="s">
        <v>106</v>
      </c>
      <c r="C273" s="16" t="s">
        <v>376</v>
      </c>
      <c r="D273" s="16" t="s">
        <v>539</v>
      </c>
      <c r="E273" s="16" t="s">
        <v>4</v>
      </c>
      <c r="F273" s="16" t="s">
        <v>3</v>
      </c>
      <c r="G273" s="15">
        <v>44996</v>
      </c>
      <c r="H273" s="15">
        <v>45169</v>
      </c>
      <c r="I273" s="14">
        <v>45000</v>
      </c>
      <c r="J273" s="14">
        <v>1148.33</v>
      </c>
      <c r="K273" s="14">
        <v>0</v>
      </c>
      <c r="L273" s="14">
        <v>1291.5</v>
      </c>
      <c r="M273" s="14">
        <f t="shared" si="78"/>
        <v>3194.9999999999995</v>
      </c>
      <c r="N273" s="14">
        <f t="shared" si="79"/>
        <v>517.5</v>
      </c>
      <c r="O273" s="14">
        <v>1368</v>
      </c>
      <c r="P273" s="14">
        <f t="shared" si="80"/>
        <v>3190.5</v>
      </c>
      <c r="Q273" s="14">
        <v>0</v>
      </c>
      <c r="R273" s="14">
        <f t="shared" si="81"/>
        <v>9562.5</v>
      </c>
      <c r="S273" s="14">
        <v>0</v>
      </c>
      <c r="T273" s="14">
        <f t="shared" si="82"/>
        <v>3807.83</v>
      </c>
      <c r="U273" s="14">
        <f t="shared" si="83"/>
        <v>6903</v>
      </c>
      <c r="V273" s="14">
        <f t="shared" si="84"/>
        <v>41192.17</v>
      </c>
      <c r="W273" s="56">
        <f t="shared" si="62"/>
        <v>0</v>
      </c>
      <c r="X273" t="s">
        <v>376</v>
      </c>
      <c r="Y273" t="s">
        <v>539</v>
      </c>
      <c r="Z273" t="s">
        <v>834</v>
      </c>
      <c r="AA273">
        <v>3</v>
      </c>
      <c r="AB273" s="9">
        <v>45000</v>
      </c>
      <c r="AC273">
        <v>0</v>
      </c>
      <c r="AD273" s="9">
        <v>45000</v>
      </c>
      <c r="AE273" s="9">
        <v>1291.5</v>
      </c>
      <c r="AF273" s="9">
        <v>1148.33</v>
      </c>
      <c r="AG273" s="9">
        <v>1368</v>
      </c>
      <c r="AH273">
        <v>0</v>
      </c>
      <c r="AI273" s="9">
        <v>3807.83</v>
      </c>
      <c r="AJ273" s="9">
        <v>41192.17</v>
      </c>
    </row>
    <row r="274" spans="1:36" s="7" customFormat="1" ht="15" x14ac:dyDescent="0.25">
      <c r="A274" s="18">
        <f t="shared" si="85"/>
        <v>254</v>
      </c>
      <c r="B274" s="17" t="s">
        <v>7</v>
      </c>
      <c r="C274" s="16" t="s">
        <v>375</v>
      </c>
      <c r="D274" s="16" t="s">
        <v>5</v>
      </c>
      <c r="E274" s="16" t="s">
        <v>4</v>
      </c>
      <c r="F274" s="16" t="s">
        <v>8</v>
      </c>
      <c r="G274" s="15">
        <v>45078</v>
      </c>
      <c r="H274" s="15">
        <v>45260</v>
      </c>
      <c r="I274" s="14">
        <v>22400</v>
      </c>
      <c r="J274" s="14">
        <v>0</v>
      </c>
      <c r="K274" s="14">
        <v>0</v>
      </c>
      <c r="L274" s="14">
        <v>642.88</v>
      </c>
      <c r="M274" s="14">
        <f t="shared" si="78"/>
        <v>1590.3999999999999</v>
      </c>
      <c r="N274" s="14">
        <f t="shared" si="79"/>
        <v>257.60000000000002</v>
      </c>
      <c r="O274" s="14">
        <v>680.96</v>
      </c>
      <c r="P274" s="14">
        <f t="shared" si="80"/>
        <v>1588.16</v>
      </c>
      <c r="Q274" s="14">
        <v>0</v>
      </c>
      <c r="R274" s="14">
        <f t="shared" si="81"/>
        <v>4760</v>
      </c>
      <c r="S274" s="14">
        <v>0</v>
      </c>
      <c r="T274" s="14">
        <f t="shared" si="82"/>
        <v>1323.8400000000001</v>
      </c>
      <c r="U274" s="14">
        <f t="shared" si="83"/>
        <v>3436.16</v>
      </c>
      <c r="V274" s="14">
        <f t="shared" si="84"/>
        <v>21076.16</v>
      </c>
      <c r="W274" s="56">
        <f t="shared" si="62"/>
        <v>0</v>
      </c>
      <c r="X274" t="s">
        <v>375</v>
      </c>
      <c r="Y274" t="s">
        <v>5</v>
      </c>
      <c r="Z274" t="s">
        <v>947</v>
      </c>
      <c r="AA274">
        <v>10</v>
      </c>
      <c r="AB274" s="9">
        <v>22400</v>
      </c>
      <c r="AC274">
        <v>0</v>
      </c>
      <c r="AD274" s="9">
        <v>22400</v>
      </c>
      <c r="AE274">
        <v>642.88</v>
      </c>
      <c r="AF274">
        <v>0</v>
      </c>
      <c r="AG274">
        <v>680.96</v>
      </c>
      <c r="AH274">
        <v>0</v>
      </c>
      <c r="AI274" s="9">
        <v>1323.84</v>
      </c>
      <c r="AJ274" s="9">
        <v>21076.16</v>
      </c>
    </row>
    <row r="275" spans="1:36" s="7" customFormat="1" ht="15" x14ac:dyDescent="0.25">
      <c r="A275" s="18">
        <f t="shared" si="85"/>
        <v>255</v>
      </c>
      <c r="B275" s="17" t="s">
        <v>7</v>
      </c>
      <c r="C275" s="16" t="s">
        <v>374</v>
      </c>
      <c r="D275" s="16" t="s">
        <v>5</v>
      </c>
      <c r="E275" s="16" t="s">
        <v>4</v>
      </c>
      <c r="F275" s="16" t="s">
        <v>8</v>
      </c>
      <c r="G275" s="15">
        <v>45078</v>
      </c>
      <c r="H275" s="15">
        <v>45260</v>
      </c>
      <c r="I275" s="14">
        <v>37120</v>
      </c>
      <c r="J275" s="14">
        <v>36.18</v>
      </c>
      <c r="K275" s="14">
        <v>0</v>
      </c>
      <c r="L275" s="14">
        <v>1065.3399999999999</v>
      </c>
      <c r="M275" s="14">
        <f t="shared" si="78"/>
        <v>2635.52</v>
      </c>
      <c r="N275" s="14">
        <f t="shared" si="79"/>
        <v>426.88</v>
      </c>
      <c r="O275" s="14">
        <v>1128.45</v>
      </c>
      <c r="P275" s="14">
        <f t="shared" si="80"/>
        <v>2631.808</v>
      </c>
      <c r="Q275" s="14">
        <v>0</v>
      </c>
      <c r="R275" s="14">
        <f t="shared" si="81"/>
        <v>7887.9979999999996</v>
      </c>
      <c r="S275" s="14">
        <v>0</v>
      </c>
      <c r="T275" s="14">
        <f t="shared" si="82"/>
        <v>2229.9699999999998</v>
      </c>
      <c r="U275" s="14">
        <f t="shared" si="83"/>
        <v>5694.2080000000005</v>
      </c>
      <c r="V275" s="14">
        <f t="shared" si="84"/>
        <v>34890.03</v>
      </c>
      <c r="W275" s="56">
        <f t="shared" ref="W275:W338" si="86">+V275-AJ275</f>
        <v>0</v>
      </c>
      <c r="X275" t="s">
        <v>374</v>
      </c>
      <c r="Y275" t="s">
        <v>5</v>
      </c>
      <c r="Z275" t="s">
        <v>928</v>
      </c>
      <c r="AA275">
        <v>11</v>
      </c>
      <c r="AB275" s="9">
        <v>37120</v>
      </c>
      <c r="AC275">
        <v>0</v>
      </c>
      <c r="AD275" s="9">
        <v>37120</v>
      </c>
      <c r="AE275" s="9">
        <v>1065.3399999999999</v>
      </c>
      <c r="AF275">
        <v>36.18</v>
      </c>
      <c r="AG275" s="9">
        <v>1128.45</v>
      </c>
      <c r="AH275">
        <v>0</v>
      </c>
      <c r="AI275" s="9">
        <v>2229.9699999999998</v>
      </c>
      <c r="AJ275" s="9">
        <v>34890.03</v>
      </c>
    </row>
    <row r="276" spans="1:36" s="7" customFormat="1" ht="15" x14ac:dyDescent="0.25">
      <c r="A276" s="18">
        <f t="shared" si="85"/>
        <v>256</v>
      </c>
      <c r="B276" s="17" t="s">
        <v>7</v>
      </c>
      <c r="C276" s="16" t="s">
        <v>373</v>
      </c>
      <c r="D276" s="16" t="s">
        <v>5</v>
      </c>
      <c r="E276" s="16" t="s">
        <v>4</v>
      </c>
      <c r="F276" s="16" t="s">
        <v>8</v>
      </c>
      <c r="G276" s="15">
        <v>45078</v>
      </c>
      <c r="H276" s="15">
        <v>45260</v>
      </c>
      <c r="I276" s="14">
        <v>13920</v>
      </c>
      <c r="J276" s="14">
        <v>0</v>
      </c>
      <c r="K276" s="14">
        <v>0</v>
      </c>
      <c r="L276" s="14">
        <v>399.5</v>
      </c>
      <c r="M276" s="14">
        <f t="shared" si="78"/>
        <v>988.31999999999994</v>
      </c>
      <c r="N276" s="14">
        <f t="shared" si="79"/>
        <v>160.07999999999998</v>
      </c>
      <c r="O276" s="14">
        <v>423.17</v>
      </c>
      <c r="P276" s="14">
        <f t="shared" si="80"/>
        <v>986.92800000000011</v>
      </c>
      <c r="Q276" s="14">
        <v>0</v>
      </c>
      <c r="R276" s="14">
        <f t="shared" si="81"/>
        <v>2957.998</v>
      </c>
      <c r="S276" s="14">
        <v>0</v>
      </c>
      <c r="T276" s="14">
        <f t="shared" si="82"/>
        <v>822.67000000000007</v>
      </c>
      <c r="U276" s="14">
        <f t="shared" si="83"/>
        <v>2135.328</v>
      </c>
      <c r="V276" s="14">
        <f t="shared" si="84"/>
        <v>13097.33</v>
      </c>
      <c r="W276" s="56">
        <f t="shared" si="86"/>
        <v>0</v>
      </c>
      <c r="X276" t="s">
        <v>373</v>
      </c>
      <c r="Y276" t="s">
        <v>5</v>
      </c>
      <c r="Z276" t="s">
        <v>914</v>
      </c>
      <c r="AA276">
        <v>12</v>
      </c>
      <c r="AB276" s="9">
        <v>13920</v>
      </c>
      <c r="AC276">
        <v>0</v>
      </c>
      <c r="AD276" s="9">
        <v>13920</v>
      </c>
      <c r="AE276">
        <v>399.5</v>
      </c>
      <c r="AF276">
        <v>0</v>
      </c>
      <c r="AG276">
        <v>423.17</v>
      </c>
      <c r="AH276">
        <v>0</v>
      </c>
      <c r="AI276">
        <v>822.67</v>
      </c>
      <c r="AJ276" s="9">
        <v>13097.33</v>
      </c>
    </row>
    <row r="277" spans="1:36" s="7" customFormat="1" ht="15" x14ac:dyDescent="0.25">
      <c r="A277" s="18">
        <f t="shared" si="85"/>
        <v>257</v>
      </c>
      <c r="B277" s="17" t="s">
        <v>7</v>
      </c>
      <c r="C277" s="16" t="s">
        <v>372</v>
      </c>
      <c r="D277" s="16" t="s">
        <v>5</v>
      </c>
      <c r="E277" s="16" t="s">
        <v>4</v>
      </c>
      <c r="F277" s="16" t="s">
        <v>8</v>
      </c>
      <c r="G277" s="15">
        <v>45078</v>
      </c>
      <c r="H277" s="15">
        <v>45260</v>
      </c>
      <c r="I277" s="14">
        <v>104400</v>
      </c>
      <c r="J277" s="14">
        <v>13140.36</v>
      </c>
      <c r="K277" s="14">
        <v>0</v>
      </c>
      <c r="L277" s="14">
        <v>2996.28</v>
      </c>
      <c r="M277" s="14">
        <f t="shared" si="78"/>
        <v>7412.4</v>
      </c>
      <c r="N277" s="14">
        <f t="shared" si="79"/>
        <v>1200.5999999999999</v>
      </c>
      <c r="O277" s="14">
        <v>3173.76</v>
      </c>
      <c r="P277" s="14">
        <f t="shared" si="80"/>
        <v>7401.96</v>
      </c>
      <c r="Q277" s="14">
        <v>0</v>
      </c>
      <c r="R277" s="14">
        <f t="shared" si="81"/>
        <v>22185</v>
      </c>
      <c r="S277" s="14">
        <v>0</v>
      </c>
      <c r="T277" s="14">
        <f t="shared" si="82"/>
        <v>19310.400000000001</v>
      </c>
      <c r="U277" s="14">
        <f t="shared" si="83"/>
        <v>16014.96</v>
      </c>
      <c r="V277" s="14">
        <f t="shared" si="84"/>
        <v>85089.600000000006</v>
      </c>
      <c r="W277" s="56">
        <f t="shared" si="86"/>
        <v>0</v>
      </c>
      <c r="X277" t="s">
        <v>372</v>
      </c>
      <c r="Y277" t="s">
        <v>5</v>
      </c>
      <c r="Z277" t="s">
        <v>1225</v>
      </c>
      <c r="AA277">
        <v>15</v>
      </c>
      <c r="AB277" s="9">
        <v>104400</v>
      </c>
      <c r="AC277">
        <v>0</v>
      </c>
      <c r="AD277" s="9">
        <v>104400</v>
      </c>
      <c r="AE277" s="9">
        <v>2996.28</v>
      </c>
      <c r="AF277" s="9">
        <v>13140.36</v>
      </c>
      <c r="AG277" s="9">
        <v>3173.76</v>
      </c>
      <c r="AH277">
        <v>0</v>
      </c>
      <c r="AI277" s="9">
        <v>19310.400000000001</v>
      </c>
      <c r="AJ277" s="9">
        <v>85089.600000000006</v>
      </c>
    </row>
    <row r="278" spans="1:36" s="7" customFormat="1" ht="15" x14ac:dyDescent="0.25">
      <c r="A278" s="18">
        <f t="shared" si="85"/>
        <v>258</v>
      </c>
      <c r="B278" s="17" t="s">
        <v>7</v>
      </c>
      <c r="C278" s="16" t="s">
        <v>371</v>
      </c>
      <c r="D278" s="16" t="s">
        <v>5</v>
      </c>
      <c r="E278" s="16" t="s">
        <v>4</v>
      </c>
      <c r="F278" s="16" t="s">
        <v>8</v>
      </c>
      <c r="G278" s="15">
        <v>45078</v>
      </c>
      <c r="H278" s="15">
        <v>45260</v>
      </c>
      <c r="I278" s="14">
        <v>34800</v>
      </c>
      <c r="J278" s="14">
        <v>0</v>
      </c>
      <c r="K278" s="14">
        <v>0</v>
      </c>
      <c r="L278" s="14">
        <v>998.76</v>
      </c>
      <c r="M278" s="14">
        <f t="shared" si="78"/>
        <v>2470.7999999999997</v>
      </c>
      <c r="N278" s="14">
        <f t="shared" si="79"/>
        <v>400.2</v>
      </c>
      <c r="O278" s="14">
        <v>1057.92</v>
      </c>
      <c r="P278" s="14">
        <f t="shared" si="80"/>
        <v>2467.3200000000002</v>
      </c>
      <c r="Q278" s="14">
        <v>0</v>
      </c>
      <c r="R278" s="14">
        <f t="shared" si="81"/>
        <v>7395</v>
      </c>
      <c r="S278" s="14">
        <v>0</v>
      </c>
      <c r="T278" s="14">
        <f t="shared" si="82"/>
        <v>2056.6800000000003</v>
      </c>
      <c r="U278" s="14">
        <f t="shared" si="83"/>
        <v>5338.32</v>
      </c>
      <c r="V278" s="14">
        <f t="shared" si="84"/>
        <v>32743.32</v>
      </c>
      <c r="W278" s="56">
        <f t="shared" si="86"/>
        <v>0</v>
      </c>
      <c r="X278" t="s">
        <v>371</v>
      </c>
      <c r="Y278" t="s">
        <v>5</v>
      </c>
      <c r="Z278" t="s">
        <v>907</v>
      </c>
      <c r="AA278">
        <v>17</v>
      </c>
      <c r="AB278" s="9">
        <v>34800</v>
      </c>
      <c r="AC278">
        <v>0</v>
      </c>
      <c r="AD278" s="9">
        <v>34800</v>
      </c>
      <c r="AE278">
        <v>998.76</v>
      </c>
      <c r="AF278">
        <v>0</v>
      </c>
      <c r="AG278" s="9">
        <v>1057.92</v>
      </c>
      <c r="AH278">
        <v>0</v>
      </c>
      <c r="AI278" s="9">
        <v>2056.6799999999998</v>
      </c>
      <c r="AJ278" s="9">
        <v>32743.32</v>
      </c>
    </row>
    <row r="279" spans="1:36" s="7" customFormat="1" ht="15" x14ac:dyDescent="0.25">
      <c r="A279" s="18">
        <f t="shared" si="85"/>
        <v>259</v>
      </c>
      <c r="B279" s="17" t="s">
        <v>7</v>
      </c>
      <c r="C279" s="16" t="s">
        <v>370</v>
      </c>
      <c r="D279" s="16" t="s">
        <v>5</v>
      </c>
      <c r="E279" s="16" t="s">
        <v>4</v>
      </c>
      <c r="F279" s="16" t="s">
        <v>3</v>
      </c>
      <c r="G279" s="15">
        <v>45078</v>
      </c>
      <c r="H279" s="15">
        <v>45260</v>
      </c>
      <c r="I279" s="14">
        <v>37800</v>
      </c>
      <c r="J279" s="14">
        <v>0</v>
      </c>
      <c r="K279" s="14">
        <v>0</v>
      </c>
      <c r="L279" s="14">
        <v>1084.8599999999999</v>
      </c>
      <c r="M279" s="14">
        <f t="shared" si="78"/>
        <v>2683.7999999999997</v>
      </c>
      <c r="N279" s="14">
        <f t="shared" si="79"/>
        <v>434.7</v>
      </c>
      <c r="O279" s="14">
        <v>1149.1199999999999</v>
      </c>
      <c r="P279" s="14">
        <f t="shared" si="80"/>
        <v>2680.02</v>
      </c>
      <c r="Q279" s="14">
        <v>0</v>
      </c>
      <c r="R279" s="14">
        <f t="shared" si="81"/>
        <v>8032.5</v>
      </c>
      <c r="S279" s="14">
        <v>0</v>
      </c>
      <c r="T279" s="14">
        <f t="shared" si="82"/>
        <v>2233.9799999999996</v>
      </c>
      <c r="U279" s="14">
        <f t="shared" si="83"/>
        <v>5798.5199999999995</v>
      </c>
      <c r="V279" s="14">
        <f t="shared" si="84"/>
        <v>35566.020000000004</v>
      </c>
      <c r="W279" s="56">
        <f t="shared" si="86"/>
        <v>0</v>
      </c>
      <c r="X279" t="s">
        <v>370</v>
      </c>
      <c r="Y279" t="s">
        <v>5</v>
      </c>
      <c r="Z279" t="s">
        <v>972</v>
      </c>
      <c r="AA279">
        <v>19</v>
      </c>
      <c r="AB279" s="9">
        <v>37800</v>
      </c>
      <c r="AC279">
        <v>0</v>
      </c>
      <c r="AD279" s="9">
        <v>37800</v>
      </c>
      <c r="AE279" s="9">
        <v>1084.8599999999999</v>
      </c>
      <c r="AF279">
        <v>0</v>
      </c>
      <c r="AG279" s="9">
        <v>1149.1199999999999</v>
      </c>
      <c r="AH279">
        <v>0</v>
      </c>
      <c r="AI279" s="9">
        <v>2233.98</v>
      </c>
      <c r="AJ279" s="9">
        <v>35566.019999999997</v>
      </c>
    </row>
    <row r="280" spans="1:36" s="7" customFormat="1" ht="15" x14ac:dyDescent="0.25">
      <c r="A280" s="18">
        <f t="shared" si="85"/>
        <v>260</v>
      </c>
      <c r="B280" s="17" t="s">
        <v>7</v>
      </c>
      <c r="C280" s="16" t="s">
        <v>369</v>
      </c>
      <c r="D280" s="16" t="s">
        <v>5</v>
      </c>
      <c r="E280" s="16" t="s">
        <v>4</v>
      </c>
      <c r="F280" s="16" t="s">
        <v>3</v>
      </c>
      <c r="G280" s="15">
        <v>45078</v>
      </c>
      <c r="H280" s="15">
        <v>45260</v>
      </c>
      <c r="I280" s="14">
        <v>6960</v>
      </c>
      <c r="J280" s="14">
        <v>0</v>
      </c>
      <c r="K280" s="14">
        <v>0</v>
      </c>
      <c r="L280" s="14">
        <v>199.75</v>
      </c>
      <c r="M280" s="14">
        <f t="shared" si="78"/>
        <v>494.15999999999997</v>
      </c>
      <c r="N280" s="14">
        <f t="shared" si="79"/>
        <v>80.039999999999992</v>
      </c>
      <c r="O280" s="14">
        <v>211.58</v>
      </c>
      <c r="P280" s="14">
        <f t="shared" si="80"/>
        <v>493.46400000000006</v>
      </c>
      <c r="Q280" s="14">
        <v>0</v>
      </c>
      <c r="R280" s="14">
        <f t="shared" si="81"/>
        <v>1478.9940000000001</v>
      </c>
      <c r="S280" s="14">
        <v>6448.67</v>
      </c>
      <c r="T280" s="14">
        <f t="shared" si="82"/>
        <v>6860</v>
      </c>
      <c r="U280" s="14">
        <f t="shared" si="83"/>
        <v>1067.664</v>
      </c>
      <c r="V280" s="14">
        <f t="shared" si="84"/>
        <v>100</v>
      </c>
      <c r="W280" s="56">
        <f t="shared" si="86"/>
        <v>0</v>
      </c>
      <c r="X280" t="s">
        <v>369</v>
      </c>
      <c r="Y280" t="s">
        <v>5</v>
      </c>
      <c r="Z280" t="s">
        <v>902</v>
      </c>
      <c r="AA280">
        <v>22</v>
      </c>
      <c r="AB280" s="9">
        <v>6960</v>
      </c>
      <c r="AC280">
        <v>0</v>
      </c>
      <c r="AD280" s="9">
        <v>6960</v>
      </c>
      <c r="AE280">
        <v>199.75</v>
      </c>
      <c r="AF280">
        <v>0</v>
      </c>
      <c r="AG280">
        <v>211.58</v>
      </c>
      <c r="AH280" s="9">
        <v>6448.67</v>
      </c>
      <c r="AI280" s="9">
        <v>6860</v>
      </c>
      <c r="AJ280">
        <v>100</v>
      </c>
    </row>
    <row r="281" spans="1:36" s="7" customFormat="1" ht="15" x14ac:dyDescent="0.25">
      <c r="A281" s="18">
        <f t="shared" si="85"/>
        <v>261</v>
      </c>
      <c r="B281" s="17" t="s">
        <v>7</v>
      </c>
      <c r="C281" s="16" t="s">
        <v>368</v>
      </c>
      <c r="D281" s="16" t="s">
        <v>5</v>
      </c>
      <c r="E281" s="16" t="s">
        <v>4</v>
      </c>
      <c r="F281" s="16" t="s">
        <v>3</v>
      </c>
      <c r="G281" s="15">
        <v>45078</v>
      </c>
      <c r="H281" s="15">
        <v>45260</v>
      </c>
      <c r="I281" s="14">
        <v>40000</v>
      </c>
      <c r="J281" s="14">
        <v>442.65</v>
      </c>
      <c r="K281" s="14">
        <v>0</v>
      </c>
      <c r="L281" s="14">
        <v>1148</v>
      </c>
      <c r="M281" s="14">
        <f t="shared" si="78"/>
        <v>2839.9999999999995</v>
      </c>
      <c r="N281" s="14">
        <f t="shared" si="79"/>
        <v>460</v>
      </c>
      <c r="O281" s="14">
        <v>1216</v>
      </c>
      <c r="P281" s="14">
        <f t="shared" si="80"/>
        <v>2836</v>
      </c>
      <c r="Q281" s="14">
        <v>0</v>
      </c>
      <c r="R281" s="14">
        <f t="shared" si="81"/>
        <v>8500</v>
      </c>
      <c r="S281" s="14">
        <v>0</v>
      </c>
      <c r="T281" s="14">
        <f t="shared" si="82"/>
        <v>2806.65</v>
      </c>
      <c r="U281" s="14">
        <f t="shared" si="83"/>
        <v>6136</v>
      </c>
      <c r="V281" s="14">
        <f t="shared" si="84"/>
        <v>37193.35</v>
      </c>
      <c r="W281" s="56">
        <f t="shared" si="86"/>
        <v>0</v>
      </c>
      <c r="X281" t="s">
        <v>368</v>
      </c>
      <c r="Y281" t="s">
        <v>5</v>
      </c>
      <c r="Z281" t="s">
        <v>1231</v>
      </c>
      <c r="AA281">
        <v>23</v>
      </c>
      <c r="AB281" s="9">
        <v>40000</v>
      </c>
      <c r="AC281">
        <v>0</v>
      </c>
      <c r="AD281" s="9">
        <v>40000</v>
      </c>
      <c r="AE281" s="9">
        <v>1148</v>
      </c>
      <c r="AF281">
        <v>442.65</v>
      </c>
      <c r="AG281" s="9">
        <v>1216</v>
      </c>
      <c r="AH281">
        <v>0</v>
      </c>
      <c r="AI281" s="9">
        <v>2806.65</v>
      </c>
      <c r="AJ281" s="9">
        <v>37193.35</v>
      </c>
    </row>
    <row r="282" spans="1:36" s="7" customFormat="1" ht="15" x14ac:dyDescent="0.25">
      <c r="A282" s="18">
        <f t="shared" si="85"/>
        <v>262</v>
      </c>
      <c r="B282" s="17" t="s">
        <v>7</v>
      </c>
      <c r="C282" s="16" t="s">
        <v>367</v>
      </c>
      <c r="D282" s="16" t="s">
        <v>5</v>
      </c>
      <c r="E282" s="16" t="s">
        <v>4</v>
      </c>
      <c r="F282" s="16" t="s">
        <v>8</v>
      </c>
      <c r="G282" s="15">
        <v>45078</v>
      </c>
      <c r="H282" s="15">
        <v>45260</v>
      </c>
      <c r="I282" s="14">
        <v>35280</v>
      </c>
      <c r="J282" s="14">
        <v>0</v>
      </c>
      <c r="K282" s="14">
        <v>0</v>
      </c>
      <c r="L282" s="14">
        <v>1012.54</v>
      </c>
      <c r="M282" s="14">
        <f t="shared" si="78"/>
        <v>2504.8799999999997</v>
      </c>
      <c r="N282" s="14">
        <f t="shared" si="79"/>
        <v>405.71999999999997</v>
      </c>
      <c r="O282" s="14">
        <v>1072.51</v>
      </c>
      <c r="P282" s="14">
        <f t="shared" si="80"/>
        <v>2501.3520000000003</v>
      </c>
      <c r="Q282" s="14">
        <v>0</v>
      </c>
      <c r="R282" s="14">
        <f t="shared" si="81"/>
        <v>7497.0020000000004</v>
      </c>
      <c r="S282" s="14">
        <v>0</v>
      </c>
      <c r="T282" s="14">
        <f t="shared" si="82"/>
        <v>2085.0500000000002</v>
      </c>
      <c r="U282" s="14">
        <f t="shared" si="83"/>
        <v>5411.9519999999993</v>
      </c>
      <c r="V282" s="14">
        <f t="shared" si="84"/>
        <v>33194.949999999997</v>
      </c>
      <c r="W282" s="56">
        <f t="shared" si="86"/>
        <v>0</v>
      </c>
      <c r="X282" t="s">
        <v>367</v>
      </c>
      <c r="Y282" t="s">
        <v>5</v>
      </c>
      <c r="Z282" t="s">
        <v>875</v>
      </c>
      <c r="AA282">
        <v>32</v>
      </c>
      <c r="AB282" s="9">
        <v>35280</v>
      </c>
      <c r="AC282">
        <v>0</v>
      </c>
      <c r="AD282" s="9">
        <v>35280</v>
      </c>
      <c r="AE282" s="9">
        <v>1012.54</v>
      </c>
      <c r="AF282">
        <v>0</v>
      </c>
      <c r="AG282" s="9">
        <v>1072.51</v>
      </c>
      <c r="AH282">
        <v>0</v>
      </c>
      <c r="AI282" s="9">
        <v>2085.0500000000002</v>
      </c>
      <c r="AJ282" s="9">
        <v>33194.949999999997</v>
      </c>
    </row>
    <row r="283" spans="1:36" s="7" customFormat="1" ht="15" x14ac:dyDescent="0.25">
      <c r="A283" s="18">
        <f t="shared" si="85"/>
        <v>263</v>
      </c>
      <c r="B283" s="17" t="s">
        <v>7</v>
      </c>
      <c r="C283" s="16" t="s">
        <v>366</v>
      </c>
      <c r="D283" s="16" t="s">
        <v>5</v>
      </c>
      <c r="E283" s="16" t="s">
        <v>4</v>
      </c>
      <c r="F283" s="16" t="s">
        <v>3</v>
      </c>
      <c r="G283" s="15">
        <v>45078</v>
      </c>
      <c r="H283" s="15">
        <v>45260</v>
      </c>
      <c r="I283" s="14">
        <v>23200</v>
      </c>
      <c r="J283" s="14">
        <v>0</v>
      </c>
      <c r="K283" s="14">
        <v>0</v>
      </c>
      <c r="L283" s="14">
        <v>665.84</v>
      </c>
      <c r="M283" s="14">
        <f t="shared" si="78"/>
        <v>1647.1999999999998</v>
      </c>
      <c r="N283" s="14">
        <f t="shared" si="79"/>
        <v>266.8</v>
      </c>
      <c r="O283" s="14">
        <v>705.28</v>
      </c>
      <c r="P283" s="14">
        <f t="shared" si="80"/>
        <v>1644.88</v>
      </c>
      <c r="Q283" s="14">
        <v>0</v>
      </c>
      <c r="R283" s="14">
        <f t="shared" si="81"/>
        <v>4930</v>
      </c>
      <c r="S283" s="14"/>
      <c r="T283" s="14">
        <f t="shared" si="82"/>
        <v>1371.12</v>
      </c>
      <c r="U283" s="14">
        <f t="shared" si="83"/>
        <v>3558.88</v>
      </c>
      <c r="V283" s="14">
        <f t="shared" si="84"/>
        <v>21828.880000000001</v>
      </c>
      <c r="W283" s="56">
        <f t="shared" si="86"/>
        <v>0</v>
      </c>
      <c r="X283" t="s">
        <v>366</v>
      </c>
      <c r="Y283" t="s">
        <v>5</v>
      </c>
      <c r="Z283" t="s">
        <v>978</v>
      </c>
      <c r="AA283">
        <v>35</v>
      </c>
      <c r="AB283" s="9">
        <v>23200</v>
      </c>
      <c r="AC283">
        <v>0</v>
      </c>
      <c r="AD283" s="9">
        <v>23200</v>
      </c>
      <c r="AE283">
        <v>665.84</v>
      </c>
      <c r="AF283">
        <v>0</v>
      </c>
      <c r="AG283">
        <v>705.28</v>
      </c>
      <c r="AH283">
        <v>0</v>
      </c>
      <c r="AI283" s="9">
        <v>1371.12</v>
      </c>
      <c r="AJ283" s="9">
        <v>21828.880000000001</v>
      </c>
    </row>
    <row r="284" spans="1:36" s="7" customFormat="1" ht="15" x14ac:dyDescent="0.25">
      <c r="A284" s="18">
        <f t="shared" si="85"/>
        <v>264</v>
      </c>
      <c r="B284" s="17" t="s">
        <v>7</v>
      </c>
      <c r="C284" s="16" t="s">
        <v>365</v>
      </c>
      <c r="D284" s="16" t="s">
        <v>5</v>
      </c>
      <c r="E284" s="16" t="s">
        <v>4</v>
      </c>
      <c r="F284" s="16" t="s">
        <v>3</v>
      </c>
      <c r="G284" s="15">
        <v>45078</v>
      </c>
      <c r="H284" s="15">
        <v>45260</v>
      </c>
      <c r="I284" s="14">
        <v>34800</v>
      </c>
      <c r="J284" s="14">
        <v>0</v>
      </c>
      <c r="K284" s="14">
        <v>0</v>
      </c>
      <c r="L284" s="14">
        <v>998.76</v>
      </c>
      <c r="M284" s="14">
        <f t="shared" si="78"/>
        <v>2470.7999999999997</v>
      </c>
      <c r="N284" s="14">
        <f t="shared" si="79"/>
        <v>400.2</v>
      </c>
      <c r="O284" s="14">
        <v>1057.92</v>
      </c>
      <c r="P284" s="14">
        <f t="shared" si="80"/>
        <v>2467.3200000000002</v>
      </c>
      <c r="Q284" s="14">
        <v>0</v>
      </c>
      <c r="R284" s="14">
        <f t="shared" si="81"/>
        <v>7395</v>
      </c>
      <c r="S284" s="14">
        <v>0</v>
      </c>
      <c r="T284" s="14">
        <f t="shared" si="82"/>
        <v>2056.6800000000003</v>
      </c>
      <c r="U284" s="14">
        <f t="shared" si="83"/>
        <v>5338.32</v>
      </c>
      <c r="V284" s="14">
        <f t="shared" si="84"/>
        <v>32743.32</v>
      </c>
      <c r="W284" s="56">
        <f t="shared" si="86"/>
        <v>0</v>
      </c>
      <c r="X284" t="s">
        <v>365</v>
      </c>
      <c r="Y284" t="s">
        <v>5</v>
      </c>
      <c r="Z284" t="s">
        <v>1177</v>
      </c>
      <c r="AA284">
        <v>38</v>
      </c>
      <c r="AB284" s="9">
        <v>34800</v>
      </c>
      <c r="AC284">
        <v>0</v>
      </c>
      <c r="AD284" s="9">
        <v>34800</v>
      </c>
      <c r="AE284">
        <v>998.76</v>
      </c>
      <c r="AF284">
        <v>0</v>
      </c>
      <c r="AG284" s="9">
        <v>1057.92</v>
      </c>
      <c r="AH284">
        <v>0</v>
      </c>
      <c r="AI284" s="9">
        <v>2056.6799999999998</v>
      </c>
      <c r="AJ284" s="9">
        <v>32743.32</v>
      </c>
    </row>
    <row r="285" spans="1:36" s="7" customFormat="1" ht="15" x14ac:dyDescent="0.25">
      <c r="A285" s="18">
        <f t="shared" si="85"/>
        <v>265</v>
      </c>
      <c r="B285" s="17" t="s">
        <v>7</v>
      </c>
      <c r="C285" s="16" t="s">
        <v>364</v>
      </c>
      <c r="D285" s="16" t="s">
        <v>5</v>
      </c>
      <c r="E285" s="16" t="s">
        <v>4</v>
      </c>
      <c r="F285" s="16" t="s">
        <v>3</v>
      </c>
      <c r="G285" s="15">
        <v>45078</v>
      </c>
      <c r="H285" s="15">
        <v>45260</v>
      </c>
      <c r="I285" s="14">
        <v>40000</v>
      </c>
      <c r="J285" s="14">
        <v>442.65</v>
      </c>
      <c r="K285" s="14">
        <v>0</v>
      </c>
      <c r="L285" s="14">
        <v>1148</v>
      </c>
      <c r="M285" s="14">
        <f t="shared" si="78"/>
        <v>2839.9999999999995</v>
      </c>
      <c r="N285" s="14">
        <f t="shared" si="79"/>
        <v>460</v>
      </c>
      <c r="O285" s="14">
        <v>1216</v>
      </c>
      <c r="P285" s="14">
        <f t="shared" si="80"/>
        <v>2836</v>
      </c>
      <c r="Q285" s="14">
        <v>0</v>
      </c>
      <c r="R285" s="14">
        <f t="shared" si="81"/>
        <v>8500</v>
      </c>
      <c r="S285" s="14">
        <v>0</v>
      </c>
      <c r="T285" s="14">
        <f t="shared" si="82"/>
        <v>2806.65</v>
      </c>
      <c r="U285" s="14">
        <f t="shared" si="83"/>
        <v>6136</v>
      </c>
      <c r="V285" s="14">
        <f t="shared" si="84"/>
        <v>37193.35</v>
      </c>
      <c r="W285" s="56">
        <f t="shared" si="86"/>
        <v>0</v>
      </c>
      <c r="X285" t="s">
        <v>364</v>
      </c>
      <c r="Y285" t="s">
        <v>5</v>
      </c>
      <c r="Z285" t="s">
        <v>1299</v>
      </c>
      <c r="AA285">
        <v>42</v>
      </c>
      <c r="AB285" s="9">
        <v>40000</v>
      </c>
      <c r="AC285">
        <v>0</v>
      </c>
      <c r="AD285" s="9">
        <v>40000</v>
      </c>
      <c r="AE285" s="9">
        <v>1148</v>
      </c>
      <c r="AF285">
        <v>442.65</v>
      </c>
      <c r="AG285" s="9">
        <v>1216</v>
      </c>
      <c r="AH285">
        <v>0</v>
      </c>
      <c r="AI285" s="9">
        <v>2806.65</v>
      </c>
      <c r="AJ285" s="9">
        <v>37193.35</v>
      </c>
    </row>
    <row r="286" spans="1:36" s="7" customFormat="1" ht="15" x14ac:dyDescent="0.25">
      <c r="A286" s="18">
        <f t="shared" si="85"/>
        <v>266</v>
      </c>
      <c r="B286" s="17" t="s">
        <v>7</v>
      </c>
      <c r="C286" s="16" t="s">
        <v>363</v>
      </c>
      <c r="D286" s="16" t="s">
        <v>5</v>
      </c>
      <c r="E286" s="16" t="s">
        <v>4</v>
      </c>
      <c r="F286" s="16" t="s">
        <v>3</v>
      </c>
      <c r="G286" s="15">
        <v>45078</v>
      </c>
      <c r="H286" s="15">
        <v>45260</v>
      </c>
      <c r="I286" s="14">
        <v>34800</v>
      </c>
      <c r="J286" s="14">
        <v>0</v>
      </c>
      <c r="K286" s="14">
        <v>0</v>
      </c>
      <c r="L286" s="14">
        <v>998.76</v>
      </c>
      <c r="M286" s="14">
        <f t="shared" si="78"/>
        <v>2470.7999999999997</v>
      </c>
      <c r="N286" s="14">
        <f t="shared" si="79"/>
        <v>400.2</v>
      </c>
      <c r="O286" s="14">
        <v>1057.92</v>
      </c>
      <c r="P286" s="14">
        <f t="shared" si="80"/>
        <v>2467.3200000000002</v>
      </c>
      <c r="Q286" s="14">
        <v>0</v>
      </c>
      <c r="R286" s="14">
        <f t="shared" si="81"/>
        <v>7395</v>
      </c>
      <c r="S286" s="14">
        <v>0</v>
      </c>
      <c r="T286" s="14">
        <f t="shared" si="82"/>
        <v>2056.6800000000003</v>
      </c>
      <c r="U286" s="14">
        <f t="shared" si="83"/>
        <v>5338.32</v>
      </c>
      <c r="V286" s="14">
        <f t="shared" si="84"/>
        <v>32743.32</v>
      </c>
      <c r="W286" s="56">
        <f t="shared" si="86"/>
        <v>0</v>
      </c>
      <c r="X286" t="s">
        <v>363</v>
      </c>
      <c r="Y286" t="s">
        <v>5</v>
      </c>
      <c r="Z286" t="s">
        <v>881</v>
      </c>
      <c r="AA286">
        <v>45</v>
      </c>
      <c r="AB286" s="9">
        <v>34800</v>
      </c>
      <c r="AC286">
        <v>0</v>
      </c>
      <c r="AD286" s="9">
        <v>34800</v>
      </c>
      <c r="AE286">
        <v>998.76</v>
      </c>
      <c r="AF286">
        <v>0</v>
      </c>
      <c r="AG286" s="9">
        <v>1057.92</v>
      </c>
      <c r="AH286">
        <v>0</v>
      </c>
      <c r="AI286" s="9">
        <v>2056.6799999999998</v>
      </c>
      <c r="AJ286" s="9">
        <v>32743.32</v>
      </c>
    </row>
    <row r="287" spans="1:36" s="7" customFormat="1" ht="15" x14ac:dyDescent="0.25">
      <c r="A287" s="18">
        <f t="shared" si="85"/>
        <v>267</v>
      </c>
      <c r="B287" s="17" t="s">
        <v>7</v>
      </c>
      <c r="C287" s="16" t="s">
        <v>362</v>
      </c>
      <c r="D287" s="16" t="s">
        <v>5</v>
      </c>
      <c r="E287" s="16" t="s">
        <v>4</v>
      </c>
      <c r="F287" s="16" t="s">
        <v>3</v>
      </c>
      <c r="G287" s="15">
        <v>45078</v>
      </c>
      <c r="H287" s="15">
        <v>45260</v>
      </c>
      <c r="I287" s="14">
        <v>34800</v>
      </c>
      <c r="J287" s="14">
        <v>0</v>
      </c>
      <c r="K287" s="14">
        <v>0</v>
      </c>
      <c r="L287" s="14">
        <v>998.76</v>
      </c>
      <c r="M287" s="14">
        <f t="shared" si="78"/>
        <v>2470.7999999999997</v>
      </c>
      <c r="N287" s="14">
        <f t="shared" si="79"/>
        <v>400.2</v>
      </c>
      <c r="O287" s="14">
        <v>1057.92</v>
      </c>
      <c r="P287" s="14">
        <f t="shared" si="80"/>
        <v>2467.3200000000002</v>
      </c>
      <c r="Q287" s="14">
        <v>1577.45</v>
      </c>
      <c r="R287" s="14">
        <f t="shared" si="81"/>
        <v>7395</v>
      </c>
      <c r="S287" s="14">
        <v>0</v>
      </c>
      <c r="T287" s="14">
        <f t="shared" si="82"/>
        <v>3634.13</v>
      </c>
      <c r="U287" s="14">
        <f t="shared" si="83"/>
        <v>5338.32</v>
      </c>
      <c r="V287" s="14">
        <f t="shared" si="84"/>
        <v>31165.87</v>
      </c>
      <c r="W287" s="56">
        <f t="shared" si="86"/>
        <v>0</v>
      </c>
      <c r="X287" t="s">
        <v>362</v>
      </c>
      <c r="Y287" t="s">
        <v>5</v>
      </c>
      <c r="Z287" t="s">
        <v>962</v>
      </c>
      <c r="AA287">
        <v>46</v>
      </c>
      <c r="AB287" s="9">
        <v>34800</v>
      </c>
      <c r="AC287">
        <v>0</v>
      </c>
      <c r="AD287" s="9">
        <v>34800</v>
      </c>
      <c r="AE287">
        <v>998.76</v>
      </c>
      <c r="AF287">
        <v>0</v>
      </c>
      <c r="AG287" s="9">
        <v>1057.92</v>
      </c>
      <c r="AH287" s="9">
        <v>1577.45</v>
      </c>
      <c r="AI287" s="9">
        <v>3634.13</v>
      </c>
      <c r="AJ287" s="9">
        <v>31165.87</v>
      </c>
    </row>
    <row r="288" spans="1:36" s="7" customFormat="1" ht="15" x14ac:dyDescent="0.25">
      <c r="A288" s="18">
        <f t="shared" si="85"/>
        <v>268</v>
      </c>
      <c r="B288" s="17" t="s">
        <v>7</v>
      </c>
      <c r="C288" s="16" t="s">
        <v>361</v>
      </c>
      <c r="D288" s="16" t="s">
        <v>5</v>
      </c>
      <c r="E288" s="16" t="s">
        <v>4</v>
      </c>
      <c r="F288" s="16" t="s">
        <v>3</v>
      </c>
      <c r="G288" s="15">
        <v>45078</v>
      </c>
      <c r="H288" s="15">
        <v>45260</v>
      </c>
      <c r="I288" s="14">
        <v>34800</v>
      </c>
      <c r="J288" s="14">
        <v>0</v>
      </c>
      <c r="K288" s="14">
        <v>0</v>
      </c>
      <c r="L288" s="14">
        <v>998.76</v>
      </c>
      <c r="M288" s="14">
        <f t="shared" si="78"/>
        <v>2470.7999999999997</v>
      </c>
      <c r="N288" s="14">
        <f t="shared" si="79"/>
        <v>400.2</v>
      </c>
      <c r="O288" s="14">
        <v>1057.92</v>
      </c>
      <c r="P288" s="14">
        <f t="shared" si="80"/>
        <v>2467.3200000000002</v>
      </c>
      <c r="Q288" s="14">
        <v>0</v>
      </c>
      <c r="R288" s="14">
        <f t="shared" si="81"/>
        <v>7395</v>
      </c>
      <c r="S288" s="14">
        <v>0</v>
      </c>
      <c r="T288" s="14">
        <f t="shared" si="82"/>
        <v>2056.6800000000003</v>
      </c>
      <c r="U288" s="14">
        <f t="shared" si="83"/>
        <v>5338.32</v>
      </c>
      <c r="V288" s="14">
        <f t="shared" si="84"/>
        <v>32743.32</v>
      </c>
      <c r="W288" s="56">
        <f t="shared" si="86"/>
        <v>0</v>
      </c>
      <c r="X288" t="s">
        <v>361</v>
      </c>
      <c r="Y288" t="s">
        <v>5</v>
      </c>
      <c r="Z288" t="s">
        <v>941</v>
      </c>
      <c r="AA288">
        <v>47</v>
      </c>
      <c r="AB288" s="9">
        <v>34800</v>
      </c>
      <c r="AC288">
        <v>0</v>
      </c>
      <c r="AD288" s="9">
        <v>34800</v>
      </c>
      <c r="AE288">
        <v>998.76</v>
      </c>
      <c r="AF288">
        <v>0</v>
      </c>
      <c r="AG288" s="9">
        <v>1057.92</v>
      </c>
      <c r="AH288">
        <v>0</v>
      </c>
      <c r="AI288" s="9">
        <v>2056.6799999999998</v>
      </c>
      <c r="AJ288" s="9">
        <v>32743.32</v>
      </c>
    </row>
    <row r="289" spans="1:36" s="7" customFormat="1" ht="15" x14ac:dyDescent="0.25">
      <c r="A289" s="18">
        <f t="shared" si="85"/>
        <v>269</v>
      </c>
      <c r="B289" s="17" t="s">
        <v>7</v>
      </c>
      <c r="C289" s="16" t="s">
        <v>360</v>
      </c>
      <c r="D289" s="16" t="s">
        <v>5</v>
      </c>
      <c r="E289" s="16" t="s">
        <v>4</v>
      </c>
      <c r="F289" s="16" t="s">
        <v>8</v>
      </c>
      <c r="G289" s="15">
        <v>45078</v>
      </c>
      <c r="H289" s="15">
        <v>45260</v>
      </c>
      <c r="I289" s="14">
        <v>12600</v>
      </c>
      <c r="J289" s="14">
        <v>0</v>
      </c>
      <c r="K289" s="14">
        <v>0</v>
      </c>
      <c r="L289" s="14">
        <v>361.62</v>
      </c>
      <c r="M289" s="14">
        <f t="shared" si="78"/>
        <v>894.59999999999991</v>
      </c>
      <c r="N289" s="14">
        <f t="shared" si="79"/>
        <v>144.9</v>
      </c>
      <c r="O289" s="14">
        <v>383.04</v>
      </c>
      <c r="P289" s="14">
        <f t="shared" si="80"/>
        <v>893.34</v>
      </c>
      <c r="Q289" s="14">
        <v>0</v>
      </c>
      <c r="R289" s="14">
        <f t="shared" si="81"/>
        <v>2677.5</v>
      </c>
      <c r="S289" s="14">
        <v>0</v>
      </c>
      <c r="T289" s="14">
        <f t="shared" si="82"/>
        <v>744.66000000000008</v>
      </c>
      <c r="U289" s="14">
        <f t="shared" si="83"/>
        <v>1932.84</v>
      </c>
      <c r="V289" s="14">
        <f t="shared" si="84"/>
        <v>11855.34</v>
      </c>
      <c r="W289" s="56">
        <f t="shared" si="86"/>
        <v>0</v>
      </c>
      <c r="X289" t="s">
        <v>360</v>
      </c>
      <c r="Y289" t="s">
        <v>5</v>
      </c>
      <c r="Z289" t="s">
        <v>752</v>
      </c>
      <c r="AA289">
        <v>49</v>
      </c>
      <c r="AB289" s="9">
        <v>12600</v>
      </c>
      <c r="AC289">
        <v>0</v>
      </c>
      <c r="AD289" s="9">
        <v>12600</v>
      </c>
      <c r="AE289">
        <v>361.62</v>
      </c>
      <c r="AF289">
        <v>0</v>
      </c>
      <c r="AG289">
        <v>383.04</v>
      </c>
      <c r="AH289">
        <v>0</v>
      </c>
      <c r="AI289">
        <v>744.66</v>
      </c>
      <c r="AJ289" s="9">
        <v>11855.34</v>
      </c>
    </row>
    <row r="290" spans="1:36" s="7" customFormat="1" ht="15" x14ac:dyDescent="0.25">
      <c r="A290" s="18">
        <f t="shared" si="85"/>
        <v>270</v>
      </c>
      <c r="B290" s="17" t="s">
        <v>7</v>
      </c>
      <c r="C290" s="16" t="s">
        <v>359</v>
      </c>
      <c r="D290" s="16" t="s">
        <v>5</v>
      </c>
      <c r="E290" s="16" t="s">
        <v>4</v>
      </c>
      <c r="F290" s="16" t="s">
        <v>8</v>
      </c>
      <c r="G290" s="15">
        <v>45078</v>
      </c>
      <c r="H290" s="15">
        <v>45260</v>
      </c>
      <c r="I290" s="14">
        <v>18560</v>
      </c>
      <c r="J290" s="14">
        <v>0</v>
      </c>
      <c r="K290" s="14">
        <v>0</v>
      </c>
      <c r="L290" s="14">
        <v>532.66999999999996</v>
      </c>
      <c r="M290" s="14">
        <f t="shared" si="78"/>
        <v>1317.76</v>
      </c>
      <c r="N290" s="14">
        <f t="shared" si="79"/>
        <v>213.44</v>
      </c>
      <c r="O290" s="14">
        <v>564.22</v>
      </c>
      <c r="P290" s="14">
        <f t="shared" si="80"/>
        <v>1315.904</v>
      </c>
      <c r="Q290" s="14">
        <v>0</v>
      </c>
      <c r="R290" s="14">
        <f t="shared" si="81"/>
        <v>3943.9940000000001</v>
      </c>
      <c r="S290" s="14">
        <v>0</v>
      </c>
      <c r="T290" s="14">
        <f t="shared" si="82"/>
        <v>1096.8899999999999</v>
      </c>
      <c r="U290" s="14">
        <f t="shared" si="83"/>
        <v>2847.1040000000003</v>
      </c>
      <c r="V290" s="14">
        <f t="shared" si="84"/>
        <v>17463.11</v>
      </c>
      <c r="W290" s="56">
        <f t="shared" si="86"/>
        <v>0</v>
      </c>
      <c r="X290" t="s">
        <v>359</v>
      </c>
      <c r="Y290" t="s">
        <v>5</v>
      </c>
      <c r="Z290" t="s">
        <v>976</v>
      </c>
      <c r="AA290">
        <v>192</v>
      </c>
      <c r="AB290" s="9">
        <v>18560</v>
      </c>
      <c r="AC290">
        <v>0</v>
      </c>
      <c r="AD290" s="9">
        <v>18560</v>
      </c>
      <c r="AE290">
        <v>532.66999999999996</v>
      </c>
      <c r="AF290">
        <v>0</v>
      </c>
      <c r="AG290">
        <v>564.22</v>
      </c>
      <c r="AH290">
        <v>0</v>
      </c>
      <c r="AI290" s="9">
        <v>1096.8900000000001</v>
      </c>
      <c r="AJ290" s="9">
        <v>17463.11</v>
      </c>
    </row>
    <row r="291" spans="1:36" s="7" customFormat="1" ht="15" x14ac:dyDescent="0.25">
      <c r="A291" s="18">
        <f t="shared" si="85"/>
        <v>271</v>
      </c>
      <c r="B291" s="17" t="s">
        <v>7</v>
      </c>
      <c r="C291" s="16" t="s">
        <v>358</v>
      </c>
      <c r="D291" s="16" t="s">
        <v>5</v>
      </c>
      <c r="E291" s="16" t="s">
        <v>4</v>
      </c>
      <c r="F291" s="16" t="s">
        <v>8</v>
      </c>
      <c r="G291" s="15">
        <v>45078</v>
      </c>
      <c r="H291" s="15">
        <v>45260</v>
      </c>
      <c r="I291" s="14">
        <v>90480</v>
      </c>
      <c r="J291" s="14">
        <v>9866.0300000000007</v>
      </c>
      <c r="K291" s="14">
        <v>0</v>
      </c>
      <c r="L291" s="14">
        <v>2596.7800000000002</v>
      </c>
      <c r="M291" s="14">
        <f t="shared" si="78"/>
        <v>6424.079999999999</v>
      </c>
      <c r="N291" s="14">
        <f t="shared" si="79"/>
        <v>1040.52</v>
      </c>
      <c r="O291" s="14">
        <v>2750.59</v>
      </c>
      <c r="P291" s="14">
        <f t="shared" si="80"/>
        <v>6415.0320000000002</v>
      </c>
      <c r="Q291" s="14">
        <v>0</v>
      </c>
      <c r="R291" s="14">
        <f t="shared" si="81"/>
        <v>19227.002</v>
      </c>
      <c r="S291" s="14">
        <v>0</v>
      </c>
      <c r="T291" s="14">
        <f t="shared" si="82"/>
        <v>15213.400000000001</v>
      </c>
      <c r="U291" s="14">
        <f t="shared" si="83"/>
        <v>13879.631999999998</v>
      </c>
      <c r="V291" s="14">
        <f t="shared" si="84"/>
        <v>75266.600000000006</v>
      </c>
      <c r="W291" s="56">
        <f t="shared" si="86"/>
        <v>0</v>
      </c>
      <c r="X291" t="s">
        <v>358</v>
      </c>
      <c r="Y291" t="s">
        <v>5</v>
      </c>
      <c r="Z291" t="s">
        <v>1201</v>
      </c>
      <c r="AA291">
        <v>52</v>
      </c>
      <c r="AB291" s="9">
        <v>90480</v>
      </c>
      <c r="AC291">
        <v>0</v>
      </c>
      <c r="AD291" s="9">
        <v>90480</v>
      </c>
      <c r="AE291" s="9">
        <v>2596.7800000000002</v>
      </c>
      <c r="AF291" s="9">
        <v>9866.0300000000007</v>
      </c>
      <c r="AG291" s="9">
        <v>2750.59</v>
      </c>
      <c r="AH291">
        <v>0</v>
      </c>
      <c r="AI291" s="9">
        <v>15213.4</v>
      </c>
      <c r="AJ291" s="9">
        <v>75266.600000000006</v>
      </c>
    </row>
    <row r="292" spans="1:36" s="7" customFormat="1" ht="15" x14ac:dyDescent="0.25">
      <c r="A292" s="18">
        <f t="shared" si="85"/>
        <v>272</v>
      </c>
      <c r="B292" s="17" t="s">
        <v>7</v>
      </c>
      <c r="C292" s="16" t="s">
        <v>357</v>
      </c>
      <c r="D292" s="16" t="s">
        <v>5</v>
      </c>
      <c r="E292" s="16" t="s">
        <v>4</v>
      </c>
      <c r="F292" s="16" t="s">
        <v>3</v>
      </c>
      <c r="G292" s="15">
        <v>45078</v>
      </c>
      <c r="H292" s="15">
        <v>45260</v>
      </c>
      <c r="I292" s="14">
        <v>104400</v>
      </c>
      <c r="J292" s="14">
        <v>13140.36</v>
      </c>
      <c r="K292" s="14">
        <v>0</v>
      </c>
      <c r="L292" s="14">
        <v>2996.28</v>
      </c>
      <c r="M292" s="14">
        <f t="shared" si="78"/>
        <v>7412.4</v>
      </c>
      <c r="N292" s="14">
        <f t="shared" si="79"/>
        <v>1200.5999999999999</v>
      </c>
      <c r="O292" s="14">
        <v>3173.76</v>
      </c>
      <c r="P292" s="14">
        <f t="shared" si="80"/>
        <v>7401.96</v>
      </c>
      <c r="Q292" s="14">
        <v>0</v>
      </c>
      <c r="R292" s="14">
        <f t="shared" si="81"/>
        <v>22185</v>
      </c>
      <c r="S292" s="14">
        <v>0</v>
      </c>
      <c r="T292" s="14">
        <f t="shared" si="82"/>
        <v>19310.400000000001</v>
      </c>
      <c r="U292" s="14">
        <f t="shared" si="83"/>
        <v>16014.96</v>
      </c>
      <c r="V292" s="14">
        <f t="shared" si="84"/>
        <v>85089.600000000006</v>
      </c>
      <c r="W292" s="56">
        <f t="shared" si="86"/>
        <v>0</v>
      </c>
      <c r="X292" t="s">
        <v>357</v>
      </c>
      <c r="Y292" t="s">
        <v>5</v>
      </c>
      <c r="Z292" t="s">
        <v>1234</v>
      </c>
      <c r="AA292">
        <v>53</v>
      </c>
      <c r="AB292" s="9">
        <v>104400</v>
      </c>
      <c r="AC292">
        <v>0</v>
      </c>
      <c r="AD292" s="9">
        <v>104400</v>
      </c>
      <c r="AE292" s="9">
        <v>2996.28</v>
      </c>
      <c r="AF292" s="9">
        <v>13140.36</v>
      </c>
      <c r="AG292" s="9">
        <v>3173.76</v>
      </c>
      <c r="AH292">
        <v>0</v>
      </c>
      <c r="AI292" s="9">
        <v>19310.400000000001</v>
      </c>
      <c r="AJ292" s="9">
        <v>85089.600000000006</v>
      </c>
    </row>
    <row r="293" spans="1:36" s="6" customFormat="1" ht="15" x14ac:dyDescent="0.25">
      <c r="A293" s="18">
        <f t="shared" si="85"/>
        <v>273</v>
      </c>
      <c r="B293" s="17" t="s">
        <v>7</v>
      </c>
      <c r="C293" s="16" t="s">
        <v>356</v>
      </c>
      <c r="D293" s="16" t="s">
        <v>5</v>
      </c>
      <c r="E293" s="16" t="s">
        <v>4</v>
      </c>
      <c r="F293" s="16" t="s">
        <v>8</v>
      </c>
      <c r="G293" s="15">
        <v>45078</v>
      </c>
      <c r="H293" s="15">
        <v>45260</v>
      </c>
      <c r="I293" s="14">
        <v>104400</v>
      </c>
      <c r="J293" s="14">
        <v>13140.36</v>
      </c>
      <c r="K293" s="14">
        <v>0</v>
      </c>
      <c r="L293" s="14">
        <v>2996.28</v>
      </c>
      <c r="M293" s="14">
        <f t="shared" si="78"/>
        <v>7412.4</v>
      </c>
      <c r="N293" s="14">
        <f t="shared" si="79"/>
        <v>1200.5999999999999</v>
      </c>
      <c r="O293" s="14">
        <v>3173.76</v>
      </c>
      <c r="P293" s="14">
        <f t="shared" si="80"/>
        <v>7401.96</v>
      </c>
      <c r="Q293" s="14">
        <v>0</v>
      </c>
      <c r="R293" s="14">
        <f t="shared" si="81"/>
        <v>22185</v>
      </c>
      <c r="S293" s="14">
        <v>1401.4</v>
      </c>
      <c r="T293" s="14">
        <f t="shared" si="82"/>
        <v>20711.800000000003</v>
      </c>
      <c r="U293" s="14">
        <f t="shared" si="83"/>
        <v>16014.96</v>
      </c>
      <c r="V293" s="14">
        <f t="shared" si="84"/>
        <v>83688.2</v>
      </c>
      <c r="W293" s="56">
        <f t="shared" si="86"/>
        <v>0</v>
      </c>
      <c r="X293" t="s">
        <v>356</v>
      </c>
      <c r="Y293" t="s">
        <v>5</v>
      </c>
      <c r="Z293" t="s">
        <v>872</v>
      </c>
      <c r="AA293">
        <v>55</v>
      </c>
      <c r="AB293" s="9">
        <v>104400</v>
      </c>
      <c r="AC293">
        <v>0</v>
      </c>
      <c r="AD293" s="9">
        <v>104400</v>
      </c>
      <c r="AE293" s="9">
        <v>2996.28</v>
      </c>
      <c r="AF293" s="9">
        <v>13140.36</v>
      </c>
      <c r="AG293" s="9">
        <v>3173.76</v>
      </c>
      <c r="AH293" s="9">
        <v>1401.4</v>
      </c>
      <c r="AI293" s="9">
        <v>20711.8</v>
      </c>
      <c r="AJ293" s="9">
        <v>83688.2</v>
      </c>
    </row>
    <row r="294" spans="1:36" s="7" customFormat="1" ht="15" x14ac:dyDescent="0.25">
      <c r="A294" s="18">
        <f t="shared" si="85"/>
        <v>274</v>
      </c>
      <c r="B294" s="17" t="s">
        <v>7</v>
      </c>
      <c r="C294" s="16" t="s">
        <v>355</v>
      </c>
      <c r="D294" s="16" t="s">
        <v>5</v>
      </c>
      <c r="E294" s="16" t="s">
        <v>4</v>
      </c>
      <c r="F294" s="16" t="s">
        <v>3</v>
      </c>
      <c r="G294" s="15">
        <v>45078</v>
      </c>
      <c r="H294" s="15">
        <v>45260</v>
      </c>
      <c r="I294" s="14">
        <v>42840</v>
      </c>
      <c r="J294" s="14">
        <v>843.47</v>
      </c>
      <c r="K294" s="14">
        <v>0</v>
      </c>
      <c r="L294" s="14">
        <v>1229.51</v>
      </c>
      <c r="M294" s="14">
        <f t="shared" si="78"/>
        <v>3041.64</v>
      </c>
      <c r="N294" s="14">
        <f t="shared" si="79"/>
        <v>492.65999999999997</v>
      </c>
      <c r="O294" s="14">
        <v>1302.3399999999999</v>
      </c>
      <c r="P294" s="14">
        <f t="shared" si="80"/>
        <v>3037.3560000000002</v>
      </c>
      <c r="Q294" s="14">
        <v>0</v>
      </c>
      <c r="R294" s="14">
        <f t="shared" si="81"/>
        <v>9103.5059999999994</v>
      </c>
      <c r="S294" s="14"/>
      <c r="T294" s="14">
        <f t="shared" si="82"/>
        <v>3375.3199999999997</v>
      </c>
      <c r="U294" s="14">
        <f t="shared" si="83"/>
        <v>6571.6559999999999</v>
      </c>
      <c r="V294" s="14">
        <f t="shared" si="84"/>
        <v>39464.68</v>
      </c>
      <c r="W294" s="56">
        <f t="shared" si="86"/>
        <v>0</v>
      </c>
      <c r="X294" t="s">
        <v>355</v>
      </c>
      <c r="Y294" t="s">
        <v>5</v>
      </c>
      <c r="Z294" t="s">
        <v>898</v>
      </c>
      <c r="AA294">
        <v>56</v>
      </c>
      <c r="AB294" s="9">
        <v>42840</v>
      </c>
      <c r="AC294">
        <v>0</v>
      </c>
      <c r="AD294" s="9">
        <v>42840</v>
      </c>
      <c r="AE294" s="9">
        <v>1229.51</v>
      </c>
      <c r="AF294">
        <v>843.47</v>
      </c>
      <c r="AG294" s="9">
        <v>1302.3399999999999</v>
      </c>
      <c r="AH294">
        <v>0</v>
      </c>
      <c r="AI294" s="9">
        <v>3375.32</v>
      </c>
      <c r="AJ294" s="9">
        <v>39464.68</v>
      </c>
    </row>
    <row r="295" spans="1:36" s="6" customFormat="1" ht="12" customHeight="1" x14ac:dyDescent="0.25">
      <c r="A295" s="18">
        <f t="shared" si="85"/>
        <v>275</v>
      </c>
      <c r="B295" s="17" t="s">
        <v>7</v>
      </c>
      <c r="C295" s="16" t="s">
        <v>354</v>
      </c>
      <c r="D295" s="16" t="s">
        <v>5</v>
      </c>
      <c r="E295" s="16" t="s">
        <v>4</v>
      </c>
      <c r="F295" s="16" t="s">
        <v>8</v>
      </c>
      <c r="G295" s="15">
        <v>45078</v>
      </c>
      <c r="H295" s="15">
        <v>45260</v>
      </c>
      <c r="I295" s="14">
        <v>83520</v>
      </c>
      <c r="J295" s="14">
        <v>8228.86</v>
      </c>
      <c r="K295" s="14">
        <v>0</v>
      </c>
      <c r="L295" s="14">
        <v>2397.02</v>
      </c>
      <c r="M295" s="14">
        <f t="shared" si="78"/>
        <v>5929.9199999999992</v>
      </c>
      <c r="N295" s="14">
        <f t="shared" si="79"/>
        <v>960.48</v>
      </c>
      <c r="O295" s="14">
        <v>2539.0100000000002</v>
      </c>
      <c r="P295" s="14">
        <f t="shared" si="80"/>
        <v>5921.5680000000002</v>
      </c>
      <c r="Q295" s="14">
        <v>0</v>
      </c>
      <c r="R295" s="14">
        <f t="shared" si="81"/>
        <v>17747.998</v>
      </c>
      <c r="S295" s="14">
        <v>0</v>
      </c>
      <c r="T295" s="14">
        <f t="shared" si="82"/>
        <v>13164.890000000001</v>
      </c>
      <c r="U295" s="14">
        <f t="shared" si="83"/>
        <v>12811.968000000001</v>
      </c>
      <c r="V295" s="14">
        <f t="shared" si="84"/>
        <v>70355.11</v>
      </c>
      <c r="W295" s="56">
        <f t="shared" si="86"/>
        <v>0</v>
      </c>
      <c r="X295" t="s">
        <v>354</v>
      </c>
      <c r="Y295" t="s">
        <v>5</v>
      </c>
      <c r="Z295" t="s">
        <v>981</v>
      </c>
      <c r="AA295">
        <v>57</v>
      </c>
      <c r="AB295" s="9">
        <v>83520</v>
      </c>
      <c r="AC295">
        <v>0</v>
      </c>
      <c r="AD295" s="9">
        <v>83520</v>
      </c>
      <c r="AE295" s="9">
        <v>2397.02</v>
      </c>
      <c r="AF295" s="9">
        <v>8228.86</v>
      </c>
      <c r="AG295" s="9">
        <v>2539.0100000000002</v>
      </c>
      <c r="AH295">
        <v>0</v>
      </c>
      <c r="AI295" s="9">
        <v>13164.89</v>
      </c>
      <c r="AJ295" s="9">
        <v>70355.11</v>
      </c>
    </row>
    <row r="296" spans="1:36" s="7" customFormat="1" ht="15" x14ac:dyDescent="0.25">
      <c r="A296" s="18">
        <f t="shared" si="85"/>
        <v>276</v>
      </c>
      <c r="B296" s="17" t="s">
        <v>7</v>
      </c>
      <c r="C296" s="16" t="s">
        <v>353</v>
      </c>
      <c r="D296" s="16" t="s">
        <v>5</v>
      </c>
      <c r="E296" s="16" t="s">
        <v>4</v>
      </c>
      <c r="F296" s="16" t="s">
        <v>8</v>
      </c>
      <c r="G296" s="15">
        <v>45078</v>
      </c>
      <c r="H296" s="15">
        <v>45260</v>
      </c>
      <c r="I296" s="14">
        <v>12600</v>
      </c>
      <c r="J296" s="14">
        <v>0</v>
      </c>
      <c r="K296" s="14">
        <v>0</v>
      </c>
      <c r="L296" s="14">
        <v>361.62</v>
      </c>
      <c r="M296" s="14">
        <f t="shared" si="78"/>
        <v>894.59999999999991</v>
      </c>
      <c r="N296" s="14">
        <f t="shared" si="79"/>
        <v>144.9</v>
      </c>
      <c r="O296" s="14">
        <v>383.04</v>
      </c>
      <c r="P296" s="14">
        <f t="shared" si="80"/>
        <v>893.34</v>
      </c>
      <c r="Q296" s="14">
        <v>0</v>
      </c>
      <c r="R296" s="14">
        <f t="shared" si="81"/>
        <v>2677.5</v>
      </c>
      <c r="S296" s="14">
        <v>0</v>
      </c>
      <c r="T296" s="14">
        <f t="shared" si="82"/>
        <v>744.66000000000008</v>
      </c>
      <c r="U296" s="14">
        <f t="shared" si="83"/>
        <v>1932.84</v>
      </c>
      <c r="V296" s="14">
        <f t="shared" si="84"/>
        <v>11855.34</v>
      </c>
      <c r="W296" s="56">
        <f t="shared" si="86"/>
        <v>0</v>
      </c>
      <c r="X296" t="s">
        <v>353</v>
      </c>
      <c r="Y296" t="s">
        <v>5</v>
      </c>
      <c r="Z296" t="s">
        <v>732</v>
      </c>
      <c r="AA296">
        <v>58</v>
      </c>
      <c r="AB296" s="9">
        <v>12600</v>
      </c>
      <c r="AC296">
        <v>0</v>
      </c>
      <c r="AD296" s="9">
        <v>12600</v>
      </c>
      <c r="AE296">
        <v>361.62</v>
      </c>
      <c r="AF296">
        <v>0</v>
      </c>
      <c r="AG296">
        <v>383.04</v>
      </c>
      <c r="AH296">
        <v>0</v>
      </c>
      <c r="AI296">
        <v>744.66</v>
      </c>
      <c r="AJ296" s="9">
        <v>11855.34</v>
      </c>
    </row>
    <row r="297" spans="1:36" s="7" customFormat="1" ht="15" x14ac:dyDescent="0.25">
      <c r="A297" s="18">
        <f t="shared" si="85"/>
        <v>277</v>
      </c>
      <c r="B297" s="17" t="s">
        <v>7</v>
      </c>
      <c r="C297" s="16" t="s">
        <v>352</v>
      </c>
      <c r="D297" s="16" t="s">
        <v>5</v>
      </c>
      <c r="E297" s="16" t="s">
        <v>4</v>
      </c>
      <c r="F297" s="16" t="s">
        <v>8</v>
      </c>
      <c r="G297" s="15">
        <v>45078</v>
      </c>
      <c r="H297" s="15">
        <v>45260</v>
      </c>
      <c r="I297" s="14">
        <v>20880</v>
      </c>
      <c r="J297" s="14">
        <v>0</v>
      </c>
      <c r="K297" s="14">
        <v>0</v>
      </c>
      <c r="L297" s="14">
        <v>599.26</v>
      </c>
      <c r="M297" s="14">
        <f t="shared" si="78"/>
        <v>1482.4799999999998</v>
      </c>
      <c r="N297" s="14">
        <f t="shared" si="79"/>
        <v>240.12</v>
      </c>
      <c r="O297" s="14">
        <v>634.75</v>
      </c>
      <c r="P297" s="14">
        <f t="shared" si="80"/>
        <v>1480.3920000000001</v>
      </c>
      <c r="Q297" s="14">
        <v>0</v>
      </c>
      <c r="R297" s="14">
        <f t="shared" si="81"/>
        <v>4437.0019999999995</v>
      </c>
      <c r="S297" s="14">
        <v>0</v>
      </c>
      <c r="T297" s="14">
        <f t="shared" si="82"/>
        <v>1234.01</v>
      </c>
      <c r="U297" s="14">
        <f t="shared" si="83"/>
        <v>3202.9920000000002</v>
      </c>
      <c r="V297" s="14">
        <f t="shared" si="84"/>
        <v>19645.990000000002</v>
      </c>
      <c r="W297" s="56">
        <f t="shared" si="86"/>
        <v>0</v>
      </c>
      <c r="X297" t="s">
        <v>352</v>
      </c>
      <c r="Y297" t="s">
        <v>5</v>
      </c>
      <c r="Z297" t="s">
        <v>929</v>
      </c>
      <c r="AA297">
        <v>59</v>
      </c>
      <c r="AB297" s="9">
        <v>20880</v>
      </c>
      <c r="AC297">
        <v>0</v>
      </c>
      <c r="AD297" s="9">
        <v>20880</v>
      </c>
      <c r="AE297">
        <v>599.26</v>
      </c>
      <c r="AF297">
        <v>0</v>
      </c>
      <c r="AG297">
        <v>634.75</v>
      </c>
      <c r="AH297">
        <v>0</v>
      </c>
      <c r="AI297" s="9">
        <v>1234.01</v>
      </c>
      <c r="AJ297" s="9">
        <v>19645.990000000002</v>
      </c>
    </row>
    <row r="298" spans="1:36" s="7" customFormat="1" ht="15" x14ac:dyDescent="0.25">
      <c r="A298" s="18">
        <f t="shared" si="85"/>
        <v>278</v>
      </c>
      <c r="B298" s="17" t="s">
        <v>7</v>
      </c>
      <c r="C298" s="16" t="s">
        <v>351</v>
      </c>
      <c r="D298" s="16" t="s">
        <v>5</v>
      </c>
      <c r="E298" s="16" t="s">
        <v>4</v>
      </c>
      <c r="F298" s="16" t="s">
        <v>8</v>
      </c>
      <c r="G298" s="15">
        <v>45078</v>
      </c>
      <c r="H298" s="15">
        <v>45260</v>
      </c>
      <c r="I298" s="14">
        <v>72000</v>
      </c>
      <c r="J298" s="14">
        <v>5744.84</v>
      </c>
      <c r="K298" s="14">
        <v>0</v>
      </c>
      <c r="L298" s="14">
        <v>2066.4</v>
      </c>
      <c r="M298" s="14">
        <f t="shared" si="78"/>
        <v>5111.9999999999991</v>
      </c>
      <c r="N298" s="14">
        <f t="shared" si="79"/>
        <v>828</v>
      </c>
      <c r="O298" s="14">
        <v>2188.8000000000002</v>
      </c>
      <c r="P298" s="14">
        <f t="shared" si="80"/>
        <v>5104.8</v>
      </c>
      <c r="Q298" s="14">
        <v>0</v>
      </c>
      <c r="R298" s="14">
        <f t="shared" si="81"/>
        <v>15300</v>
      </c>
      <c r="S298" s="14">
        <v>0</v>
      </c>
      <c r="T298" s="14">
        <f t="shared" si="82"/>
        <v>10000.040000000001</v>
      </c>
      <c r="U298" s="14">
        <f t="shared" si="83"/>
        <v>11044.8</v>
      </c>
      <c r="V298" s="14">
        <f t="shared" si="84"/>
        <v>61999.96</v>
      </c>
      <c r="W298" s="56">
        <f t="shared" si="86"/>
        <v>0</v>
      </c>
      <c r="X298" t="s">
        <v>351</v>
      </c>
      <c r="Y298" t="s">
        <v>5</v>
      </c>
      <c r="Z298" t="s">
        <v>1285</v>
      </c>
      <c r="AA298">
        <v>60</v>
      </c>
      <c r="AB298" s="9">
        <v>72000</v>
      </c>
      <c r="AC298">
        <v>0</v>
      </c>
      <c r="AD298" s="9">
        <v>72000</v>
      </c>
      <c r="AE298" s="9">
        <v>2066.4</v>
      </c>
      <c r="AF298" s="9">
        <v>5744.84</v>
      </c>
      <c r="AG298" s="9">
        <v>2188.8000000000002</v>
      </c>
      <c r="AH298">
        <v>0</v>
      </c>
      <c r="AI298" s="9">
        <v>10000.040000000001</v>
      </c>
      <c r="AJ298" s="9">
        <v>61999.96</v>
      </c>
    </row>
    <row r="299" spans="1:36" s="7" customFormat="1" ht="15" customHeight="1" x14ac:dyDescent="0.25">
      <c r="A299" s="18">
        <f t="shared" si="85"/>
        <v>279</v>
      </c>
      <c r="B299" s="17" t="s">
        <v>7</v>
      </c>
      <c r="C299" s="16" t="s">
        <v>350</v>
      </c>
      <c r="D299" s="16" t="s">
        <v>5</v>
      </c>
      <c r="E299" s="16" t="s">
        <v>4</v>
      </c>
      <c r="F299" s="16" t="s">
        <v>3</v>
      </c>
      <c r="G299" s="15">
        <v>45078</v>
      </c>
      <c r="H299" s="15">
        <v>45260</v>
      </c>
      <c r="I299" s="14">
        <v>27840</v>
      </c>
      <c r="J299" s="14">
        <v>0</v>
      </c>
      <c r="K299" s="14">
        <v>0</v>
      </c>
      <c r="L299" s="14">
        <v>799.01</v>
      </c>
      <c r="M299" s="14">
        <f t="shared" ref="M299:M330" si="87">I299*7.1%</f>
        <v>1976.6399999999999</v>
      </c>
      <c r="N299" s="14">
        <f t="shared" ref="N299:N330" si="88">I299*1.15%</f>
        <v>320.15999999999997</v>
      </c>
      <c r="O299" s="14">
        <v>846.34</v>
      </c>
      <c r="P299" s="14">
        <f t="shared" ref="P299:P330" si="89">I299*7.09%</f>
        <v>1973.8560000000002</v>
      </c>
      <c r="Q299" s="14">
        <v>0</v>
      </c>
      <c r="R299" s="14">
        <f t="shared" ref="R299:R330" si="90">L299+M299+N299+O299+P299</f>
        <v>5916.0059999999994</v>
      </c>
      <c r="S299" s="14">
        <v>0</v>
      </c>
      <c r="T299" s="14">
        <f t="shared" ref="T299:T330" si="91">+L299+O299+Q299+S299+J299+K299</f>
        <v>1645.35</v>
      </c>
      <c r="U299" s="14">
        <f t="shared" ref="U299:U330" si="92">+P299+N299+M299</f>
        <v>4270.6559999999999</v>
      </c>
      <c r="V299" s="14">
        <f t="shared" ref="V299:V330" si="93">+I299-T299</f>
        <v>26194.65</v>
      </c>
      <c r="W299" s="56">
        <f t="shared" si="86"/>
        <v>0</v>
      </c>
      <c r="X299" t="s">
        <v>350</v>
      </c>
      <c r="Y299" t="s">
        <v>5</v>
      </c>
      <c r="Z299" t="s">
        <v>885</v>
      </c>
      <c r="AA299">
        <v>61</v>
      </c>
      <c r="AB299" s="9">
        <v>27840</v>
      </c>
      <c r="AC299">
        <v>0</v>
      </c>
      <c r="AD299" s="9">
        <v>27840</v>
      </c>
      <c r="AE299">
        <v>799.01</v>
      </c>
      <c r="AF299">
        <v>0</v>
      </c>
      <c r="AG299">
        <v>846.34</v>
      </c>
      <c r="AH299">
        <v>0</v>
      </c>
      <c r="AI299" s="9">
        <v>1645.35</v>
      </c>
      <c r="AJ299" s="9">
        <v>26194.65</v>
      </c>
    </row>
    <row r="300" spans="1:36" s="7" customFormat="1" ht="15" x14ac:dyDescent="0.25">
      <c r="A300" s="18">
        <f t="shared" si="85"/>
        <v>280</v>
      </c>
      <c r="B300" s="17" t="s">
        <v>7</v>
      </c>
      <c r="C300" s="16" t="s">
        <v>349</v>
      </c>
      <c r="D300" s="16" t="s">
        <v>5</v>
      </c>
      <c r="E300" s="16" t="s">
        <v>4</v>
      </c>
      <c r="F300" s="16" t="s">
        <v>3</v>
      </c>
      <c r="G300" s="15">
        <v>45078</v>
      </c>
      <c r="H300" s="15">
        <v>45260</v>
      </c>
      <c r="I300" s="14">
        <v>99760</v>
      </c>
      <c r="J300" s="14">
        <v>12048.92</v>
      </c>
      <c r="K300" s="14">
        <v>0</v>
      </c>
      <c r="L300" s="14">
        <v>2863.11</v>
      </c>
      <c r="M300" s="14">
        <f t="shared" si="87"/>
        <v>7082.9599999999991</v>
      </c>
      <c r="N300" s="14">
        <f t="shared" si="88"/>
        <v>1147.24</v>
      </c>
      <c r="O300" s="14">
        <v>3032.7</v>
      </c>
      <c r="P300" s="14">
        <f t="shared" si="89"/>
        <v>7072.9840000000004</v>
      </c>
      <c r="Q300" s="14">
        <v>0</v>
      </c>
      <c r="R300" s="14">
        <f t="shared" si="90"/>
        <v>21198.993999999999</v>
      </c>
      <c r="S300" s="14">
        <v>0</v>
      </c>
      <c r="T300" s="14">
        <f t="shared" si="91"/>
        <v>17944.73</v>
      </c>
      <c r="U300" s="14">
        <f t="shared" si="92"/>
        <v>15303.183999999999</v>
      </c>
      <c r="V300" s="14">
        <f t="shared" si="93"/>
        <v>81815.27</v>
      </c>
      <c r="W300" s="56">
        <f t="shared" si="86"/>
        <v>0</v>
      </c>
      <c r="X300" t="s">
        <v>349</v>
      </c>
      <c r="Y300" t="s">
        <v>5</v>
      </c>
      <c r="Z300" t="s">
        <v>974</v>
      </c>
      <c r="AA300">
        <v>63</v>
      </c>
      <c r="AB300" s="9">
        <v>99760</v>
      </c>
      <c r="AC300">
        <v>0</v>
      </c>
      <c r="AD300" s="9">
        <v>99760</v>
      </c>
      <c r="AE300" s="9">
        <v>2863.11</v>
      </c>
      <c r="AF300" s="9">
        <v>12048.92</v>
      </c>
      <c r="AG300" s="9">
        <v>3032.7</v>
      </c>
      <c r="AH300">
        <v>0</v>
      </c>
      <c r="AI300" s="9">
        <v>17944.73</v>
      </c>
      <c r="AJ300" s="9">
        <v>81815.27</v>
      </c>
    </row>
    <row r="301" spans="1:36" s="6" customFormat="1" ht="15" x14ac:dyDescent="0.25">
      <c r="A301" s="18">
        <f t="shared" si="85"/>
        <v>281</v>
      </c>
      <c r="B301" s="17" t="s">
        <v>7</v>
      </c>
      <c r="C301" s="16" t="s">
        <v>348</v>
      </c>
      <c r="D301" s="16" t="s">
        <v>5</v>
      </c>
      <c r="E301" s="16" t="s">
        <v>4</v>
      </c>
      <c r="F301" s="16" t="s">
        <v>3</v>
      </c>
      <c r="G301" s="15">
        <v>45078</v>
      </c>
      <c r="H301" s="15">
        <v>45260</v>
      </c>
      <c r="I301" s="14">
        <v>104400</v>
      </c>
      <c r="J301" s="14">
        <v>13140.36</v>
      </c>
      <c r="K301" s="14">
        <v>0</v>
      </c>
      <c r="L301" s="14">
        <v>2996.28</v>
      </c>
      <c r="M301" s="14">
        <f t="shared" si="87"/>
        <v>7412.4</v>
      </c>
      <c r="N301" s="14">
        <f t="shared" si="88"/>
        <v>1200.5999999999999</v>
      </c>
      <c r="O301" s="14">
        <v>3173.76</v>
      </c>
      <c r="P301" s="14">
        <f t="shared" si="89"/>
        <v>7401.96</v>
      </c>
      <c r="Q301" s="14">
        <v>0</v>
      </c>
      <c r="R301" s="14">
        <f t="shared" si="90"/>
        <v>22185</v>
      </c>
      <c r="S301" s="14">
        <v>0</v>
      </c>
      <c r="T301" s="14">
        <f t="shared" si="91"/>
        <v>19310.400000000001</v>
      </c>
      <c r="U301" s="14">
        <f t="shared" si="92"/>
        <v>16014.96</v>
      </c>
      <c r="V301" s="14">
        <f t="shared" si="93"/>
        <v>85089.600000000006</v>
      </c>
      <c r="W301" s="56">
        <f t="shared" si="86"/>
        <v>0</v>
      </c>
      <c r="X301" t="s">
        <v>348</v>
      </c>
      <c r="Y301" t="s">
        <v>5</v>
      </c>
      <c r="Z301" t="s">
        <v>915</v>
      </c>
      <c r="AA301">
        <v>64</v>
      </c>
      <c r="AB301" s="9">
        <v>104400</v>
      </c>
      <c r="AC301">
        <v>0</v>
      </c>
      <c r="AD301" s="9">
        <v>104400</v>
      </c>
      <c r="AE301" s="9">
        <v>2996.28</v>
      </c>
      <c r="AF301" s="9">
        <v>13140.36</v>
      </c>
      <c r="AG301" s="9">
        <v>3173.76</v>
      </c>
      <c r="AH301">
        <v>0</v>
      </c>
      <c r="AI301" s="9">
        <v>19310.400000000001</v>
      </c>
      <c r="AJ301" s="9">
        <v>85089.600000000006</v>
      </c>
    </row>
    <row r="302" spans="1:36" s="6" customFormat="1" ht="15" x14ac:dyDescent="0.25">
      <c r="A302" s="18">
        <f t="shared" si="85"/>
        <v>282</v>
      </c>
      <c r="B302" s="17" t="s">
        <v>7</v>
      </c>
      <c r="C302" s="16" t="s">
        <v>347</v>
      </c>
      <c r="D302" s="16" t="s">
        <v>5</v>
      </c>
      <c r="E302" s="16" t="s">
        <v>4</v>
      </c>
      <c r="F302" s="16" t="s">
        <v>8</v>
      </c>
      <c r="G302" s="15">
        <v>45078</v>
      </c>
      <c r="H302" s="15">
        <v>45260</v>
      </c>
      <c r="I302" s="14">
        <v>35200</v>
      </c>
      <c r="J302" s="14">
        <v>0</v>
      </c>
      <c r="K302" s="14">
        <v>0</v>
      </c>
      <c r="L302" s="14">
        <v>1010.24</v>
      </c>
      <c r="M302" s="14">
        <f t="shared" si="87"/>
        <v>2499.1999999999998</v>
      </c>
      <c r="N302" s="14">
        <f t="shared" si="88"/>
        <v>404.8</v>
      </c>
      <c r="O302" s="14">
        <v>1070.08</v>
      </c>
      <c r="P302" s="14">
        <f t="shared" si="89"/>
        <v>2495.6800000000003</v>
      </c>
      <c r="Q302" s="14">
        <v>0</v>
      </c>
      <c r="R302" s="14">
        <f t="shared" si="90"/>
        <v>7480</v>
      </c>
      <c r="S302" s="14">
        <v>0</v>
      </c>
      <c r="T302" s="14">
        <f t="shared" si="91"/>
        <v>2080.3199999999997</v>
      </c>
      <c r="U302" s="14">
        <f t="shared" si="92"/>
        <v>5399.68</v>
      </c>
      <c r="V302" s="14">
        <f t="shared" si="93"/>
        <v>33119.68</v>
      </c>
      <c r="W302" s="56">
        <f t="shared" si="86"/>
        <v>0</v>
      </c>
      <c r="X302" t="s">
        <v>347</v>
      </c>
      <c r="Y302" t="s">
        <v>5</v>
      </c>
      <c r="Z302" t="s">
        <v>1298</v>
      </c>
      <c r="AA302">
        <v>67</v>
      </c>
      <c r="AB302" s="9">
        <v>35200</v>
      </c>
      <c r="AC302">
        <v>0</v>
      </c>
      <c r="AD302" s="9">
        <v>35200</v>
      </c>
      <c r="AE302" s="9">
        <v>1010.24</v>
      </c>
      <c r="AF302">
        <v>0</v>
      </c>
      <c r="AG302" s="9">
        <v>1070.08</v>
      </c>
      <c r="AH302">
        <v>0</v>
      </c>
      <c r="AI302" s="9">
        <v>2080.3200000000002</v>
      </c>
      <c r="AJ302" s="9">
        <v>33119.68</v>
      </c>
    </row>
    <row r="303" spans="1:36" s="6" customFormat="1" ht="15" x14ac:dyDescent="0.25">
      <c r="A303" s="18">
        <f t="shared" si="85"/>
        <v>283</v>
      </c>
      <c r="B303" s="17" t="s">
        <v>7</v>
      </c>
      <c r="C303" s="16" t="s">
        <v>346</v>
      </c>
      <c r="D303" s="16" t="s">
        <v>5</v>
      </c>
      <c r="E303" s="16" t="s">
        <v>4</v>
      </c>
      <c r="F303" s="16" t="s">
        <v>3</v>
      </c>
      <c r="G303" s="15">
        <v>45078</v>
      </c>
      <c r="H303" s="15">
        <v>45260</v>
      </c>
      <c r="I303" s="14">
        <v>57600</v>
      </c>
      <c r="J303" s="14">
        <v>3035.04</v>
      </c>
      <c r="K303" s="14">
        <v>0</v>
      </c>
      <c r="L303" s="14">
        <v>1653.12</v>
      </c>
      <c r="M303" s="14">
        <f t="shared" si="87"/>
        <v>4089.5999999999995</v>
      </c>
      <c r="N303" s="14">
        <f t="shared" si="88"/>
        <v>662.4</v>
      </c>
      <c r="O303" s="14">
        <v>1751.04</v>
      </c>
      <c r="P303" s="14">
        <f t="shared" si="89"/>
        <v>4083.84</v>
      </c>
      <c r="Q303" s="14">
        <v>0</v>
      </c>
      <c r="R303" s="14">
        <f t="shared" si="90"/>
        <v>12240</v>
      </c>
      <c r="S303" s="14">
        <v>0</v>
      </c>
      <c r="T303" s="14">
        <f t="shared" si="91"/>
        <v>6439.2</v>
      </c>
      <c r="U303" s="14">
        <f t="shared" si="92"/>
        <v>8835.84</v>
      </c>
      <c r="V303" s="14">
        <f t="shared" si="93"/>
        <v>51160.800000000003</v>
      </c>
      <c r="W303" s="56">
        <f t="shared" si="86"/>
        <v>0</v>
      </c>
      <c r="X303" t="s">
        <v>346</v>
      </c>
      <c r="Y303" t="s">
        <v>5</v>
      </c>
      <c r="Z303" t="s">
        <v>975</v>
      </c>
      <c r="AA303">
        <v>69</v>
      </c>
      <c r="AB303" s="9">
        <v>57600</v>
      </c>
      <c r="AC303">
        <v>0</v>
      </c>
      <c r="AD303" s="9">
        <v>57600</v>
      </c>
      <c r="AE303" s="9">
        <v>1653.12</v>
      </c>
      <c r="AF303" s="9">
        <v>3035.04</v>
      </c>
      <c r="AG303" s="9">
        <v>1751.04</v>
      </c>
      <c r="AH303">
        <v>0</v>
      </c>
      <c r="AI303" s="9">
        <v>6439.2</v>
      </c>
      <c r="AJ303" s="9">
        <v>51160.800000000003</v>
      </c>
    </row>
    <row r="304" spans="1:36" s="6" customFormat="1" ht="15" x14ac:dyDescent="0.25">
      <c r="A304" s="18">
        <f t="shared" si="85"/>
        <v>284</v>
      </c>
      <c r="B304" s="17" t="s">
        <v>7</v>
      </c>
      <c r="C304" s="16" t="s">
        <v>345</v>
      </c>
      <c r="D304" s="16" t="s">
        <v>5</v>
      </c>
      <c r="E304" s="16" t="s">
        <v>4</v>
      </c>
      <c r="F304" s="16" t="s">
        <v>3</v>
      </c>
      <c r="G304" s="15">
        <v>45078</v>
      </c>
      <c r="H304" s="15">
        <v>45260</v>
      </c>
      <c r="I304" s="14">
        <v>34800</v>
      </c>
      <c r="J304" s="14">
        <v>0</v>
      </c>
      <c r="K304" s="14">
        <v>0</v>
      </c>
      <c r="L304" s="14">
        <v>998.76</v>
      </c>
      <c r="M304" s="14">
        <f t="shared" si="87"/>
        <v>2470.7999999999997</v>
      </c>
      <c r="N304" s="14">
        <f t="shared" si="88"/>
        <v>400.2</v>
      </c>
      <c r="O304" s="14">
        <v>1057.92</v>
      </c>
      <c r="P304" s="14">
        <f t="shared" si="89"/>
        <v>2467.3200000000002</v>
      </c>
      <c r="Q304" s="14">
        <v>0</v>
      </c>
      <c r="R304" s="14">
        <f t="shared" si="90"/>
        <v>7395</v>
      </c>
      <c r="S304" s="14">
        <v>0</v>
      </c>
      <c r="T304" s="14">
        <f t="shared" si="91"/>
        <v>2056.6800000000003</v>
      </c>
      <c r="U304" s="14">
        <f t="shared" si="92"/>
        <v>5338.32</v>
      </c>
      <c r="V304" s="14">
        <f t="shared" si="93"/>
        <v>32743.32</v>
      </c>
      <c r="W304" s="56">
        <f t="shared" si="86"/>
        <v>0</v>
      </c>
      <c r="X304" t="s">
        <v>345</v>
      </c>
      <c r="Y304" t="s">
        <v>5</v>
      </c>
      <c r="Z304" t="s">
        <v>951</v>
      </c>
      <c r="AA304">
        <v>70</v>
      </c>
      <c r="AB304" s="9">
        <v>34800</v>
      </c>
      <c r="AC304">
        <v>0</v>
      </c>
      <c r="AD304" s="9">
        <v>34800</v>
      </c>
      <c r="AE304">
        <v>998.76</v>
      </c>
      <c r="AF304">
        <v>0</v>
      </c>
      <c r="AG304" s="9">
        <v>1057.92</v>
      </c>
      <c r="AH304">
        <v>0</v>
      </c>
      <c r="AI304" s="9">
        <v>2056.6799999999998</v>
      </c>
      <c r="AJ304" s="9">
        <v>32743.32</v>
      </c>
    </row>
    <row r="305" spans="1:36" s="6" customFormat="1" ht="15" x14ac:dyDescent="0.25">
      <c r="A305" s="18">
        <f t="shared" si="85"/>
        <v>285</v>
      </c>
      <c r="B305" s="17" t="s">
        <v>7</v>
      </c>
      <c r="C305" s="16" t="s">
        <v>344</v>
      </c>
      <c r="D305" s="16" t="s">
        <v>5</v>
      </c>
      <c r="E305" s="16" t="s">
        <v>4</v>
      </c>
      <c r="F305" s="16" t="s">
        <v>3</v>
      </c>
      <c r="G305" s="15">
        <v>45078</v>
      </c>
      <c r="H305" s="15">
        <v>45260</v>
      </c>
      <c r="I305" s="14">
        <v>60320</v>
      </c>
      <c r="J305" s="14">
        <v>3546.89</v>
      </c>
      <c r="K305" s="14">
        <v>0</v>
      </c>
      <c r="L305" s="14">
        <v>1731.18</v>
      </c>
      <c r="M305" s="14">
        <f t="shared" si="87"/>
        <v>4282.7199999999993</v>
      </c>
      <c r="N305" s="14">
        <f t="shared" si="88"/>
        <v>693.68</v>
      </c>
      <c r="O305" s="14">
        <v>1833.73</v>
      </c>
      <c r="P305" s="14">
        <f t="shared" si="89"/>
        <v>4276.6880000000001</v>
      </c>
      <c r="Q305" s="14">
        <v>0</v>
      </c>
      <c r="R305" s="14">
        <f t="shared" si="90"/>
        <v>12817.998</v>
      </c>
      <c r="S305" s="14">
        <v>0</v>
      </c>
      <c r="T305" s="14">
        <f t="shared" si="91"/>
        <v>7111.7999999999993</v>
      </c>
      <c r="U305" s="14">
        <f t="shared" si="92"/>
        <v>9253.0879999999997</v>
      </c>
      <c r="V305" s="14">
        <f t="shared" si="93"/>
        <v>53208.2</v>
      </c>
      <c r="W305" s="56">
        <f t="shared" si="86"/>
        <v>0</v>
      </c>
      <c r="X305" t="s">
        <v>344</v>
      </c>
      <c r="Y305" t="s">
        <v>5</v>
      </c>
      <c r="Z305" t="s">
        <v>923</v>
      </c>
      <c r="AA305">
        <v>71</v>
      </c>
      <c r="AB305" s="9">
        <v>60320</v>
      </c>
      <c r="AC305">
        <v>0</v>
      </c>
      <c r="AD305" s="9">
        <v>60320</v>
      </c>
      <c r="AE305" s="9">
        <v>1731.18</v>
      </c>
      <c r="AF305" s="9">
        <v>3546.89</v>
      </c>
      <c r="AG305" s="9">
        <v>1833.73</v>
      </c>
      <c r="AH305">
        <v>0</v>
      </c>
      <c r="AI305" s="9">
        <v>7111.8</v>
      </c>
      <c r="AJ305" s="9">
        <v>53208.2</v>
      </c>
    </row>
    <row r="306" spans="1:36" s="6" customFormat="1" ht="15" x14ac:dyDescent="0.25">
      <c r="A306" s="18">
        <f t="shared" si="85"/>
        <v>286</v>
      </c>
      <c r="B306" s="17" t="s">
        <v>7</v>
      </c>
      <c r="C306" s="16" t="s">
        <v>343</v>
      </c>
      <c r="D306" s="16" t="s">
        <v>5</v>
      </c>
      <c r="E306" s="16" t="s">
        <v>4</v>
      </c>
      <c r="F306" s="16" t="s">
        <v>8</v>
      </c>
      <c r="G306" s="15">
        <v>45078</v>
      </c>
      <c r="H306" s="15">
        <v>45260</v>
      </c>
      <c r="I306" s="14">
        <v>22680</v>
      </c>
      <c r="J306" s="14">
        <v>0</v>
      </c>
      <c r="K306" s="14">
        <v>0</v>
      </c>
      <c r="L306" s="14">
        <v>650.91999999999996</v>
      </c>
      <c r="M306" s="14">
        <f t="shared" si="87"/>
        <v>1610.2799999999997</v>
      </c>
      <c r="N306" s="14">
        <f t="shared" si="88"/>
        <v>260.82</v>
      </c>
      <c r="O306" s="14">
        <v>689.47</v>
      </c>
      <c r="P306" s="14">
        <f t="shared" si="89"/>
        <v>1608.0120000000002</v>
      </c>
      <c r="Q306" s="14">
        <v>0</v>
      </c>
      <c r="R306" s="14">
        <f t="shared" si="90"/>
        <v>4819.5020000000004</v>
      </c>
      <c r="S306" s="14">
        <v>0</v>
      </c>
      <c r="T306" s="14">
        <f t="shared" si="91"/>
        <v>1340.3899999999999</v>
      </c>
      <c r="U306" s="14">
        <f t="shared" si="92"/>
        <v>3479.1120000000001</v>
      </c>
      <c r="V306" s="14">
        <f t="shared" si="93"/>
        <v>21339.61</v>
      </c>
      <c r="W306" s="56">
        <f t="shared" si="86"/>
        <v>0</v>
      </c>
      <c r="X306" t="s">
        <v>343</v>
      </c>
      <c r="Y306" t="s">
        <v>5</v>
      </c>
      <c r="Z306" t="s">
        <v>913</v>
      </c>
      <c r="AA306">
        <v>72</v>
      </c>
      <c r="AB306" s="9">
        <v>22680</v>
      </c>
      <c r="AC306">
        <v>0</v>
      </c>
      <c r="AD306" s="9">
        <v>22680</v>
      </c>
      <c r="AE306">
        <v>650.91999999999996</v>
      </c>
      <c r="AF306">
        <v>0</v>
      </c>
      <c r="AG306">
        <v>689.47</v>
      </c>
      <c r="AH306">
        <v>0</v>
      </c>
      <c r="AI306" s="9">
        <v>1340.39</v>
      </c>
      <c r="AJ306" s="9">
        <v>21339.61</v>
      </c>
    </row>
    <row r="307" spans="1:36" s="6" customFormat="1" ht="15" x14ac:dyDescent="0.25">
      <c r="A307" s="18">
        <f t="shared" si="85"/>
        <v>287</v>
      </c>
      <c r="B307" s="17" t="s">
        <v>7</v>
      </c>
      <c r="C307" s="16" t="s">
        <v>342</v>
      </c>
      <c r="D307" s="16" t="s">
        <v>5</v>
      </c>
      <c r="E307" s="16" t="s">
        <v>4</v>
      </c>
      <c r="F307" s="16" t="s">
        <v>3</v>
      </c>
      <c r="G307" s="15">
        <v>45078</v>
      </c>
      <c r="H307" s="15">
        <v>45260</v>
      </c>
      <c r="I307" s="14">
        <v>34800</v>
      </c>
      <c r="J307" s="14">
        <v>0</v>
      </c>
      <c r="K307" s="14">
        <v>0</v>
      </c>
      <c r="L307" s="14">
        <v>998.76</v>
      </c>
      <c r="M307" s="14">
        <f t="shared" si="87"/>
        <v>2470.7999999999997</v>
      </c>
      <c r="N307" s="14">
        <f t="shared" si="88"/>
        <v>400.2</v>
      </c>
      <c r="O307" s="14">
        <v>1057.92</v>
      </c>
      <c r="P307" s="14">
        <f t="shared" si="89"/>
        <v>2467.3200000000002</v>
      </c>
      <c r="Q307" s="14">
        <v>0</v>
      </c>
      <c r="R307" s="14">
        <f t="shared" si="90"/>
        <v>7395</v>
      </c>
      <c r="S307" s="14">
        <v>0</v>
      </c>
      <c r="T307" s="14">
        <f t="shared" si="91"/>
        <v>2056.6800000000003</v>
      </c>
      <c r="U307" s="14">
        <f t="shared" si="92"/>
        <v>5338.32</v>
      </c>
      <c r="V307" s="14">
        <f t="shared" si="93"/>
        <v>32743.32</v>
      </c>
      <c r="W307" s="56">
        <f t="shared" si="86"/>
        <v>0</v>
      </c>
      <c r="X307" t="s">
        <v>342</v>
      </c>
      <c r="Y307" t="s">
        <v>5</v>
      </c>
      <c r="Z307" t="s">
        <v>1203</v>
      </c>
      <c r="AA307">
        <v>78</v>
      </c>
      <c r="AB307" s="9">
        <v>34800</v>
      </c>
      <c r="AC307">
        <v>0</v>
      </c>
      <c r="AD307" s="9">
        <v>34800</v>
      </c>
      <c r="AE307">
        <v>998.76</v>
      </c>
      <c r="AF307">
        <v>0</v>
      </c>
      <c r="AG307" s="9">
        <v>1057.92</v>
      </c>
      <c r="AH307">
        <v>0</v>
      </c>
      <c r="AI307" s="9">
        <v>2056.6799999999998</v>
      </c>
      <c r="AJ307" s="9">
        <v>32743.32</v>
      </c>
    </row>
    <row r="308" spans="1:36" s="6" customFormat="1" ht="15" x14ac:dyDescent="0.25">
      <c r="A308" s="18">
        <f t="shared" si="85"/>
        <v>288</v>
      </c>
      <c r="B308" s="17" t="s">
        <v>7</v>
      </c>
      <c r="C308" s="16" t="s">
        <v>341</v>
      </c>
      <c r="D308" s="16" t="s">
        <v>5</v>
      </c>
      <c r="E308" s="16" t="s">
        <v>4</v>
      </c>
      <c r="F308" s="16" t="s">
        <v>3</v>
      </c>
      <c r="G308" s="15">
        <v>45078</v>
      </c>
      <c r="H308" s="15">
        <v>45260</v>
      </c>
      <c r="I308" s="14">
        <v>37800</v>
      </c>
      <c r="J308" s="14">
        <v>0</v>
      </c>
      <c r="K308" s="14">
        <v>0</v>
      </c>
      <c r="L308" s="14">
        <v>1084.8599999999999</v>
      </c>
      <c r="M308" s="14">
        <f t="shared" si="87"/>
        <v>2683.7999999999997</v>
      </c>
      <c r="N308" s="14">
        <f t="shared" si="88"/>
        <v>434.7</v>
      </c>
      <c r="O308" s="14">
        <v>1149.1199999999999</v>
      </c>
      <c r="P308" s="14">
        <f t="shared" si="89"/>
        <v>2680.02</v>
      </c>
      <c r="Q308" s="14">
        <v>0</v>
      </c>
      <c r="R308" s="14">
        <f t="shared" si="90"/>
        <v>8032.5</v>
      </c>
      <c r="S308" s="14">
        <v>0</v>
      </c>
      <c r="T308" s="14">
        <f t="shared" si="91"/>
        <v>2233.9799999999996</v>
      </c>
      <c r="U308" s="14">
        <f t="shared" si="92"/>
        <v>5798.5199999999995</v>
      </c>
      <c r="V308" s="14">
        <f t="shared" si="93"/>
        <v>35566.020000000004</v>
      </c>
      <c r="W308" s="56">
        <f t="shared" si="86"/>
        <v>0</v>
      </c>
      <c r="X308" t="s">
        <v>341</v>
      </c>
      <c r="Y308" t="s">
        <v>5</v>
      </c>
      <c r="Z308" t="s">
        <v>911</v>
      </c>
      <c r="AA308">
        <v>82</v>
      </c>
      <c r="AB308" s="9">
        <v>37800</v>
      </c>
      <c r="AC308">
        <v>0</v>
      </c>
      <c r="AD308" s="9">
        <v>37800</v>
      </c>
      <c r="AE308" s="9">
        <v>1084.8599999999999</v>
      </c>
      <c r="AF308">
        <v>0</v>
      </c>
      <c r="AG308" s="9">
        <v>1149.1199999999999</v>
      </c>
      <c r="AH308">
        <v>0</v>
      </c>
      <c r="AI308" s="9">
        <v>2233.98</v>
      </c>
      <c r="AJ308" s="9">
        <v>35566.019999999997</v>
      </c>
    </row>
    <row r="309" spans="1:36" s="6" customFormat="1" ht="15" x14ac:dyDescent="0.25">
      <c r="A309" s="18">
        <f t="shared" si="85"/>
        <v>289</v>
      </c>
      <c r="B309" s="17" t="s">
        <v>7</v>
      </c>
      <c r="C309" s="16" t="s">
        <v>340</v>
      </c>
      <c r="D309" s="16" t="s">
        <v>5</v>
      </c>
      <c r="E309" s="16" t="s">
        <v>4</v>
      </c>
      <c r="F309" s="16" t="s">
        <v>3</v>
      </c>
      <c r="G309" s="15">
        <v>45078</v>
      </c>
      <c r="H309" s="15">
        <v>45260</v>
      </c>
      <c r="I309" s="14">
        <v>20800</v>
      </c>
      <c r="J309" s="14">
        <v>0</v>
      </c>
      <c r="K309" s="14">
        <v>0</v>
      </c>
      <c r="L309" s="14">
        <v>596.96</v>
      </c>
      <c r="M309" s="14">
        <f t="shared" si="87"/>
        <v>1476.8</v>
      </c>
      <c r="N309" s="14">
        <f t="shared" si="88"/>
        <v>239.2</v>
      </c>
      <c r="O309" s="14">
        <v>632.32000000000005</v>
      </c>
      <c r="P309" s="14">
        <f t="shared" si="89"/>
        <v>1474.72</v>
      </c>
      <c r="Q309" s="14">
        <v>0</v>
      </c>
      <c r="R309" s="14">
        <f t="shared" si="90"/>
        <v>4420</v>
      </c>
      <c r="S309" s="14">
        <v>0</v>
      </c>
      <c r="T309" s="14">
        <f t="shared" si="91"/>
        <v>1229.2800000000002</v>
      </c>
      <c r="U309" s="14">
        <f t="shared" si="92"/>
        <v>3190.7200000000003</v>
      </c>
      <c r="V309" s="14">
        <f t="shared" si="93"/>
        <v>19570.72</v>
      </c>
      <c r="W309" s="56">
        <f t="shared" si="86"/>
        <v>0</v>
      </c>
      <c r="X309" t="s">
        <v>340</v>
      </c>
      <c r="Y309" t="s">
        <v>5</v>
      </c>
      <c r="Z309" t="s">
        <v>1278</v>
      </c>
      <c r="AA309">
        <v>85</v>
      </c>
      <c r="AB309" s="9">
        <v>20800</v>
      </c>
      <c r="AC309">
        <v>0</v>
      </c>
      <c r="AD309" s="9">
        <v>20800</v>
      </c>
      <c r="AE309">
        <v>596.96</v>
      </c>
      <c r="AF309">
        <v>0</v>
      </c>
      <c r="AG309">
        <v>632.32000000000005</v>
      </c>
      <c r="AH309">
        <v>0</v>
      </c>
      <c r="AI309" s="9">
        <v>1229.28</v>
      </c>
      <c r="AJ309" s="9">
        <v>19570.72</v>
      </c>
    </row>
    <row r="310" spans="1:36" s="6" customFormat="1" ht="15" x14ac:dyDescent="0.25">
      <c r="A310" s="18">
        <f t="shared" si="85"/>
        <v>290</v>
      </c>
      <c r="B310" s="17" t="s">
        <v>7</v>
      </c>
      <c r="C310" s="16" t="s">
        <v>339</v>
      </c>
      <c r="D310" s="16" t="s">
        <v>5</v>
      </c>
      <c r="E310" s="16" t="s">
        <v>4</v>
      </c>
      <c r="F310" s="16" t="s">
        <v>8</v>
      </c>
      <c r="G310" s="15">
        <v>45078</v>
      </c>
      <c r="H310" s="15">
        <v>45260</v>
      </c>
      <c r="I310" s="14">
        <v>67280</v>
      </c>
      <c r="J310" s="14">
        <v>4856.63</v>
      </c>
      <c r="K310" s="14">
        <v>0</v>
      </c>
      <c r="L310" s="14">
        <v>1930.94</v>
      </c>
      <c r="M310" s="14">
        <f t="shared" si="87"/>
        <v>4776.8799999999992</v>
      </c>
      <c r="N310" s="14">
        <f t="shared" si="88"/>
        <v>773.72</v>
      </c>
      <c r="O310" s="14">
        <v>2045.31</v>
      </c>
      <c r="P310" s="14">
        <f t="shared" si="89"/>
        <v>4770.152</v>
      </c>
      <c r="Q310" s="14">
        <v>0</v>
      </c>
      <c r="R310" s="14">
        <f t="shared" si="90"/>
        <v>14297.002</v>
      </c>
      <c r="S310" s="14">
        <v>0</v>
      </c>
      <c r="T310" s="14">
        <f t="shared" si="91"/>
        <v>8832.880000000001</v>
      </c>
      <c r="U310" s="14">
        <f t="shared" si="92"/>
        <v>10320.752</v>
      </c>
      <c r="V310" s="14">
        <f t="shared" si="93"/>
        <v>58447.119999999995</v>
      </c>
      <c r="W310" s="56">
        <f t="shared" si="86"/>
        <v>0</v>
      </c>
      <c r="X310" t="s">
        <v>339</v>
      </c>
      <c r="Y310" t="s">
        <v>5</v>
      </c>
      <c r="Z310" t="s">
        <v>1145</v>
      </c>
      <c r="AA310">
        <v>86</v>
      </c>
      <c r="AB310" s="9">
        <v>67280</v>
      </c>
      <c r="AC310">
        <v>0</v>
      </c>
      <c r="AD310" s="9">
        <v>67280</v>
      </c>
      <c r="AE310" s="9">
        <v>1930.94</v>
      </c>
      <c r="AF310" s="9">
        <v>4856.63</v>
      </c>
      <c r="AG310" s="9">
        <v>2045.31</v>
      </c>
      <c r="AH310">
        <v>0</v>
      </c>
      <c r="AI310" s="9">
        <v>8832.8799999999992</v>
      </c>
      <c r="AJ310" s="9">
        <v>58447.12</v>
      </c>
    </row>
    <row r="311" spans="1:36" s="6" customFormat="1" ht="15" x14ac:dyDescent="0.25">
      <c r="A311" s="18">
        <f t="shared" si="85"/>
        <v>291</v>
      </c>
      <c r="B311" s="17" t="s">
        <v>7</v>
      </c>
      <c r="C311" s="16" t="s">
        <v>338</v>
      </c>
      <c r="D311" s="16" t="s">
        <v>5</v>
      </c>
      <c r="E311" s="16" t="s">
        <v>4</v>
      </c>
      <c r="F311" s="16" t="s">
        <v>8</v>
      </c>
      <c r="G311" s="15">
        <v>45078</v>
      </c>
      <c r="H311" s="15">
        <v>45260</v>
      </c>
      <c r="I311" s="14">
        <v>55440</v>
      </c>
      <c r="J311" s="14">
        <v>2628.57</v>
      </c>
      <c r="K311" s="14">
        <v>0</v>
      </c>
      <c r="L311" s="14">
        <v>1591.13</v>
      </c>
      <c r="M311" s="14">
        <f t="shared" si="87"/>
        <v>3936.24</v>
      </c>
      <c r="N311" s="14">
        <f t="shared" si="88"/>
        <v>637.55999999999995</v>
      </c>
      <c r="O311" s="14">
        <v>1685.38</v>
      </c>
      <c r="P311" s="14">
        <f t="shared" si="89"/>
        <v>3930.6960000000004</v>
      </c>
      <c r="Q311" s="14">
        <v>0</v>
      </c>
      <c r="R311" s="14">
        <f t="shared" si="90"/>
        <v>11781.006000000001</v>
      </c>
      <c r="S311" s="14">
        <v>0</v>
      </c>
      <c r="T311" s="14">
        <f t="shared" si="91"/>
        <v>5905.08</v>
      </c>
      <c r="U311" s="14">
        <f t="shared" si="92"/>
        <v>8504.4959999999992</v>
      </c>
      <c r="V311" s="14">
        <f t="shared" si="93"/>
        <v>49534.92</v>
      </c>
      <c r="W311" s="56">
        <f t="shared" si="86"/>
        <v>0</v>
      </c>
      <c r="X311" t="s">
        <v>338</v>
      </c>
      <c r="Y311" t="s">
        <v>5</v>
      </c>
      <c r="Z311" t="s">
        <v>879</v>
      </c>
      <c r="AA311">
        <v>90</v>
      </c>
      <c r="AB311" s="9">
        <v>55440</v>
      </c>
      <c r="AC311">
        <v>0</v>
      </c>
      <c r="AD311" s="9">
        <v>55440</v>
      </c>
      <c r="AE311" s="9">
        <v>1591.13</v>
      </c>
      <c r="AF311" s="9">
        <v>2628.57</v>
      </c>
      <c r="AG311" s="9">
        <v>1685.38</v>
      </c>
      <c r="AH311">
        <v>0</v>
      </c>
      <c r="AI311" s="9">
        <v>5905.08</v>
      </c>
      <c r="AJ311" s="9">
        <v>49534.92</v>
      </c>
    </row>
    <row r="312" spans="1:36" s="6" customFormat="1" ht="15" x14ac:dyDescent="0.25">
      <c r="A312" s="18">
        <f t="shared" si="85"/>
        <v>292</v>
      </c>
      <c r="B312" s="17" t="s">
        <v>7</v>
      </c>
      <c r="C312" s="16" t="s">
        <v>337</v>
      </c>
      <c r="D312" s="16" t="s">
        <v>5</v>
      </c>
      <c r="E312" s="16" t="s">
        <v>4</v>
      </c>
      <c r="F312" s="16" t="s">
        <v>3</v>
      </c>
      <c r="G312" s="15">
        <v>45078</v>
      </c>
      <c r="H312" s="15">
        <v>45260</v>
      </c>
      <c r="I312" s="14">
        <v>62640</v>
      </c>
      <c r="J312" s="14">
        <v>3983.47</v>
      </c>
      <c r="K312" s="14">
        <v>0</v>
      </c>
      <c r="L312" s="14">
        <v>1797.77</v>
      </c>
      <c r="M312" s="14">
        <f t="shared" si="87"/>
        <v>4447.4399999999996</v>
      </c>
      <c r="N312" s="14">
        <f t="shared" si="88"/>
        <v>720.36</v>
      </c>
      <c r="O312" s="14">
        <v>1904.26</v>
      </c>
      <c r="P312" s="14">
        <f t="shared" si="89"/>
        <v>4441.1760000000004</v>
      </c>
      <c r="Q312" s="14">
        <v>0</v>
      </c>
      <c r="R312" s="14">
        <f t="shared" si="90"/>
        <v>13311.005999999998</v>
      </c>
      <c r="S312" s="14">
        <v>0</v>
      </c>
      <c r="T312" s="14">
        <f t="shared" si="91"/>
        <v>7685.5</v>
      </c>
      <c r="U312" s="14">
        <f t="shared" si="92"/>
        <v>9608.9759999999987</v>
      </c>
      <c r="V312" s="14">
        <f t="shared" si="93"/>
        <v>54954.5</v>
      </c>
      <c r="W312" s="56">
        <f t="shared" si="86"/>
        <v>0</v>
      </c>
      <c r="X312" t="s">
        <v>337</v>
      </c>
      <c r="Y312" t="s">
        <v>5</v>
      </c>
      <c r="Z312" t="s">
        <v>924</v>
      </c>
      <c r="AA312">
        <v>92</v>
      </c>
      <c r="AB312" s="9">
        <v>62640</v>
      </c>
      <c r="AC312">
        <v>0</v>
      </c>
      <c r="AD312" s="9">
        <v>62640</v>
      </c>
      <c r="AE312" s="9">
        <v>1797.77</v>
      </c>
      <c r="AF312" s="9">
        <v>3983.47</v>
      </c>
      <c r="AG312" s="9">
        <v>1904.26</v>
      </c>
      <c r="AH312">
        <v>0</v>
      </c>
      <c r="AI312" s="9">
        <v>7685.5</v>
      </c>
      <c r="AJ312" s="9">
        <v>54954.5</v>
      </c>
    </row>
    <row r="313" spans="1:36" s="6" customFormat="1" ht="15" x14ac:dyDescent="0.25">
      <c r="A313" s="18">
        <f t="shared" si="85"/>
        <v>293</v>
      </c>
      <c r="B313" s="17" t="s">
        <v>7</v>
      </c>
      <c r="C313" s="16" t="s">
        <v>336</v>
      </c>
      <c r="D313" s="16" t="s">
        <v>5</v>
      </c>
      <c r="E313" s="16" t="s">
        <v>4</v>
      </c>
      <c r="F313" s="16" t="s">
        <v>8</v>
      </c>
      <c r="G313" s="15">
        <v>45078</v>
      </c>
      <c r="H313" s="15">
        <v>45260</v>
      </c>
      <c r="I313" s="14">
        <v>37800</v>
      </c>
      <c r="J313" s="14">
        <v>0</v>
      </c>
      <c r="K313" s="14">
        <v>0</v>
      </c>
      <c r="L313" s="14">
        <v>1084.8599999999999</v>
      </c>
      <c r="M313" s="14">
        <f t="shared" si="87"/>
        <v>2683.7999999999997</v>
      </c>
      <c r="N313" s="14">
        <f t="shared" si="88"/>
        <v>434.7</v>
      </c>
      <c r="O313" s="14">
        <v>1149.1199999999999</v>
      </c>
      <c r="P313" s="14">
        <f t="shared" si="89"/>
        <v>2680.02</v>
      </c>
      <c r="Q313" s="14">
        <v>0</v>
      </c>
      <c r="R313" s="14">
        <f t="shared" si="90"/>
        <v>8032.5</v>
      </c>
      <c r="S313" s="14">
        <v>0</v>
      </c>
      <c r="T313" s="14">
        <f t="shared" si="91"/>
        <v>2233.9799999999996</v>
      </c>
      <c r="U313" s="14">
        <f t="shared" si="92"/>
        <v>5798.5199999999995</v>
      </c>
      <c r="V313" s="14">
        <f t="shared" si="93"/>
        <v>35566.020000000004</v>
      </c>
      <c r="W313" s="56">
        <f t="shared" si="86"/>
        <v>0</v>
      </c>
      <c r="X313" t="s">
        <v>336</v>
      </c>
      <c r="Y313" t="s">
        <v>5</v>
      </c>
      <c r="Z313" t="s">
        <v>956</v>
      </c>
      <c r="AA313">
        <v>93</v>
      </c>
      <c r="AB313" s="9">
        <v>37800</v>
      </c>
      <c r="AC313">
        <v>0</v>
      </c>
      <c r="AD313" s="9">
        <v>37800</v>
      </c>
      <c r="AE313" s="9">
        <v>1084.8599999999999</v>
      </c>
      <c r="AF313">
        <v>0</v>
      </c>
      <c r="AG313" s="9">
        <v>1149.1199999999999</v>
      </c>
      <c r="AH313">
        <v>0</v>
      </c>
      <c r="AI313" s="9">
        <v>2233.98</v>
      </c>
      <c r="AJ313" s="9">
        <v>35566.019999999997</v>
      </c>
    </row>
    <row r="314" spans="1:36" s="6" customFormat="1" ht="15" x14ac:dyDescent="0.25">
      <c r="A314" s="18">
        <f t="shared" si="85"/>
        <v>294</v>
      </c>
      <c r="B314" s="17" t="s">
        <v>7</v>
      </c>
      <c r="C314" s="16" t="s">
        <v>335</v>
      </c>
      <c r="D314" s="16" t="s">
        <v>5</v>
      </c>
      <c r="E314" s="16" t="s">
        <v>4</v>
      </c>
      <c r="F314" s="16" t="s">
        <v>8</v>
      </c>
      <c r="G314" s="15">
        <v>45078</v>
      </c>
      <c r="H314" s="15">
        <v>45260</v>
      </c>
      <c r="I314" s="14">
        <v>30160</v>
      </c>
      <c r="J314" s="14">
        <v>0</v>
      </c>
      <c r="K314" s="14">
        <v>0</v>
      </c>
      <c r="L314" s="14">
        <v>865.59</v>
      </c>
      <c r="M314" s="14">
        <f t="shared" si="87"/>
        <v>2141.3599999999997</v>
      </c>
      <c r="N314" s="14">
        <f t="shared" si="88"/>
        <v>346.84</v>
      </c>
      <c r="O314" s="14">
        <v>916.86</v>
      </c>
      <c r="P314" s="14">
        <f t="shared" si="89"/>
        <v>2138.3440000000001</v>
      </c>
      <c r="Q314" s="14">
        <v>0</v>
      </c>
      <c r="R314" s="14">
        <f t="shared" si="90"/>
        <v>6408.9939999999997</v>
      </c>
      <c r="S314" s="14">
        <v>0</v>
      </c>
      <c r="T314" s="14">
        <f t="shared" si="91"/>
        <v>1782.45</v>
      </c>
      <c r="U314" s="14">
        <f t="shared" si="92"/>
        <v>4626.5439999999999</v>
      </c>
      <c r="V314" s="14">
        <f t="shared" si="93"/>
        <v>28377.55</v>
      </c>
      <c r="W314" s="56">
        <f t="shared" si="86"/>
        <v>0</v>
      </c>
      <c r="X314" t="s">
        <v>335</v>
      </c>
      <c r="Y314" t="s">
        <v>5</v>
      </c>
      <c r="Z314" t="s">
        <v>880</v>
      </c>
      <c r="AA314">
        <v>95</v>
      </c>
      <c r="AB314" s="9">
        <v>30160</v>
      </c>
      <c r="AC314">
        <v>0</v>
      </c>
      <c r="AD314" s="9">
        <v>30160</v>
      </c>
      <c r="AE314">
        <v>865.59</v>
      </c>
      <c r="AF314">
        <v>0</v>
      </c>
      <c r="AG314">
        <v>916.86</v>
      </c>
      <c r="AH314">
        <v>0</v>
      </c>
      <c r="AI314" s="9">
        <v>1782.45</v>
      </c>
      <c r="AJ314" s="9">
        <v>28377.55</v>
      </c>
    </row>
    <row r="315" spans="1:36" s="6" customFormat="1" ht="15" x14ac:dyDescent="0.25">
      <c r="A315" s="18">
        <f t="shared" si="85"/>
        <v>295</v>
      </c>
      <c r="B315" s="17" t="s">
        <v>7</v>
      </c>
      <c r="C315" s="16" t="s">
        <v>334</v>
      </c>
      <c r="D315" s="16" t="s">
        <v>5</v>
      </c>
      <c r="E315" s="16" t="s">
        <v>4</v>
      </c>
      <c r="F315" s="16" t="s">
        <v>8</v>
      </c>
      <c r="G315" s="15">
        <v>45078</v>
      </c>
      <c r="H315" s="15">
        <v>45260</v>
      </c>
      <c r="I315" s="14">
        <v>57600</v>
      </c>
      <c r="J315" s="14">
        <v>3035.04</v>
      </c>
      <c r="K315" s="14">
        <v>0</v>
      </c>
      <c r="L315" s="14">
        <v>1653.12</v>
      </c>
      <c r="M315" s="14">
        <f t="shared" si="87"/>
        <v>4089.5999999999995</v>
      </c>
      <c r="N315" s="14">
        <f t="shared" si="88"/>
        <v>662.4</v>
      </c>
      <c r="O315" s="14">
        <v>1751.04</v>
      </c>
      <c r="P315" s="14">
        <f t="shared" si="89"/>
        <v>4083.84</v>
      </c>
      <c r="Q315" s="14">
        <v>0</v>
      </c>
      <c r="R315" s="14">
        <f t="shared" si="90"/>
        <v>12240</v>
      </c>
      <c r="S315" s="14">
        <v>0</v>
      </c>
      <c r="T315" s="14">
        <f t="shared" si="91"/>
        <v>6439.2</v>
      </c>
      <c r="U315" s="14">
        <f t="shared" si="92"/>
        <v>8835.84</v>
      </c>
      <c r="V315" s="14">
        <f t="shared" si="93"/>
        <v>51160.800000000003</v>
      </c>
      <c r="W315" s="56">
        <f t="shared" si="86"/>
        <v>0</v>
      </c>
      <c r="X315" t="s">
        <v>334</v>
      </c>
      <c r="Y315" t="s">
        <v>5</v>
      </c>
      <c r="Z315" t="s">
        <v>953</v>
      </c>
      <c r="AA315">
        <v>96</v>
      </c>
      <c r="AB315" s="9">
        <v>57600</v>
      </c>
      <c r="AC315">
        <v>0</v>
      </c>
      <c r="AD315" s="9">
        <v>57600</v>
      </c>
      <c r="AE315" s="9">
        <v>1653.12</v>
      </c>
      <c r="AF315" s="9">
        <v>3035.04</v>
      </c>
      <c r="AG315" s="9">
        <v>1751.04</v>
      </c>
      <c r="AH315">
        <v>0</v>
      </c>
      <c r="AI315" s="9">
        <v>6439.2</v>
      </c>
      <c r="AJ315" s="9">
        <v>51160.800000000003</v>
      </c>
    </row>
    <row r="316" spans="1:36" s="6" customFormat="1" ht="15" x14ac:dyDescent="0.25">
      <c r="A316" s="18">
        <f t="shared" si="85"/>
        <v>296</v>
      </c>
      <c r="B316" s="17" t="s">
        <v>7</v>
      </c>
      <c r="C316" s="16" t="s">
        <v>333</v>
      </c>
      <c r="D316" s="16" t="s">
        <v>5</v>
      </c>
      <c r="E316" s="16" t="s">
        <v>4</v>
      </c>
      <c r="F316" s="16" t="s">
        <v>8</v>
      </c>
      <c r="G316" s="15">
        <v>45078</v>
      </c>
      <c r="H316" s="15">
        <v>45260</v>
      </c>
      <c r="I316" s="14">
        <v>35280</v>
      </c>
      <c r="J316" s="14">
        <v>0</v>
      </c>
      <c r="K316" s="14">
        <v>0</v>
      </c>
      <c r="L316" s="14">
        <v>1012.54</v>
      </c>
      <c r="M316" s="14">
        <f t="shared" si="87"/>
        <v>2504.8799999999997</v>
      </c>
      <c r="N316" s="14">
        <f t="shared" si="88"/>
        <v>405.71999999999997</v>
      </c>
      <c r="O316" s="14">
        <v>1072.51</v>
      </c>
      <c r="P316" s="14">
        <f t="shared" si="89"/>
        <v>2501.3520000000003</v>
      </c>
      <c r="Q316" s="14">
        <v>0</v>
      </c>
      <c r="R316" s="14">
        <f t="shared" si="90"/>
        <v>7497.0020000000004</v>
      </c>
      <c r="S316" s="14">
        <v>0</v>
      </c>
      <c r="T316" s="14">
        <f t="shared" si="91"/>
        <v>2085.0500000000002</v>
      </c>
      <c r="U316" s="14">
        <f t="shared" si="92"/>
        <v>5411.9519999999993</v>
      </c>
      <c r="V316" s="14">
        <f t="shared" si="93"/>
        <v>33194.949999999997</v>
      </c>
      <c r="W316" s="56">
        <f t="shared" si="86"/>
        <v>0</v>
      </c>
      <c r="X316" t="s">
        <v>333</v>
      </c>
      <c r="Y316" t="s">
        <v>5</v>
      </c>
      <c r="Z316" t="s">
        <v>912</v>
      </c>
      <c r="AA316">
        <v>98</v>
      </c>
      <c r="AB316" s="9">
        <v>35280</v>
      </c>
      <c r="AC316">
        <v>0</v>
      </c>
      <c r="AD316" s="9">
        <v>35280</v>
      </c>
      <c r="AE316" s="9">
        <v>1012.54</v>
      </c>
      <c r="AF316">
        <v>0</v>
      </c>
      <c r="AG316" s="9">
        <v>1072.51</v>
      </c>
      <c r="AH316">
        <v>0</v>
      </c>
      <c r="AI316" s="9">
        <v>2085.0500000000002</v>
      </c>
      <c r="AJ316" s="9">
        <v>33194.949999999997</v>
      </c>
    </row>
    <row r="317" spans="1:36" s="6" customFormat="1" ht="15" x14ac:dyDescent="0.25">
      <c r="A317" s="18">
        <f t="shared" si="85"/>
        <v>297</v>
      </c>
      <c r="B317" s="17" t="s">
        <v>7</v>
      </c>
      <c r="C317" s="16" t="s">
        <v>332</v>
      </c>
      <c r="D317" s="16" t="s">
        <v>5</v>
      </c>
      <c r="E317" s="16" t="s">
        <v>4</v>
      </c>
      <c r="F317" s="16" t="s">
        <v>8</v>
      </c>
      <c r="G317" s="15">
        <v>45078</v>
      </c>
      <c r="H317" s="15">
        <v>45260</v>
      </c>
      <c r="I317" s="14">
        <v>23200</v>
      </c>
      <c r="J317" s="14">
        <v>0</v>
      </c>
      <c r="K317" s="14">
        <v>0</v>
      </c>
      <c r="L317" s="14">
        <v>665.84</v>
      </c>
      <c r="M317" s="14">
        <f t="shared" si="87"/>
        <v>1647.1999999999998</v>
      </c>
      <c r="N317" s="14">
        <f t="shared" si="88"/>
        <v>266.8</v>
      </c>
      <c r="O317" s="14">
        <v>705.28</v>
      </c>
      <c r="P317" s="14">
        <f t="shared" si="89"/>
        <v>1644.88</v>
      </c>
      <c r="Q317" s="14">
        <v>0</v>
      </c>
      <c r="R317" s="14">
        <f t="shared" si="90"/>
        <v>4930</v>
      </c>
      <c r="S317" s="14">
        <v>0</v>
      </c>
      <c r="T317" s="14">
        <f t="shared" si="91"/>
        <v>1371.12</v>
      </c>
      <c r="U317" s="14">
        <f t="shared" si="92"/>
        <v>3558.88</v>
      </c>
      <c r="V317" s="14">
        <f t="shared" si="93"/>
        <v>21828.880000000001</v>
      </c>
      <c r="W317" s="56">
        <f t="shared" si="86"/>
        <v>0</v>
      </c>
      <c r="X317" t="s">
        <v>332</v>
      </c>
      <c r="Y317" t="s">
        <v>5</v>
      </c>
      <c r="Z317" t="s">
        <v>1330</v>
      </c>
      <c r="AA317">
        <v>103</v>
      </c>
      <c r="AB317" s="9">
        <v>23200</v>
      </c>
      <c r="AC317">
        <v>0</v>
      </c>
      <c r="AD317" s="9">
        <v>23200</v>
      </c>
      <c r="AE317">
        <v>665.84</v>
      </c>
      <c r="AF317">
        <v>0</v>
      </c>
      <c r="AG317">
        <v>705.28</v>
      </c>
      <c r="AH317">
        <v>0</v>
      </c>
      <c r="AI317" s="9">
        <v>1371.12</v>
      </c>
      <c r="AJ317" s="9">
        <v>21828.880000000001</v>
      </c>
    </row>
    <row r="318" spans="1:36" s="6" customFormat="1" ht="15" x14ac:dyDescent="0.25">
      <c r="A318" s="18">
        <f t="shared" si="85"/>
        <v>298</v>
      </c>
      <c r="B318" s="17" t="s">
        <v>7</v>
      </c>
      <c r="C318" s="16" t="s">
        <v>331</v>
      </c>
      <c r="D318" s="16" t="s">
        <v>5</v>
      </c>
      <c r="E318" s="16" t="s">
        <v>4</v>
      </c>
      <c r="F318" s="16" t="s">
        <v>8</v>
      </c>
      <c r="G318" s="15">
        <v>45078</v>
      </c>
      <c r="H318" s="15">
        <v>45260</v>
      </c>
      <c r="I318" s="14">
        <v>95120</v>
      </c>
      <c r="J318" s="14">
        <v>0</v>
      </c>
      <c r="K318" s="14">
        <v>0</v>
      </c>
      <c r="L318" s="14">
        <v>2729.94</v>
      </c>
      <c r="M318" s="14">
        <f t="shared" si="87"/>
        <v>6753.5199999999995</v>
      </c>
      <c r="N318" s="14">
        <f t="shared" si="88"/>
        <v>1093.8799999999999</v>
      </c>
      <c r="O318" s="14">
        <v>2891.65</v>
      </c>
      <c r="P318" s="14">
        <f t="shared" si="89"/>
        <v>6744.0080000000007</v>
      </c>
      <c r="Q318" s="14">
        <v>0</v>
      </c>
      <c r="R318" s="14">
        <f t="shared" si="90"/>
        <v>20212.998</v>
      </c>
      <c r="S318" s="14">
        <v>0</v>
      </c>
      <c r="T318" s="14">
        <f t="shared" si="91"/>
        <v>5621.59</v>
      </c>
      <c r="U318" s="14">
        <f t="shared" si="92"/>
        <v>14591.407999999999</v>
      </c>
      <c r="V318" s="14">
        <f t="shared" si="93"/>
        <v>89498.41</v>
      </c>
      <c r="W318" s="56">
        <f t="shared" si="86"/>
        <v>0</v>
      </c>
      <c r="X318" t="s">
        <v>331</v>
      </c>
      <c r="Y318" t="s">
        <v>5</v>
      </c>
      <c r="Z318" t="s">
        <v>1049</v>
      </c>
      <c r="AA318">
        <v>109</v>
      </c>
      <c r="AB318" s="9">
        <v>95120</v>
      </c>
      <c r="AC318">
        <v>0</v>
      </c>
      <c r="AD318" s="9">
        <v>95120</v>
      </c>
      <c r="AE318" s="9">
        <v>2729.94</v>
      </c>
      <c r="AF318">
        <v>0</v>
      </c>
      <c r="AG318" s="9">
        <v>2891.65</v>
      </c>
      <c r="AH318">
        <v>0</v>
      </c>
      <c r="AI318" s="9">
        <v>5621.59</v>
      </c>
      <c r="AJ318" s="9">
        <v>89498.41</v>
      </c>
    </row>
    <row r="319" spans="1:36" s="6" customFormat="1" ht="15" x14ac:dyDescent="0.25">
      <c r="A319" s="18">
        <f t="shared" si="85"/>
        <v>299</v>
      </c>
      <c r="B319" s="17" t="s">
        <v>7</v>
      </c>
      <c r="C319" s="16" t="s">
        <v>330</v>
      </c>
      <c r="D319" s="16" t="s">
        <v>5</v>
      </c>
      <c r="E319" s="16" t="s">
        <v>4</v>
      </c>
      <c r="F319" s="16" t="s">
        <v>3</v>
      </c>
      <c r="G319" s="15">
        <v>45078</v>
      </c>
      <c r="H319" s="15">
        <v>45260</v>
      </c>
      <c r="I319" s="14">
        <v>55680</v>
      </c>
      <c r="J319" s="14">
        <v>2673.74</v>
      </c>
      <c r="K319" s="14">
        <v>0</v>
      </c>
      <c r="L319" s="14">
        <v>1598.02</v>
      </c>
      <c r="M319" s="14">
        <f t="shared" si="87"/>
        <v>3953.2799999999997</v>
      </c>
      <c r="N319" s="14">
        <f t="shared" si="88"/>
        <v>640.31999999999994</v>
      </c>
      <c r="O319" s="14">
        <v>1692.67</v>
      </c>
      <c r="P319" s="14">
        <f t="shared" si="89"/>
        <v>3947.7120000000004</v>
      </c>
      <c r="Q319" s="14">
        <v>0</v>
      </c>
      <c r="R319" s="14">
        <f t="shared" si="90"/>
        <v>11832.002</v>
      </c>
      <c r="S319" s="14">
        <v>0</v>
      </c>
      <c r="T319" s="14">
        <f t="shared" si="91"/>
        <v>5964.43</v>
      </c>
      <c r="U319" s="14">
        <f t="shared" si="92"/>
        <v>8541.3119999999999</v>
      </c>
      <c r="V319" s="14">
        <f t="shared" si="93"/>
        <v>49715.57</v>
      </c>
      <c r="W319" s="56">
        <f t="shared" si="86"/>
        <v>0</v>
      </c>
      <c r="X319" t="s">
        <v>330</v>
      </c>
      <c r="Y319" t="s">
        <v>5</v>
      </c>
      <c r="Z319" t="s">
        <v>935</v>
      </c>
      <c r="AA319">
        <v>119</v>
      </c>
      <c r="AB319" s="9">
        <v>55680</v>
      </c>
      <c r="AC319">
        <v>0</v>
      </c>
      <c r="AD319" s="9">
        <v>55680</v>
      </c>
      <c r="AE319" s="9">
        <v>1598.02</v>
      </c>
      <c r="AF319" s="9">
        <v>2673.74</v>
      </c>
      <c r="AG319" s="9">
        <v>1692.67</v>
      </c>
      <c r="AH319">
        <v>0</v>
      </c>
      <c r="AI319" s="9">
        <v>5964.43</v>
      </c>
      <c r="AJ319" s="9">
        <v>49715.57</v>
      </c>
    </row>
    <row r="320" spans="1:36" s="6" customFormat="1" ht="15" x14ac:dyDescent="0.25">
      <c r="A320" s="18">
        <f t="shared" si="85"/>
        <v>300</v>
      </c>
      <c r="B320" s="17" t="s">
        <v>7</v>
      </c>
      <c r="C320" s="16" t="s">
        <v>329</v>
      </c>
      <c r="D320" s="16" t="s">
        <v>5</v>
      </c>
      <c r="E320" s="16" t="s">
        <v>4</v>
      </c>
      <c r="F320" s="16" t="s">
        <v>3</v>
      </c>
      <c r="G320" s="15">
        <v>45078</v>
      </c>
      <c r="H320" s="15">
        <v>45260</v>
      </c>
      <c r="I320" s="14">
        <v>71920</v>
      </c>
      <c r="J320" s="14">
        <v>0</v>
      </c>
      <c r="K320" s="14">
        <v>0</v>
      </c>
      <c r="L320" s="14">
        <v>2064.1</v>
      </c>
      <c r="M320" s="14">
        <f t="shared" si="87"/>
        <v>5106.32</v>
      </c>
      <c r="N320" s="14">
        <f t="shared" si="88"/>
        <v>827.08</v>
      </c>
      <c r="O320" s="14">
        <v>2186.37</v>
      </c>
      <c r="P320" s="14">
        <f t="shared" si="89"/>
        <v>5099.1280000000006</v>
      </c>
      <c r="Q320" s="14">
        <v>0</v>
      </c>
      <c r="R320" s="14">
        <f t="shared" si="90"/>
        <v>15282.998</v>
      </c>
      <c r="S320" s="14">
        <v>13711.36</v>
      </c>
      <c r="T320" s="14">
        <f t="shared" si="91"/>
        <v>17961.830000000002</v>
      </c>
      <c r="U320" s="14">
        <f t="shared" si="92"/>
        <v>11032.528</v>
      </c>
      <c r="V320" s="14">
        <f t="shared" si="93"/>
        <v>53958.17</v>
      </c>
      <c r="W320" s="56">
        <f t="shared" si="86"/>
        <v>0</v>
      </c>
      <c r="X320" t="s">
        <v>329</v>
      </c>
      <c r="Y320" t="s">
        <v>5</v>
      </c>
      <c r="Z320" t="s">
        <v>963</v>
      </c>
      <c r="AA320">
        <v>17</v>
      </c>
      <c r="AB320" s="9">
        <v>71920</v>
      </c>
      <c r="AC320">
        <v>0</v>
      </c>
      <c r="AD320" s="9">
        <v>71920</v>
      </c>
      <c r="AE320" s="9">
        <v>2064.1</v>
      </c>
      <c r="AF320">
        <v>0</v>
      </c>
      <c r="AG320" s="9">
        <v>2186.37</v>
      </c>
      <c r="AH320" s="9">
        <v>13711.36</v>
      </c>
      <c r="AI320" s="9">
        <v>17961.830000000002</v>
      </c>
      <c r="AJ320" s="9">
        <v>53958.17</v>
      </c>
    </row>
    <row r="321" spans="1:36" s="6" customFormat="1" ht="15" x14ac:dyDescent="0.25">
      <c r="A321" s="18">
        <f t="shared" si="85"/>
        <v>301</v>
      </c>
      <c r="B321" s="17" t="s">
        <v>7</v>
      </c>
      <c r="C321" s="16" t="s">
        <v>328</v>
      </c>
      <c r="D321" s="16" t="s">
        <v>5</v>
      </c>
      <c r="E321" s="16" t="s">
        <v>4</v>
      </c>
      <c r="F321" s="16" t="s">
        <v>8</v>
      </c>
      <c r="G321" s="15">
        <v>45078</v>
      </c>
      <c r="H321" s="15">
        <v>45260</v>
      </c>
      <c r="I321" s="14">
        <v>11600</v>
      </c>
      <c r="J321" s="14">
        <v>0</v>
      </c>
      <c r="K321" s="14">
        <v>0</v>
      </c>
      <c r="L321" s="14">
        <v>332.92</v>
      </c>
      <c r="M321" s="14">
        <f t="shared" si="87"/>
        <v>823.59999999999991</v>
      </c>
      <c r="N321" s="14">
        <f t="shared" si="88"/>
        <v>133.4</v>
      </c>
      <c r="O321" s="14">
        <v>352.64</v>
      </c>
      <c r="P321" s="14">
        <f t="shared" si="89"/>
        <v>822.44</v>
      </c>
      <c r="Q321" s="14">
        <v>0</v>
      </c>
      <c r="R321" s="14">
        <f t="shared" si="90"/>
        <v>2465</v>
      </c>
      <c r="S321" s="14">
        <v>0</v>
      </c>
      <c r="T321" s="14">
        <f t="shared" si="91"/>
        <v>685.56</v>
      </c>
      <c r="U321" s="14">
        <f t="shared" si="92"/>
        <v>1779.44</v>
      </c>
      <c r="V321" s="14">
        <f t="shared" si="93"/>
        <v>10914.44</v>
      </c>
      <c r="W321" s="56">
        <f t="shared" si="86"/>
        <v>0</v>
      </c>
      <c r="X321" t="s">
        <v>328</v>
      </c>
      <c r="Y321" t="s">
        <v>5</v>
      </c>
      <c r="Z321" t="s">
        <v>750</v>
      </c>
      <c r="AA321">
        <v>135</v>
      </c>
      <c r="AB321" s="9">
        <v>11600</v>
      </c>
      <c r="AC321">
        <v>0</v>
      </c>
      <c r="AD321" s="9">
        <v>11600</v>
      </c>
      <c r="AE321">
        <v>332.92</v>
      </c>
      <c r="AF321">
        <v>0</v>
      </c>
      <c r="AG321">
        <v>352.64</v>
      </c>
      <c r="AH321">
        <v>0</v>
      </c>
      <c r="AI321">
        <v>685.56</v>
      </c>
      <c r="AJ321" s="9">
        <v>10914.44</v>
      </c>
    </row>
    <row r="322" spans="1:36" s="6" customFormat="1" ht="15" x14ac:dyDescent="0.25">
      <c r="A322" s="18">
        <f t="shared" si="85"/>
        <v>302</v>
      </c>
      <c r="B322" s="17" t="s">
        <v>7</v>
      </c>
      <c r="C322" s="16" t="s">
        <v>327</v>
      </c>
      <c r="D322" s="16" t="s">
        <v>5</v>
      </c>
      <c r="E322" s="16" t="s">
        <v>4</v>
      </c>
      <c r="F322" s="16" t="s">
        <v>3</v>
      </c>
      <c r="G322" s="15">
        <v>45078</v>
      </c>
      <c r="H322" s="15">
        <v>45260</v>
      </c>
      <c r="I322" s="14">
        <v>34800</v>
      </c>
      <c r="J322" s="14">
        <v>0</v>
      </c>
      <c r="K322" s="14">
        <v>0</v>
      </c>
      <c r="L322" s="14">
        <v>998.76</v>
      </c>
      <c r="M322" s="14">
        <f t="shared" si="87"/>
        <v>2470.7999999999997</v>
      </c>
      <c r="N322" s="14">
        <f t="shared" si="88"/>
        <v>400.2</v>
      </c>
      <c r="O322" s="14">
        <v>1057.92</v>
      </c>
      <c r="P322" s="14">
        <f t="shared" si="89"/>
        <v>2467.3200000000002</v>
      </c>
      <c r="Q322" s="14">
        <v>0</v>
      </c>
      <c r="R322" s="14">
        <f t="shared" si="90"/>
        <v>7395</v>
      </c>
      <c r="S322" s="14">
        <v>0</v>
      </c>
      <c r="T322" s="14">
        <f t="shared" si="91"/>
        <v>2056.6800000000003</v>
      </c>
      <c r="U322" s="14">
        <f t="shared" si="92"/>
        <v>5338.32</v>
      </c>
      <c r="V322" s="14">
        <f t="shared" si="93"/>
        <v>32743.32</v>
      </c>
      <c r="W322" s="56">
        <f t="shared" si="86"/>
        <v>0</v>
      </c>
      <c r="X322" t="s">
        <v>327</v>
      </c>
      <c r="Y322" t="s">
        <v>5</v>
      </c>
      <c r="Z322" t="s">
        <v>968</v>
      </c>
      <c r="AA322">
        <v>154</v>
      </c>
      <c r="AB322" s="9">
        <v>34800</v>
      </c>
      <c r="AC322">
        <v>0</v>
      </c>
      <c r="AD322" s="9">
        <v>34800</v>
      </c>
      <c r="AE322">
        <v>998.76</v>
      </c>
      <c r="AF322">
        <v>0</v>
      </c>
      <c r="AG322" s="9">
        <v>1057.92</v>
      </c>
      <c r="AH322">
        <v>0</v>
      </c>
      <c r="AI322" s="9">
        <v>2056.6799999999998</v>
      </c>
      <c r="AJ322" s="9">
        <v>32743.32</v>
      </c>
    </row>
    <row r="323" spans="1:36" s="6" customFormat="1" ht="15" x14ac:dyDescent="0.25">
      <c r="A323" s="18">
        <f t="shared" si="85"/>
        <v>303</v>
      </c>
      <c r="B323" s="17" t="s">
        <v>7</v>
      </c>
      <c r="C323" s="16" t="s">
        <v>326</v>
      </c>
      <c r="D323" s="16" t="s">
        <v>5</v>
      </c>
      <c r="E323" s="16" t="s">
        <v>4</v>
      </c>
      <c r="F323" s="16" t="s">
        <v>8</v>
      </c>
      <c r="G323" s="15">
        <v>45078</v>
      </c>
      <c r="H323" s="15">
        <v>45260</v>
      </c>
      <c r="I323" s="14">
        <v>57600</v>
      </c>
      <c r="J323" s="14">
        <v>3035.04</v>
      </c>
      <c r="K323" s="14">
        <v>0</v>
      </c>
      <c r="L323" s="14">
        <v>1653.12</v>
      </c>
      <c r="M323" s="14">
        <f t="shared" si="87"/>
        <v>4089.5999999999995</v>
      </c>
      <c r="N323" s="14">
        <f t="shared" si="88"/>
        <v>662.4</v>
      </c>
      <c r="O323" s="14">
        <v>1751.04</v>
      </c>
      <c r="P323" s="14">
        <f t="shared" si="89"/>
        <v>4083.84</v>
      </c>
      <c r="Q323" s="14">
        <v>0</v>
      </c>
      <c r="R323" s="14">
        <f t="shared" si="90"/>
        <v>12240</v>
      </c>
      <c r="S323" s="14">
        <v>0</v>
      </c>
      <c r="T323" s="14">
        <f t="shared" si="91"/>
        <v>6439.2</v>
      </c>
      <c r="U323" s="14">
        <f t="shared" si="92"/>
        <v>8835.84</v>
      </c>
      <c r="V323" s="14">
        <f t="shared" si="93"/>
        <v>51160.800000000003</v>
      </c>
      <c r="W323" s="56">
        <f t="shared" si="86"/>
        <v>0</v>
      </c>
      <c r="X323" t="s">
        <v>326</v>
      </c>
      <c r="Y323" t="s">
        <v>5</v>
      </c>
      <c r="Z323" t="s">
        <v>1239</v>
      </c>
      <c r="AA323">
        <v>156</v>
      </c>
      <c r="AB323" s="9">
        <v>57600</v>
      </c>
      <c r="AC323">
        <v>0</v>
      </c>
      <c r="AD323" s="9">
        <v>57600</v>
      </c>
      <c r="AE323" s="9">
        <v>1653.12</v>
      </c>
      <c r="AF323" s="9">
        <v>3035.04</v>
      </c>
      <c r="AG323" s="9">
        <v>1751.04</v>
      </c>
      <c r="AH323">
        <v>0</v>
      </c>
      <c r="AI323" s="9">
        <v>6439.2</v>
      </c>
      <c r="AJ323" s="9">
        <v>51160.800000000003</v>
      </c>
    </row>
    <row r="324" spans="1:36" s="6" customFormat="1" ht="15" x14ac:dyDescent="0.25">
      <c r="A324" s="18">
        <f t="shared" si="85"/>
        <v>304</v>
      </c>
      <c r="B324" s="17" t="s">
        <v>7</v>
      </c>
      <c r="C324" s="16" t="s">
        <v>325</v>
      </c>
      <c r="D324" s="16" t="s">
        <v>5</v>
      </c>
      <c r="E324" s="16" t="s">
        <v>4</v>
      </c>
      <c r="F324" s="16" t="s">
        <v>8</v>
      </c>
      <c r="G324" s="15">
        <v>45078</v>
      </c>
      <c r="H324" s="15">
        <v>45260</v>
      </c>
      <c r="I324" s="14">
        <v>30160</v>
      </c>
      <c r="J324" s="14">
        <v>0</v>
      </c>
      <c r="K324" s="14">
        <v>0</v>
      </c>
      <c r="L324" s="14">
        <v>865.59</v>
      </c>
      <c r="M324" s="14">
        <f t="shared" si="87"/>
        <v>2141.3599999999997</v>
      </c>
      <c r="N324" s="14">
        <f t="shared" si="88"/>
        <v>346.84</v>
      </c>
      <c r="O324" s="14">
        <v>916.86</v>
      </c>
      <c r="P324" s="14">
        <f t="shared" si="89"/>
        <v>2138.3440000000001</v>
      </c>
      <c r="Q324" s="14">
        <v>0</v>
      </c>
      <c r="R324" s="14">
        <f t="shared" si="90"/>
        <v>6408.9939999999997</v>
      </c>
      <c r="S324" s="14">
        <v>0</v>
      </c>
      <c r="T324" s="14">
        <f t="shared" si="91"/>
        <v>1782.45</v>
      </c>
      <c r="U324" s="14">
        <f t="shared" si="92"/>
        <v>4626.5439999999999</v>
      </c>
      <c r="V324" s="14">
        <f t="shared" si="93"/>
        <v>28377.55</v>
      </c>
      <c r="W324" s="56">
        <f t="shared" si="86"/>
        <v>0</v>
      </c>
      <c r="X324" t="s">
        <v>325</v>
      </c>
      <c r="Y324" t="s">
        <v>5</v>
      </c>
      <c r="Z324" t="s">
        <v>876</v>
      </c>
      <c r="AA324">
        <v>160</v>
      </c>
      <c r="AB324" s="9">
        <v>30160</v>
      </c>
      <c r="AC324">
        <v>0</v>
      </c>
      <c r="AD324" s="9">
        <v>30160</v>
      </c>
      <c r="AE324">
        <v>865.59</v>
      </c>
      <c r="AF324">
        <v>0</v>
      </c>
      <c r="AG324">
        <v>916.86</v>
      </c>
      <c r="AH324">
        <v>0</v>
      </c>
      <c r="AI324" s="9">
        <v>1782.45</v>
      </c>
      <c r="AJ324" s="9">
        <v>28377.55</v>
      </c>
    </row>
    <row r="325" spans="1:36" s="6" customFormat="1" ht="15" x14ac:dyDescent="0.25">
      <c r="A325" s="18">
        <f t="shared" si="85"/>
        <v>305</v>
      </c>
      <c r="B325" s="17" t="s">
        <v>7</v>
      </c>
      <c r="C325" s="16" t="s">
        <v>324</v>
      </c>
      <c r="D325" s="16" t="s">
        <v>5</v>
      </c>
      <c r="E325" s="16" t="s">
        <v>4</v>
      </c>
      <c r="F325" s="16" t="s">
        <v>8</v>
      </c>
      <c r="G325" s="15">
        <v>45078</v>
      </c>
      <c r="H325" s="15">
        <v>45260</v>
      </c>
      <c r="I325" s="14">
        <v>23200</v>
      </c>
      <c r="J325" s="14">
        <v>12048.92</v>
      </c>
      <c r="K325" s="14">
        <v>0</v>
      </c>
      <c r="L325" s="14">
        <v>665.84</v>
      </c>
      <c r="M325" s="14">
        <f t="shared" si="87"/>
        <v>1647.1999999999998</v>
      </c>
      <c r="N325" s="14">
        <f t="shared" si="88"/>
        <v>266.8</v>
      </c>
      <c r="O325" s="14">
        <v>705.28</v>
      </c>
      <c r="P325" s="14">
        <f t="shared" si="89"/>
        <v>1644.88</v>
      </c>
      <c r="Q325" s="14">
        <v>0</v>
      </c>
      <c r="R325" s="14">
        <f t="shared" si="90"/>
        <v>4930</v>
      </c>
      <c r="S325" s="14">
        <v>0</v>
      </c>
      <c r="T325" s="14">
        <f t="shared" si="91"/>
        <v>13420.04</v>
      </c>
      <c r="U325" s="14">
        <f t="shared" si="92"/>
        <v>3558.88</v>
      </c>
      <c r="V325" s="14">
        <f t="shared" si="93"/>
        <v>9779.9599999999991</v>
      </c>
      <c r="W325" s="56">
        <f t="shared" si="86"/>
        <v>0</v>
      </c>
      <c r="X325" t="s">
        <v>324</v>
      </c>
      <c r="Y325" t="s">
        <v>5</v>
      </c>
      <c r="Z325" t="s">
        <v>1246</v>
      </c>
      <c r="AA325">
        <v>103</v>
      </c>
      <c r="AB325" s="9">
        <v>23200</v>
      </c>
      <c r="AC325">
        <v>0</v>
      </c>
      <c r="AD325" s="9">
        <v>23200</v>
      </c>
      <c r="AE325">
        <v>665.84</v>
      </c>
      <c r="AF325" s="9">
        <v>12048.92</v>
      </c>
      <c r="AG325">
        <v>705.28</v>
      </c>
      <c r="AH325">
        <v>0</v>
      </c>
      <c r="AI325" s="9">
        <v>13420.04</v>
      </c>
      <c r="AJ325" s="9">
        <v>9779.9599999999991</v>
      </c>
    </row>
    <row r="326" spans="1:36" s="6" customFormat="1" ht="15" x14ac:dyDescent="0.25">
      <c r="A326" s="18">
        <f t="shared" si="85"/>
        <v>306</v>
      </c>
      <c r="B326" s="17" t="s">
        <v>7</v>
      </c>
      <c r="C326" s="16" t="s">
        <v>323</v>
      </c>
      <c r="D326" s="16" t="s">
        <v>5</v>
      </c>
      <c r="E326" s="16" t="s">
        <v>4</v>
      </c>
      <c r="F326" s="16" t="s">
        <v>3</v>
      </c>
      <c r="G326" s="15">
        <v>45078</v>
      </c>
      <c r="H326" s="15">
        <v>45260</v>
      </c>
      <c r="I326" s="14">
        <v>76560</v>
      </c>
      <c r="J326" s="14">
        <v>0</v>
      </c>
      <c r="K326" s="14">
        <v>0</v>
      </c>
      <c r="L326" s="14">
        <v>2197.27</v>
      </c>
      <c r="M326" s="14">
        <f t="shared" si="87"/>
        <v>5435.7599999999993</v>
      </c>
      <c r="N326" s="14">
        <f t="shared" si="88"/>
        <v>880.43999999999994</v>
      </c>
      <c r="O326" s="14">
        <v>2327.42</v>
      </c>
      <c r="P326" s="14">
        <f t="shared" si="89"/>
        <v>5428.1040000000003</v>
      </c>
      <c r="Q326" s="14">
        <v>0</v>
      </c>
      <c r="R326" s="14">
        <f t="shared" si="90"/>
        <v>16268.993999999999</v>
      </c>
      <c r="S326" s="14">
        <v>0</v>
      </c>
      <c r="T326" s="14">
        <f t="shared" si="91"/>
        <v>4524.6900000000005</v>
      </c>
      <c r="U326" s="14">
        <f t="shared" si="92"/>
        <v>11744.304</v>
      </c>
      <c r="V326" s="14">
        <f t="shared" si="93"/>
        <v>72035.31</v>
      </c>
      <c r="W326" s="56">
        <f t="shared" si="86"/>
        <v>0</v>
      </c>
      <c r="X326" t="s">
        <v>323</v>
      </c>
      <c r="Y326" t="s">
        <v>5</v>
      </c>
      <c r="Z326" t="s">
        <v>917</v>
      </c>
      <c r="AA326">
        <v>12</v>
      </c>
      <c r="AB326" s="9">
        <v>76560</v>
      </c>
      <c r="AC326">
        <v>0</v>
      </c>
      <c r="AD326" s="9">
        <v>76560</v>
      </c>
      <c r="AE326" s="9">
        <v>2197.27</v>
      </c>
      <c r="AF326">
        <v>0</v>
      </c>
      <c r="AG326" s="9">
        <v>2327.42</v>
      </c>
      <c r="AH326">
        <v>0</v>
      </c>
      <c r="AI326" s="9">
        <v>4524.6899999999996</v>
      </c>
      <c r="AJ326" s="9">
        <v>72035.31</v>
      </c>
    </row>
    <row r="327" spans="1:36" s="6" customFormat="1" ht="15" x14ac:dyDescent="0.25">
      <c r="A327" s="18">
        <f t="shared" si="85"/>
        <v>307</v>
      </c>
      <c r="B327" s="17" t="s">
        <v>7</v>
      </c>
      <c r="C327" s="16" t="s">
        <v>322</v>
      </c>
      <c r="D327" s="16" t="s">
        <v>5</v>
      </c>
      <c r="E327" s="16" t="s">
        <v>4</v>
      </c>
      <c r="F327" s="16" t="s">
        <v>8</v>
      </c>
      <c r="G327" s="15">
        <v>45078</v>
      </c>
      <c r="H327" s="15">
        <v>45260</v>
      </c>
      <c r="I327" s="14">
        <v>9280</v>
      </c>
      <c r="J327" s="14">
        <v>0</v>
      </c>
      <c r="K327" s="14">
        <v>0</v>
      </c>
      <c r="L327" s="14">
        <v>266.33999999999997</v>
      </c>
      <c r="M327" s="14">
        <f t="shared" si="87"/>
        <v>658.88</v>
      </c>
      <c r="N327" s="14">
        <f t="shared" si="88"/>
        <v>106.72</v>
      </c>
      <c r="O327" s="14">
        <v>282.11</v>
      </c>
      <c r="P327" s="14">
        <f t="shared" si="89"/>
        <v>657.952</v>
      </c>
      <c r="Q327" s="14">
        <v>0</v>
      </c>
      <c r="R327" s="14">
        <f t="shared" si="90"/>
        <v>1972.0020000000002</v>
      </c>
      <c r="S327" s="14">
        <v>0</v>
      </c>
      <c r="T327" s="14">
        <f t="shared" si="91"/>
        <v>548.45000000000005</v>
      </c>
      <c r="U327" s="14">
        <f t="shared" si="92"/>
        <v>1423.5520000000001</v>
      </c>
      <c r="V327" s="14">
        <f t="shared" si="93"/>
        <v>8731.5499999999993</v>
      </c>
      <c r="W327" s="56">
        <f t="shared" si="86"/>
        <v>0</v>
      </c>
      <c r="X327" t="s">
        <v>322</v>
      </c>
      <c r="Y327" t="s">
        <v>5</v>
      </c>
      <c r="Z327" t="s">
        <v>965</v>
      </c>
      <c r="AA327">
        <v>185</v>
      </c>
      <c r="AB327" s="9">
        <v>9280</v>
      </c>
      <c r="AC327">
        <v>0</v>
      </c>
      <c r="AD327" s="9">
        <v>9280</v>
      </c>
      <c r="AE327">
        <v>266.33999999999997</v>
      </c>
      <c r="AF327">
        <v>0</v>
      </c>
      <c r="AG327">
        <v>282.11</v>
      </c>
      <c r="AH327">
        <v>0</v>
      </c>
      <c r="AI327">
        <v>548.45000000000005</v>
      </c>
      <c r="AJ327" s="9">
        <v>8731.5499999999993</v>
      </c>
    </row>
    <row r="328" spans="1:36" s="6" customFormat="1" ht="15" x14ac:dyDescent="0.25">
      <c r="A328" s="18">
        <f t="shared" si="85"/>
        <v>308</v>
      </c>
      <c r="B328" s="17" t="s">
        <v>7</v>
      </c>
      <c r="C328" s="16" t="s">
        <v>321</v>
      </c>
      <c r="D328" s="16" t="s">
        <v>5</v>
      </c>
      <c r="E328" s="16" t="s">
        <v>4</v>
      </c>
      <c r="F328" s="16" t="s">
        <v>8</v>
      </c>
      <c r="G328" s="15">
        <v>45078</v>
      </c>
      <c r="H328" s="15">
        <v>45260</v>
      </c>
      <c r="I328" s="14">
        <v>27840</v>
      </c>
      <c r="J328" s="14">
        <v>0</v>
      </c>
      <c r="K328" s="14">
        <v>0</v>
      </c>
      <c r="L328" s="14">
        <v>799.01</v>
      </c>
      <c r="M328" s="14">
        <f t="shared" si="87"/>
        <v>1976.6399999999999</v>
      </c>
      <c r="N328" s="14">
        <f t="shared" si="88"/>
        <v>320.15999999999997</v>
      </c>
      <c r="O328" s="14">
        <v>846.34</v>
      </c>
      <c r="P328" s="14">
        <f t="shared" si="89"/>
        <v>1973.8560000000002</v>
      </c>
      <c r="Q328" s="14">
        <v>0</v>
      </c>
      <c r="R328" s="14">
        <f t="shared" si="90"/>
        <v>5916.0059999999994</v>
      </c>
      <c r="S328" s="14">
        <v>0</v>
      </c>
      <c r="T328" s="14">
        <f t="shared" si="91"/>
        <v>1645.35</v>
      </c>
      <c r="U328" s="14">
        <f t="shared" si="92"/>
        <v>4270.6559999999999</v>
      </c>
      <c r="V328" s="14">
        <f t="shared" si="93"/>
        <v>26194.65</v>
      </c>
      <c r="W328" s="56">
        <f t="shared" si="86"/>
        <v>0</v>
      </c>
      <c r="X328" t="s">
        <v>321</v>
      </c>
      <c r="Y328" t="s">
        <v>5</v>
      </c>
      <c r="Z328" t="s">
        <v>921</v>
      </c>
      <c r="AA328">
        <v>187</v>
      </c>
      <c r="AB328" s="9">
        <v>27840</v>
      </c>
      <c r="AC328">
        <v>0</v>
      </c>
      <c r="AD328" s="9">
        <v>27840</v>
      </c>
      <c r="AE328">
        <v>799.01</v>
      </c>
      <c r="AF328">
        <v>0</v>
      </c>
      <c r="AG328">
        <v>846.34</v>
      </c>
      <c r="AH328">
        <v>0</v>
      </c>
      <c r="AI328" s="9">
        <v>1645.35</v>
      </c>
      <c r="AJ328" s="9">
        <v>26194.65</v>
      </c>
    </row>
    <row r="329" spans="1:36" s="6" customFormat="1" ht="15" x14ac:dyDescent="0.25">
      <c r="A329" s="18">
        <f t="shared" si="85"/>
        <v>309</v>
      </c>
      <c r="B329" s="17" t="s">
        <v>7</v>
      </c>
      <c r="C329" s="16" t="s">
        <v>320</v>
      </c>
      <c r="D329" s="16" t="s">
        <v>5</v>
      </c>
      <c r="E329" s="16" t="s">
        <v>4</v>
      </c>
      <c r="F329" s="16" t="s">
        <v>3</v>
      </c>
      <c r="G329" s="15">
        <v>45078</v>
      </c>
      <c r="H329" s="15">
        <v>45260</v>
      </c>
      <c r="I329" s="14">
        <v>18560</v>
      </c>
      <c r="J329" s="14">
        <v>0</v>
      </c>
      <c r="K329" s="14">
        <v>0</v>
      </c>
      <c r="L329" s="14">
        <v>532.66999999999996</v>
      </c>
      <c r="M329" s="14">
        <f t="shared" si="87"/>
        <v>1317.76</v>
      </c>
      <c r="N329" s="14">
        <f t="shared" si="88"/>
        <v>213.44</v>
      </c>
      <c r="O329" s="14">
        <v>564.22</v>
      </c>
      <c r="P329" s="14">
        <f t="shared" si="89"/>
        <v>1315.904</v>
      </c>
      <c r="Q329" s="14">
        <v>0</v>
      </c>
      <c r="R329" s="14">
        <f t="shared" si="90"/>
        <v>3943.9940000000001</v>
      </c>
      <c r="S329" s="14">
        <v>0</v>
      </c>
      <c r="T329" s="14">
        <f t="shared" si="91"/>
        <v>1096.8899999999999</v>
      </c>
      <c r="U329" s="14">
        <f t="shared" si="92"/>
        <v>2847.1040000000003</v>
      </c>
      <c r="V329" s="14">
        <f t="shared" si="93"/>
        <v>17463.11</v>
      </c>
      <c r="W329" s="56">
        <f t="shared" si="86"/>
        <v>0</v>
      </c>
      <c r="X329" t="s">
        <v>320</v>
      </c>
      <c r="Y329" t="s">
        <v>5</v>
      </c>
      <c r="Z329" t="s">
        <v>934</v>
      </c>
      <c r="AA329">
        <v>197</v>
      </c>
      <c r="AB329" s="9">
        <v>18560</v>
      </c>
      <c r="AC329">
        <v>0</v>
      </c>
      <c r="AD329" s="9">
        <v>18560</v>
      </c>
      <c r="AE329">
        <v>532.66999999999996</v>
      </c>
      <c r="AF329">
        <v>0</v>
      </c>
      <c r="AG329">
        <v>564.22</v>
      </c>
      <c r="AH329">
        <v>0</v>
      </c>
      <c r="AI329" s="9">
        <v>1096.8900000000001</v>
      </c>
      <c r="AJ329" s="9">
        <v>17463.11</v>
      </c>
    </row>
    <row r="330" spans="1:36" s="6" customFormat="1" ht="15" x14ac:dyDescent="0.25">
      <c r="A330" s="18">
        <f t="shared" si="85"/>
        <v>310</v>
      </c>
      <c r="B330" s="17" t="s">
        <v>7</v>
      </c>
      <c r="C330" s="16" t="s">
        <v>319</v>
      </c>
      <c r="D330" s="16" t="s">
        <v>5</v>
      </c>
      <c r="E330" s="16" t="s">
        <v>4</v>
      </c>
      <c r="F330" s="16" t="s">
        <v>8</v>
      </c>
      <c r="G330" s="15">
        <v>45078</v>
      </c>
      <c r="H330" s="15">
        <v>45260</v>
      </c>
      <c r="I330" s="14">
        <v>12600</v>
      </c>
      <c r="J330" s="14">
        <v>0</v>
      </c>
      <c r="K330" s="14">
        <v>0</v>
      </c>
      <c r="L330" s="14">
        <v>361.62</v>
      </c>
      <c r="M330" s="14">
        <f t="shared" si="87"/>
        <v>894.59999999999991</v>
      </c>
      <c r="N330" s="14">
        <f t="shared" si="88"/>
        <v>144.9</v>
      </c>
      <c r="O330" s="14">
        <v>383.04</v>
      </c>
      <c r="P330" s="14">
        <f t="shared" si="89"/>
        <v>893.34</v>
      </c>
      <c r="Q330" s="14">
        <v>0</v>
      </c>
      <c r="R330" s="14">
        <f t="shared" si="90"/>
        <v>2677.5</v>
      </c>
      <c r="S330" s="14">
        <v>0</v>
      </c>
      <c r="T330" s="14">
        <f t="shared" si="91"/>
        <v>744.66000000000008</v>
      </c>
      <c r="U330" s="14">
        <f t="shared" si="92"/>
        <v>1932.84</v>
      </c>
      <c r="V330" s="14">
        <f t="shared" si="93"/>
        <v>11855.34</v>
      </c>
      <c r="W330" s="56">
        <f t="shared" si="86"/>
        <v>0</v>
      </c>
      <c r="X330" t="s">
        <v>319</v>
      </c>
      <c r="Y330" t="s">
        <v>5</v>
      </c>
      <c r="Z330" t="s">
        <v>811</v>
      </c>
      <c r="AA330">
        <v>199</v>
      </c>
      <c r="AB330" s="9">
        <v>12600</v>
      </c>
      <c r="AC330">
        <v>0</v>
      </c>
      <c r="AD330" s="9">
        <v>12600</v>
      </c>
      <c r="AE330">
        <v>361.62</v>
      </c>
      <c r="AF330">
        <v>0</v>
      </c>
      <c r="AG330">
        <v>383.04</v>
      </c>
      <c r="AH330">
        <v>0</v>
      </c>
      <c r="AI330">
        <v>744.66</v>
      </c>
      <c r="AJ330" s="9">
        <v>11855.34</v>
      </c>
    </row>
    <row r="331" spans="1:36" s="6" customFormat="1" ht="15" x14ac:dyDescent="0.25">
      <c r="A331" s="18">
        <f t="shared" si="85"/>
        <v>311</v>
      </c>
      <c r="B331" s="17" t="s">
        <v>7</v>
      </c>
      <c r="C331" s="16" t="s">
        <v>318</v>
      </c>
      <c r="D331" s="16" t="s">
        <v>5</v>
      </c>
      <c r="E331" s="16" t="s">
        <v>4</v>
      </c>
      <c r="F331" s="16" t="s">
        <v>3</v>
      </c>
      <c r="G331" s="15">
        <v>45078</v>
      </c>
      <c r="H331" s="15">
        <v>45260</v>
      </c>
      <c r="I331" s="14">
        <v>12600</v>
      </c>
      <c r="J331" s="14">
        <v>0</v>
      </c>
      <c r="K331" s="14">
        <v>0</v>
      </c>
      <c r="L331" s="14">
        <v>361.62</v>
      </c>
      <c r="M331" s="14">
        <f t="shared" ref="M331:M362" si="94">I331*7.1%</f>
        <v>894.59999999999991</v>
      </c>
      <c r="N331" s="14">
        <f t="shared" ref="N331:N362" si="95">I331*1.15%</f>
        <v>144.9</v>
      </c>
      <c r="O331" s="14">
        <v>383.04</v>
      </c>
      <c r="P331" s="14">
        <f t="shared" ref="P331:P362" si="96">I331*7.09%</f>
        <v>893.34</v>
      </c>
      <c r="Q331" s="14">
        <v>0</v>
      </c>
      <c r="R331" s="14">
        <f t="shared" ref="R331:R362" si="97">L331+M331+N331+O331+P331</f>
        <v>2677.5</v>
      </c>
      <c r="S331" s="14">
        <v>0</v>
      </c>
      <c r="T331" s="14">
        <f t="shared" ref="T331:T362" si="98">+L331+O331+Q331+S331+J331+K331</f>
        <v>744.66000000000008</v>
      </c>
      <c r="U331" s="14">
        <f t="shared" ref="U331:U362" si="99">+P331+N331+M331</f>
        <v>1932.84</v>
      </c>
      <c r="V331" s="14">
        <f t="shared" ref="V331:V362" si="100">+I331-T331</f>
        <v>11855.34</v>
      </c>
      <c r="W331" s="56">
        <f t="shared" si="86"/>
        <v>0</v>
      </c>
      <c r="X331" t="s">
        <v>318</v>
      </c>
      <c r="Y331" t="s">
        <v>5</v>
      </c>
      <c r="Z331" t="s">
        <v>955</v>
      </c>
      <c r="AA331">
        <v>203</v>
      </c>
      <c r="AB331" s="9">
        <v>12600</v>
      </c>
      <c r="AC331">
        <v>0</v>
      </c>
      <c r="AD331" s="9">
        <v>12600</v>
      </c>
      <c r="AE331">
        <v>361.62</v>
      </c>
      <c r="AF331">
        <v>0</v>
      </c>
      <c r="AG331">
        <v>383.04</v>
      </c>
      <c r="AH331">
        <v>0</v>
      </c>
      <c r="AI331">
        <v>744.66</v>
      </c>
      <c r="AJ331" s="9">
        <v>11855.34</v>
      </c>
    </row>
    <row r="332" spans="1:36" s="6" customFormat="1" ht="15" x14ac:dyDescent="0.25">
      <c r="A332" s="18">
        <f t="shared" si="85"/>
        <v>312</v>
      </c>
      <c r="B332" s="17" t="s">
        <v>7</v>
      </c>
      <c r="C332" s="16" t="s">
        <v>317</v>
      </c>
      <c r="D332" s="16" t="s">
        <v>5</v>
      </c>
      <c r="E332" s="16" t="s">
        <v>4</v>
      </c>
      <c r="F332" s="16" t="s">
        <v>8</v>
      </c>
      <c r="G332" s="15">
        <v>45078</v>
      </c>
      <c r="H332" s="15">
        <v>45260</v>
      </c>
      <c r="I332" s="14">
        <v>24000</v>
      </c>
      <c r="J332" s="14">
        <v>0</v>
      </c>
      <c r="K332" s="14">
        <v>0</v>
      </c>
      <c r="L332" s="14">
        <v>688.8</v>
      </c>
      <c r="M332" s="14">
        <f t="shared" si="94"/>
        <v>1703.9999999999998</v>
      </c>
      <c r="N332" s="14">
        <f t="shared" si="95"/>
        <v>276</v>
      </c>
      <c r="O332" s="14">
        <v>729.6</v>
      </c>
      <c r="P332" s="14">
        <f t="shared" si="96"/>
        <v>1701.6000000000001</v>
      </c>
      <c r="Q332" s="14">
        <v>0</v>
      </c>
      <c r="R332" s="14">
        <f t="shared" si="97"/>
        <v>5100</v>
      </c>
      <c r="S332" s="14">
        <v>0</v>
      </c>
      <c r="T332" s="14">
        <f t="shared" si="98"/>
        <v>1418.4</v>
      </c>
      <c r="U332" s="14">
        <f t="shared" si="99"/>
        <v>3681.6</v>
      </c>
      <c r="V332" s="14">
        <f t="shared" si="100"/>
        <v>22581.599999999999</v>
      </c>
      <c r="W332" s="56">
        <f t="shared" si="86"/>
        <v>0</v>
      </c>
      <c r="X332" t="s">
        <v>317</v>
      </c>
      <c r="Y332" t="s">
        <v>5</v>
      </c>
      <c r="Z332" t="s">
        <v>883</v>
      </c>
      <c r="AA332">
        <v>205</v>
      </c>
      <c r="AB332" s="9">
        <v>24000</v>
      </c>
      <c r="AC332">
        <v>0</v>
      </c>
      <c r="AD332" s="9">
        <v>24000</v>
      </c>
      <c r="AE332">
        <v>688.8</v>
      </c>
      <c r="AF332">
        <v>0</v>
      </c>
      <c r="AG332">
        <v>729.6</v>
      </c>
      <c r="AH332">
        <v>0</v>
      </c>
      <c r="AI332" s="9">
        <v>1418.4</v>
      </c>
      <c r="AJ332" s="9">
        <v>22581.599999999999</v>
      </c>
    </row>
    <row r="333" spans="1:36" s="6" customFormat="1" ht="15" x14ac:dyDescent="0.25">
      <c r="A333" s="18">
        <f t="shared" ref="A333:A386" si="101">+A332+1</f>
        <v>313</v>
      </c>
      <c r="B333" s="17" t="s">
        <v>7</v>
      </c>
      <c r="C333" s="16" t="s">
        <v>316</v>
      </c>
      <c r="D333" s="16" t="s">
        <v>5</v>
      </c>
      <c r="E333" s="16" t="s">
        <v>4</v>
      </c>
      <c r="F333" s="16" t="s">
        <v>3</v>
      </c>
      <c r="G333" s="15">
        <v>45078</v>
      </c>
      <c r="H333" s="15">
        <v>45260</v>
      </c>
      <c r="I333" s="14">
        <v>22400</v>
      </c>
      <c r="J333" s="14">
        <v>0</v>
      </c>
      <c r="K333" s="14">
        <v>0</v>
      </c>
      <c r="L333" s="14">
        <v>642.88</v>
      </c>
      <c r="M333" s="14">
        <f t="shared" si="94"/>
        <v>1590.3999999999999</v>
      </c>
      <c r="N333" s="14">
        <f t="shared" si="95"/>
        <v>257.60000000000002</v>
      </c>
      <c r="O333" s="14">
        <v>680.96</v>
      </c>
      <c r="P333" s="14">
        <f t="shared" si="96"/>
        <v>1588.16</v>
      </c>
      <c r="Q333" s="14"/>
      <c r="R333" s="14">
        <f t="shared" si="97"/>
        <v>4760</v>
      </c>
      <c r="S333" s="14">
        <v>0</v>
      </c>
      <c r="T333" s="14">
        <f t="shared" si="98"/>
        <v>1323.8400000000001</v>
      </c>
      <c r="U333" s="14">
        <f t="shared" si="99"/>
        <v>3436.16</v>
      </c>
      <c r="V333" s="14">
        <f t="shared" si="100"/>
        <v>21076.16</v>
      </c>
      <c r="W333" s="56">
        <f t="shared" si="86"/>
        <v>0</v>
      </c>
      <c r="X333" t="s">
        <v>316</v>
      </c>
      <c r="Y333" t="s">
        <v>5</v>
      </c>
      <c r="Z333" t="s">
        <v>1313</v>
      </c>
      <c r="AA333">
        <v>209</v>
      </c>
      <c r="AB333" s="9">
        <v>22400</v>
      </c>
      <c r="AC333">
        <v>0</v>
      </c>
      <c r="AD333" s="9">
        <v>22400</v>
      </c>
      <c r="AE333">
        <v>642.88</v>
      </c>
      <c r="AF333">
        <v>0</v>
      </c>
      <c r="AG333">
        <v>680.96</v>
      </c>
      <c r="AH333">
        <v>0</v>
      </c>
      <c r="AI333" s="9">
        <v>1323.84</v>
      </c>
      <c r="AJ333" s="9">
        <v>21076.16</v>
      </c>
    </row>
    <row r="334" spans="1:36" s="6" customFormat="1" ht="15" x14ac:dyDescent="0.25">
      <c r="A334" s="18">
        <f t="shared" si="101"/>
        <v>314</v>
      </c>
      <c r="B334" s="17" t="s">
        <v>7</v>
      </c>
      <c r="C334" s="16" t="s">
        <v>315</v>
      </c>
      <c r="D334" s="16" t="s">
        <v>5</v>
      </c>
      <c r="E334" s="16" t="s">
        <v>4</v>
      </c>
      <c r="F334" s="16" t="s">
        <v>3</v>
      </c>
      <c r="G334" s="15">
        <v>45078</v>
      </c>
      <c r="H334" s="15">
        <v>45260</v>
      </c>
      <c r="I334" s="14">
        <v>40000</v>
      </c>
      <c r="J334" s="14">
        <v>442.65</v>
      </c>
      <c r="K334" s="14">
        <v>0</v>
      </c>
      <c r="L334" s="14">
        <v>1148</v>
      </c>
      <c r="M334" s="14">
        <f t="shared" si="94"/>
        <v>2839.9999999999995</v>
      </c>
      <c r="N334" s="14">
        <f t="shared" si="95"/>
        <v>460</v>
      </c>
      <c r="O334" s="14">
        <v>1216</v>
      </c>
      <c r="P334" s="14">
        <f t="shared" si="96"/>
        <v>2836</v>
      </c>
      <c r="Q334" s="14">
        <v>0</v>
      </c>
      <c r="R334" s="14">
        <f t="shared" si="97"/>
        <v>8500</v>
      </c>
      <c r="S334" s="14">
        <v>0</v>
      </c>
      <c r="T334" s="14">
        <f t="shared" si="98"/>
        <v>2806.65</v>
      </c>
      <c r="U334" s="14">
        <f t="shared" si="99"/>
        <v>6136</v>
      </c>
      <c r="V334" s="14">
        <f t="shared" si="100"/>
        <v>37193.35</v>
      </c>
      <c r="W334" s="56">
        <f t="shared" si="86"/>
        <v>0</v>
      </c>
      <c r="X334" t="s">
        <v>315</v>
      </c>
      <c r="Y334" t="s">
        <v>5</v>
      </c>
      <c r="Z334" t="s">
        <v>970</v>
      </c>
      <c r="AA334">
        <v>215</v>
      </c>
      <c r="AB334" s="9">
        <v>40000</v>
      </c>
      <c r="AC334">
        <v>0</v>
      </c>
      <c r="AD334" s="9">
        <v>40000</v>
      </c>
      <c r="AE334" s="9">
        <v>1148</v>
      </c>
      <c r="AF334">
        <v>442.65</v>
      </c>
      <c r="AG334" s="9">
        <v>1216</v>
      </c>
      <c r="AH334">
        <v>0</v>
      </c>
      <c r="AI334" s="9">
        <v>2806.65</v>
      </c>
      <c r="AJ334" s="9">
        <v>37193.35</v>
      </c>
    </row>
    <row r="335" spans="1:36" s="6" customFormat="1" ht="15" x14ac:dyDescent="0.25">
      <c r="A335" s="18">
        <f t="shared" si="101"/>
        <v>315</v>
      </c>
      <c r="B335" s="17" t="s">
        <v>7</v>
      </c>
      <c r="C335" s="16" t="s">
        <v>314</v>
      </c>
      <c r="D335" s="16" t="s">
        <v>5</v>
      </c>
      <c r="E335" s="16" t="s">
        <v>4</v>
      </c>
      <c r="F335" s="16" t="s">
        <v>8</v>
      </c>
      <c r="G335" s="15">
        <v>45078</v>
      </c>
      <c r="H335" s="15">
        <v>45260</v>
      </c>
      <c r="I335" s="14">
        <v>28800</v>
      </c>
      <c r="J335" s="14">
        <v>0</v>
      </c>
      <c r="K335" s="14">
        <v>0</v>
      </c>
      <c r="L335" s="14">
        <v>826.56</v>
      </c>
      <c r="M335" s="14">
        <f t="shared" si="94"/>
        <v>2044.7999999999997</v>
      </c>
      <c r="N335" s="14">
        <f t="shared" si="95"/>
        <v>331.2</v>
      </c>
      <c r="O335" s="14">
        <v>875.52</v>
      </c>
      <c r="P335" s="14">
        <f t="shared" si="96"/>
        <v>2041.92</v>
      </c>
      <c r="Q335" s="14">
        <v>0</v>
      </c>
      <c r="R335" s="14">
        <f t="shared" si="97"/>
        <v>6120</v>
      </c>
      <c r="S335" s="14">
        <v>0</v>
      </c>
      <c r="T335" s="14">
        <f t="shared" si="98"/>
        <v>1702.08</v>
      </c>
      <c r="U335" s="14">
        <f t="shared" si="99"/>
        <v>4417.92</v>
      </c>
      <c r="V335" s="14">
        <f t="shared" si="100"/>
        <v>27097.919999999998</v>
      </c>
      <c r="W335" s="56">
        <f t="shared" si="86"/>
        <v>0</v>
      </c>
      <c r="X335" t="s">
        <v>314</v>
      </c>
      <c r="Y335" t="s">
        <v>5</v>
      </c>
      <c r="Z335" t="s">
        <v>1303</v>
      </c>
      <c r="AA335">
        <v>217</v>
      </c>
      <c r="AB335" s="9">
        <v>28800</v>
      </c>
      <c r="AC335">
        <v>0</v>
      </c>
      <c r="AD335" s="9">
        <v>28800</v>
      </c>
      <c r="AE335">
        <v>826.56</v>
      </c>
      <c r="AF335">
        <v>0</v>
      </c>
      <c r="AG335">
        <v>875.52</v>
      </c>
      <c r="AH335">
        <v>0</v>
      </c>
      <c r="AI335" s="9">
        <v>1702.08</v>
      </c>
      <c r="AJ335" s="9">
        <v>27097.919999999998</v>
      </c>
    </row>
    <row r="336" spans="1:36" s="6" customFormat="1" ht="15" x14ac:dyDescent="0.25">
      <c r="A336" s="18">
        <f t="shared" si="101"/>
        <v>316</v>
      </c>
      <c r="B336" s="17" t="s">
        <v>7</v>
      </c>
      <c r="C336" s="16" t="s">
        <v>313</v>
      </c>
      <c r="D336" s="16" t="s">
        <v>5</v>
      </c>
      <c r="E336" s="16" t="s">
        <v>4</v>
      </c>
      <c r="F336" s="16" t="s">
        <v>3</v>
      </c>
      <c r="G336" s="15">
        <v>45078</v>
      </c>
      <c r="H336" s="15">
        <v>45260</v>
      </c>
      <c r="I336" s="14">
        <v>22400</v>
      </c>
      <c r="J336" s="14">
        <v>0</v>
      </c>
      <c r="K336" s="14">
        <v>0</v>
      </c>
      <c r="L336" s="14">
        <v>642.88</v>
      </c>
      <c r="M336" s="14">
        <f t="shared" si="94"/>
        <v>1590.3999999999999</v>
      </c>
      <c r="N336" s="14">
        <f t="shared" si="95"/>
        <v>257.60000000000002</v>
      </c>
      <c r="O336" s="14">
        <v>680.96</v>
      </c>
      <c r="P336" s="14">
        <f t="shared" si="96"/>
        <v>1588.16</v>
      </c>
      <c r="Q336" s="14">
        <v>0</v>
      </c>
      <c r="R336" s="14">
        <f t="shared" si="97"/>
        <v>4760</v>
      </c>
      <c r="S336" s="14">
        <v>0</v>
      </c>
      <c r="T336" s="14">
        <f t="shared" si="98"/>
        <v>1323.8400000000001</v>
      </c>
      <c r="U336" s="14">
        <f t="shared" si="99"/>
        <v>3436.16</v>
      </c>
      <c r="V336" s="14">
        <f t="shared" si="100"/>
        <v>21076.16</v>
      </c>
      <c r="W336" s="56">
        <f t="shared" si="86"/>
        <v>0</v>
      </c>
      <c r="X336" t="s">
        <v>313</v>
      </c>
      <c r="Y336" t="s">
        <v>5</v>
      </c>
      <c r="Z336" t="s">
        <v>957</v>
      </c>
      <c r="AA336">
        <v>223</v>
      </c>
      <c r="AB336" s="9">
        <v>22400</v>
      </c>
      <c r="AC336">
        <v>0</v>
      </c>
      <c r="AD336" s="9">
        <v>22400</v>
      </c>
      <c r="AE336">
        <v>642.88</v>
      </c>
      <c r="AF336">
        <v>0</v>
      </c>
      <c r="AG336">
        <v>680.96</v>
      </c>
      <c r="AH336">
        <v>0</v>
      </c>
      <c r="AI336" s="9">
        <v>1323.84</v>
      </c>
      <c r="AJ336" s="9">
        <v>21076.16</v>
      </c>
    </row>
    <row r="337" spans="1:36" s="6" customFormat="1" ht="15" x14ac:dyDescent="0.25">
      <c r="A337" s="18">
        <f t="shared" si="101"/>
        <v>317</v>
      </c>
      <c r="B337" s="17" t="s">
        <v>7</v>
      </c>
      <c r="C337" s="16" t="s">
        <v>312</v>
      </c>
      <c r="D337" s="16" t="s">
        <v>5</v>
      </c>
      <c r="E337" s="16" t="s">
        <v>4</v>
      </c>
      <c r="F337" s="16" t="s">
        <v>8</v>
      </c>
      <c r="G337" s="15">
        <v>45078</v>
      </c>
      <c r="H337" s="15">
        <v>45260</v>
      </c>
      <c r="I337" s="14">
        <v>23200</v>
      </c>
      <c r="J337" s="14">
        <v>0</v>
      </c>
      <c r="K337" s="14">
        <v>0</v>
      </c>
      <c r="L337" s="14">
        <v>665.84</v>
      </c>
      <c r="M337" s="14">
        <f t="shared" si="94"/>
        <v>1647.1999999999998</v>
      </c>
      <c r="N337" s="14">
        <f t="shared" si="95"/>
        <v>266.8</v>
      </c>
      <c r="O337" s="14">
        <v>705.28</v>
      </c>
      <c r="P337" s="14">
        <f t="shared" si="96"/>
        <v>1644.88</v>
      </c>
      <c r="Q337" s="14">
        <v>0</v>
      </c>
      <c r="R337" s="14">
        <f t="shared" si="97"/>
        <v>4930</v>
      </c>
      <c r="S337" s="14">
        <v>0</v>
      </c>
      <c r="T337" s="14">
        <f t="shared" si="98"/>
        <v>1371.12</v>
      </c>
      <c r="U337" s="14">
        <f t="shared" si="99"/>
        <v>3558.88</v>
      </c>
      <c r="V337" s="14">
        <f t="shared" si="100"/>
        <v>21828.880000000001</v>
      </c>
      <c r="W337" s="56">
        <f t="shared" si="86"/>
        <v>0</v>
      </c>
      <c r="X337" t="s">
        <v>312</v>
      </c>
      <c r="Y337" t="s">
        <v>5</v>
      </c>
      <c r="Z337" t="s">
        <v>888</v>
      </c>
      <c r="AA337">
        <v>234</v>
      </c>
      <c r="AB337" s="9">
        <v>23200</v>
      </c>
      <c r="AC337">
        <v>0</v>
      </c>
      <c r="AD337" s="9">
        <v>23200</v>
      </c>
      <c r="AE337">
        <v>665.84</v>
      </c>
      <c r="AF337">
        <v>0</v>
      </c>
      <c r="AG337">
        <v>705.28</v>
      </c>
      <c r="AH337">
        <v>0</v>
      </c>
      <c r="AI337" s="9">
        <v>1371.12</v>
      </c>
      <c r="AJ337" s="9">
        <v>21828.880000000001</v>
      </c>
    </row>
    <row r="338" spans="1:36" s="6" customFormat="1" ht="15" x14ac:dyDescent="0.25">
      <c r="A338" s="18">
        <f t="shared" si="101"/>
        <v>318</v>
      </c>
      <c r="B338" s="17" t="s">
        <v>7</v>
      </c>
      <c r="C338" s="16" t="s">
        <v>311</v>
      </c>
      <c r="D338" s="16" t="s">
        <v>5</v>
      </c>
      <c r="E338" s="16" t="s">
        <v>4</v>
      </c>
      <c r="F338" s="16" t="s">
        <v>3</v>
      </c>
      <c r="G338" s="15">
        <v>45078</v>
      </c>
      <c r="H338" s="15">
        <v>45260</v>
      </c>
      <c r="I338" s="14">
        <v>55680</v>
      </c>
      <c r="J338" s="14">
        <v>2673.74</v>
      </c>
      <c r="K338" s="14">
        <v>0</v>
      </c>
      <c r="L338" s="14">
        <v>1598.02</v>
      </c>
      <c r="M338" s="14">
        <f t="shared" si="94"/>
        <v>3953.2799999999997</v>
      </c>
      <c r="N338" s="14">
        <f t="shared" si="95"/>
        <v>640.31999999999994</v>
      </c>
      <c r="O338" s="14">
        <v>1692.67</v>
      </c>
      <c r="P338" s="14">
        <f t="shared" si="96"/>
        <v>3947.7120000000004</v>
      </c>
      <c r="Q338" s="14">
        <v>0</v>
      </c>
      <c r="R338" s="14">
        <f t="shared" si="97"/>
        <v>11832.002</v>
      </c>
      <c r="S338" s="14">
        <v>0</v>
      </c>
      <c r="T338" s="14">
        <f t="shared" si="98"/>
        <v>5964.43</v>
      </c>
      <c r="U338" s="14">
        <f t="shared" si="99"/>
        <v>8541.3119999999999</v>
      </c>
      <c r="V338" s="14">
        <f t="shared" si="100"/>
        <v>49715.57</v>
      </c>
      <c r="W338" s="56">
        <f t="shared" si="86"/>
        <v>0</v>
      </c>
      <c r="X338" t="s">
        <v>311</v>
      </c>
      <c r="Y338" t="s">
        <v>5</v>
      </c>
      <c r="Z338" t="s">
        <v>1286</v>
      </c>
      <c r="AA338">
        <v>236</v>
      </c>
      <c r="AB338" s="9">
        <v>55680</v>
      </c>
      <c r="AC338">
        <v>0</v>
      </c>
      <c r="AD338" s="9">
        <v>55680</v>
      </c>
      <c r="AE338" s="9">
        <v>1598.02</v>
      </c>
      <c r="AF338" s="9">
        <v>2673.74</v>
      </c>
      <c r="AG338" s="9">
        <v>1692.67</v>
      </c>
      <c r="AH338">
        <v>0</v>
      </c>
      <c r="AI338" s="9">
        <v>5964.43</v>
      </c>
      <c r="AJ338" s="9">
        <v>49715.57</v>
      </c>
    </row>
    <row r="339" spans="1:36" s="6" customFormat="1" ht="15" x14ac:dyDescent="0.25">
      <c r="A339" s="18">
        <f t="shared" si="101"/>
        <v>319</v>
      </c>
      <c r="B339" s="17" t="s">
        <v>7</v>
      </c>
      <c r="C339" s="16" t="s">
        <v>310</v>
      </c>
      <c r="D339" s="16" t="s">
        <v>5</v>
      </c>
      <c r="E339" s="16" t="s">
        <v>4</v>
      </c>
      <c r="F339" s="16" t="s">
        <v>3</v>
      </c>
      <c r="G339" s="15">
        <v>45078</v>
      </c>
      <c r="H339" s="15">
        <v>45260</v>
      </c>
      <c r="I339" s="14">
        <v>22400</v>
      </c>
      <c r="J339" s="14">
        <v>0</v>
      </c>
      <c r="K339" s="14">
        <v>0</v>
      </c>
      <c r="L339" s="14">
        <v>642.88</v>
      </c>
      <c r="M339" s="14">
        <f t="shared" si="94"/>
        <v>1590.3999999999999</v>
      </c>
      <c r="N339" s="14">
        <f t="shared" si="95"/>
        <v>257.60000000000002</v>
      </c>
      <c r="O339" s="14">
        <v>680.96</v>
      </c>
      <c r="P339" s="14">
        <f t="shared" si="96"/>
        <v>1588.16</v>
      </c>
      <c r="Q339" s="14">
        <v>0</v>
      </c>
      <c r="R339" s="14">
        <f t="shared" si="97"/>
        <v>4760</v>
      </c>
      <c r="S339" s="14">
        <v>0</v>
      </c>
      <c r="T339" s="14">
        <f t="shared" si="98"/>
        <v>1323.8400000000001</v>
      </c>
      <c r="U339" s="14">
        <f t="shared" si="99"/>
        <v>3436.16</v>
      </c>
      <c r="V339" s="14">
        <f t="shared" si="100"/>
        <v>21076.16</v>
      </c>
      <c r="W339" s="56">
        <f t="shared" ref="W339:W402" si="102">+V339-AJ339</f>
        <v>0</v>
      </c>
      <c r="X339" t="s">
        <v>310</v>
      </c>
      <c r="Y339" t="s">
        <v>5</v>
      </c>
      <c r="Z339" t="s">
        <v>1314</v>
      </c>
      <c r="AA339">
        <v>240</v>
      </c>
      <c r="AB339" s="9">
        <v>22400</v>
      </c>
      <c r="AC339">
        <v>0</v>
      </c>
      <c r="AD339" s="9">
        <v>22400</v>
      </c>
      <c r="AE339">
        <v>642.88</v>
      </c>
      <c r="AF339">
        <v>0</v>
      </c>
      <c r="AG339">
        <v>680.96</v>
      </c>
      <c r="AH339">
        <v>0</v>
      </c>
      <c r="AI339" s="9">
        <v>1323.84</v>
      </c>
      <c r="AJ339" s="9">
        <v>21076.16</v>
      </c>
    </row>
    <row r="340" spans="1:36" s="6" customFormat="1" ht="15" x14ac:dyDescent="0.25">
      <c r="A340" s="18">
        <f t="shared" si="101"/>
        <v>320</v>
      </c>
      <c r="B340" s="17" t="s">
        <v>7</v>
      </c>
      <c r="C340" s="16" t="s">
        <v>309</v>
      </c>
      <c r="D340" s="16" t="s">
        <v>5</v>
      </c>
      <c r="E340" s="16" t="s">
        <v>4</v>
      </c>
      <c r="F340" s="16" t="s">
        <v>8</v>
      </c>
      <c r="G340" s="15">
        <v>45078</v>
      </c>
      <c r="H340" s="15">
        <v>45260</v>
      </c>
      <c r="I340" s="14">
        <v>16240</v>
      </c>
      <c r="J340" s="14">
        <v>0</v>
      </c>
      <c r="K340" s="14">
        <v>0</v>
      </c>
      <c r="L340" s="14">
        <v>466.09</v>
      </c>
      <c r="M340" s="14">
        <f t="shared" si="94"/>
        <v>1153.04</v>
      </c>
      <c r="N340" s="14">
        <f t="shared" si="95"/>
        <v>186.76</v>
      </c>
      <c r="O340" s="14">
        <v>493.7</v>
      </c>
      <c r="P340" s="14">
        <f t="shared" si="96"/>
        <v>1151.4160000000002</v>
      </c>
      <c r="Q340" s="14">
        <v>0</v>
      </c>
      <c r="R340" s="14">
        <f t="shared" si="97"/>
        <v>3451.0059999999999</v>
      </c>
      <c r="S340" s="14">
        <v>0</v>
      </c>
      <c r="T340" s="14">
        <f t="shared" si="98"/>
        <v>959.79</v>
      </c>
      <c r="U340" s="14">
        <f t="shared" si="99"/>
        <v>2491.2160000000003</v>
      </c>
      <c r="V340" s="14">
        <f t="shared" si="100"/>
        <v>15280.21</v>
      </c>
      <c r="W340" s="56">
        <f t="shared" si="102"/>
        <v>0</v>
      </c>
      <c r="X340" t="s">
        <v>309</v>
      </c>
      <c r="Y340" t="s">
        <v>5</v>
      </c>
      <c r="Z340" t="s">
        <v>946</v>
      </c>
      <c r="AA340">
        <v>244</v>
      </c>
      <c r="AB340" s="9">
        <v>16240</v>
      </c>
      <c r="AC340">
        <v>0</v>
      </c>
      <c r="AD340" s="9">
        <v>16240</v>
      </c>
      <c r="AE340">
        <v>466.09</v>
      </c>
      <c r="AF340">
        <v>0</v>
      </c>
      <c r="AG340">
        <v>493.7</v>
      </c>
      <c r="AH340">
        <v>0</v>
      </c>
      <c r="AI340">
        <v>959.79</v>
      </c>
      <c r="AJ340" s="9">
        <v>15280.21</v>
      </c>
    </row>
    <row r="341" spans="1:36" s="6" customFormat="1" ht="15" x14ac:dyDescent="0.25">
      <c r="A341" s="18">
        <f t="shared" si="101"/>
        <v>321</v>
      </c>
      <c r="B341" s="17" t="s">
        <v>7</v>
      </c>
      <c r="C341" s="16" t="s">
        <v>308</v>
      </c>
      <c r="D341" s="16" t="s">
        <v>5</v>
      </c>
      <c r="E341" s="16" t="s">
        <v>4</v>
      </c>
      <c r="F341" s="16" t="s">
        <v>3</v>
      </c>
      <c r="G341" s="15">
        <v>45078</v>
      </c>
      <c r="H341" s="15">
        <v>45260</v>
      </c>
      <c r="I341" s="14">
        <v>23200</v>
      </c>
      <c r="J341" s="14">
        <v>0</v>
      </c>
      <c r="K341" s="14">
        <v>0</v>
      </c>
      <c r="L341" s="14">
        <v>665.84</v>
      </c>
      <c r="M341" s="14">
        <f t="shared" si="94"/>
        <v>1647.1999999999998</v>
      </c>
      <c r="N341" s="14">
        <f t="shared" si="95"/>
        <v>266.8</v>
      </c>
      <c r="O341" s="14">
        <v>705.28</v>
      </c>
      <c r="P341" s="14">
        <f t="shared" si="96"/>
        <v>1644.88</v>
      </c>
      <c r="Q341" s="14">
        <v>0</v>
      </c>
      <c r="R341" s="14">
        <f t="shared" si="97"/>
        <v>4930</v>
      </c>
      <c r="S341" s="14">
        <v>0</v>
      </c>
      <c r="T341" s="14">
        <f t="shared" si="98"/>
        <v>1371.12</v>
      </c>
      <c r="U341" s="14">
        <f t="shared" si="99"/>
        <v>3558.88</v>
      </c>
      <c r="V341" s="14">
        <f t="shared" si="100"/>
        <v>21828.880000000001</v>
      </c>
      <c r="W341" s="56">
        <f t="shared" si="102"/>
        <v>0</v>
      </c>
      <c r="X341" t="s">
        <v>308</v>
      </c>
      <c r="Y341" t="s">
        <v>5</v>
      </c>
      <c r="Z341" t="s">
        <v>892</v>
      </c>
      <c r="AA341">
        <v>246</v>
      </c>
      <c r="AB341" s="9">
        <v>23200</v>
      </c>
      <c r="AC341">
        <v>0</v>
      </c>
      <c r="AD341" s="9">
        <v>23200</v>
      </c>
      <c r="AE341">
        <v>665.84</v>
      </c>
      <c r="AF341">
        <v>0</v>
      </c>
      <c r="AG341">
        <v>705.28</v>
      </c>
      <c r="AH341">
        <v>0</v>
      </c>
      <c r="AI341" s="9">
        <v>1371.12</v>
      </c>
      <c r="AJ341" s="9">
        <v>21828.880000000001</v>
      </c>
    </row>
    <row r="342" spans="1:36" s="6" customFormat="1" ht="15" x14ac:dyDescent="0.25">
      <c r="A342" s="18">
        <f t="shared" si="101"/>
        <v>322</v>
      </c>
      <c r="B342" s="17" t="s">
        <v>7</v>
      </c>
      <c r="C342" s="16" t="s">
        <v>307</v>
      </c>
      <c r="D342" s="16" t="s">
        <v>5</v>
      </c>
      <c r="E342" s="16" t="s">
        <v>4</v>
      </c>
      <c r="F342" s="16" t="s">
        <v>3</v>
      </c>
      <c r="G342" s="15">
        <v>45078</v>
      </c>
      <c r="H342" s="15">
        <v>45260</v>
      </c>
      <c r="I342" s="14">
        <v>11600</v>
      </c>
      <c r="J342" s="14">
        <v>0</v>
      </c>
      <c r="K342" s="14">
        <v>0</v>
      </c>
      <c r="L342" s="14">
        <v>332.92</v>
      </c>
      <c r="M342" s="14">
        <f t="shared" si="94"/>
        <v>823.59999999999991</v>
      </c>
      <c r="N342" s="14">
        <f t="shared" si="95"/>
        <v>133.4</v>
      </c>
      <c r="O342" s="14">
        <v>352.64</v>
      </c>
      <c r="P342" s="14">
        <f t="shared" si="96"/>
        <v>822.44</v>
      </c>
      <c r="Q342" s="14">
        <v>0</v>
      </c>
      <c r="R342" s="14">
        <f t="shared" si="97"/>
        <v>2465</v>
      </c>
      <c r="S342" s="14">
        <v>0</v>
      </c>
      <c r="T342" s="14">
        <f t="shared" si="98"/>
        <v>685.56</v>
      </c>
      <c r="U342" s="14">
        <f t="shared" si="99"/>
        <v>1779.44</v>
      </c>
      <c r="V342" s="14">
        <f t="shared" si="100"/>
        <v>10914.44</v>
      </c>
      <c r="W342" s="56">
        <f t="shared" si="102"/>
        <v>0</v>
      </c>
      <c r="X342" t="s">
        <v>307</v>
      </c>
      <c r="Y342" t="s">
        <v>5</v>
      </c>
      <c r="Z342" t="s">
        <v>927</v>
      </c>
      <c r="AA342">
        <v>248</v>
      </c>
      <c r="AB342" s="9">
        <v>11600</v>
      </c>
      <c r="AC342">
        <v>0</v>
      </c>
      <c r="AD342" s="9">
        <v>11600</v>
      </c>
      <c r="AE342">
        <v>332.92</v>
      </c>
      <c r="AF342">
        <v>0</v>
      </c>
      <c r="AG342">
        <v>352.64</v>
      </c>
      <c r="AH342">
        <v>0</v>
      </c>
      <c r="AI342">
        <v>685.56</v>
      </c>
      <c r="AJ342" s="9">
        <v>10914.44</v>
      </c>
    </row>
    <row r="343" spans="1:36" s="6" customFormat="1" ht="15" x14ac:dyDescent="0.25">
      <c r="A343" s="18">
        <f t="shared" si="101"/>
        <v>323</v>
      </c>
      <c r="B343" s="17" t="s">
        <v>7</v>
      </c>
      <c r="C343" s="16" t="s">
        <v>306</v>
      </c>
      <c r="D343" s="16" t="s">
        <v>5</v>
      </c>
      <c r="E343" s="16" t="s">
        <v>4</v>
      </c>
      <c r="F343" s="16" t="s">
        <v>8</v>
      </c>
      <c r="G343" s="15">
        <v>45078</v>
      </c>
      <c r="H343" s="15">
        <v>45260</v>
      </c>
      <c r="I343" s="14">
        <v>23200</v>
      </c>
      <c r="J343" s="14">
        <v>0</v>
      </c>
      <c r="K343" s="14">
        <v>0</v>
      </c>
      <c r="L343" s="14">
        <v>665.84</v>
      </c>
      <c r="M343" s="14">
        <f t="shared" si="94"/>
        <v>1647.1999999999998</v>
      </c>
      <c r="N343" s="14">
        <f t="shared" si="95"/>
        <v>266.8</v>
      </c>
      <c r="O343" s="14">
        <v>705.28</v>
      </c>
      <c r="P343" s="14">
        <f t="shared" si="96"/>
        <v>1644.88</v>
      </c>
      <c r="Q343" s="14">
        <v>0</v>
      </c>
      <c r="R343" s="14">
        <f t="shared" si="97"/>
        <v>4930</v>
      </c>
      <c r="S343" s="14">
        <v>0</v>
      </c>
      <c r="T343" s="14">
        <f t="shared" si="98"/>
        <v>1371.12</v>
      </c>
      <c r="U343" s="14">
        <f t="shared" si="99"/>
        <v>3558.88</v>
      </c>
      <c r="V343" s="14">
        <f t="shared" si="100"/>
        <v>21828.880000000001</v>
      </c>
      <c r="W343" s="56">
        <f t="shared" si="102"/>
        <v>0</v>
      </c>
      <c r="X343" t="s">
        <v>306</v>
      </c>
      <c r="Y343" t="s">
        <v>5</v>
      </c>
      <c r="Z343" t="s">
        <v>1320</v>
      </c>
      <c r="AA343">
        <v>262</v>
      </c>
      <c r="AB343" s="9">
        <v>23200</v>
      </c>
      <c r="AC343">
        <v>0</v>
      </c>
      <c r="AD343" s="9">
        <v>23200</v>
      </c>
      <c r="AE343">
        <v>665.84</v>
      </c>
      <c r="AF343">
        <v>0</v>
      </c>
      <c r="AG343">
        <v>705.28</v>
      </c>
      <c r="AH343">
        <v>0</v>
      </c>
      <c r="AI343" s="9">
        <v>1371.12</v>
      </c>
      <c r="AJ343" s="9">
        <v>21828.880000000001</v>
      </c>
    </row>
    <row r="344" spans="1:36" s="6" customFormat="1" ht="15" x14ac:dyDescent="0.25">
      <c r="A344" s="18">
        <f t="shared" si="101"/>
        <v>324</v>
      </c>
      <c r="B344" s="17" t="s">
        <v>7</v>
      </c>
      <c r="C344" s="16" t="s">
        <v>305</v>
      </c>
      <c r="D344" s="16" t="s">
        <v>5</v>
      </c>
      <c r="E344" s="16" t="s">
        <v>4</v>
      </c>
      <c r="F344" s="16" t="s">
        <v>3</v>
      </c>
      <c r="G344" s="15">
        <v>45078</v>
      </c>
      <c r="H344" s="15">
        <v>45260</v>
      </c>
      <c r="I344" s="14">
        <v>34800</v>
      </c>
      <c r="J344" s="14">
        <v>0</v>
      </c>
      <c r="K344" s="14">
        <v>0</v>
      </c>
      <c r="L344" s="14">
        <v>998.76</v>
      </c>
      <c r="M344" s="14">
        <f t="shared" si="94"/>
        <v>2470.7999999999997</v>
      </c>
      <c r="N344" s="14">
        <f t="shared" si="95"/>
        <v>400.2</v>
      </c>
      <c r="O344" s="14">
        <v>1057.92</v>
      </c>
      <c r="P344" s="14">
        <f t="shared" si="96"/>
        <v>2467.3200000000002</v>
      </c>
      <c r="Q344" s="14">
        <v>0</v>
      </c>
      <c r="R344" s="14">
        <f t="shared" si="97"/>
        <v>7395</v>
      </c>
      <c r="S344" s="14">
        <v>0</v>
      </c>
      <c r="T344" s="14">
        <f t="shared" si="98"/>
        <v>2056.6800000000003</v>
      </c>
      <c r="U344" s="14">
        <f t="shared" si="99"/>
        <v>5338.32</v>
      </c>
      <c r="V344" s="14">
        <f t="shared" si="100"/>
        <v>32743.32</v>
      </c>
      <c r="W344" s="56">
        <f t="shared" si="102"/>
        <v>0</v>
      </c>
      <c r="X344" t="s">
        <v>305</v>
      </c>
      <c r="Y344" t="s">
        <v>5</v>
      </c>
      <c r="Z344" t="s">
        <v>899</v>
      </c>
      <c r="AA344">
        <v>264</v>
      </c>
      <c r="AB344" s="9">
        <v>34800</v>
      </c>
      <c r="AC344">
        <v>0</v>
      </c>
      <c r="AD344" s="9">
        <v>34800</v>
      </c>
      <c r="AE344">
        <v>998.76</v>
      </c>
      <c r="AF344">
        <v>0</v>
      </c>
      <c r="AG344" s="9">
        <v>1057.92</v>
      </c>
      <c r="AH344">
        <v>0</v>
      </c>
      <c r="AI344" s="9">
        <v>2056.6799999999998</v>
      </c>
      <c r="AJ344" s="9">
        <v>32743.32</v>
      </c>
    </row>
    <row r="345" spans="1:36" s="6" customFormat="1" ht="15" x14ac:dyDescent="0.25">
      <c r="A345" s="18">
        <f t="shared" si="101"/>
        <v>325</v>
      </c>
      <c r="B345" s="17" t="s">
        <v>7</v>
      </c>
      <c r="C345" s="16" t="s">
        <v>304</v>
      </c>
      <c r="D345" s="16" t="s">
        <v>5</v>
      </c>
      <c r="E345" s="16" t="s">
        <v>4</v>
      </c>
      <c r="F345" s="16" t="s">
        <v>3</v>
      </c>
      <c r="G345" s="15">
        <v>45078</v>
      </c>
      <c r="H345" s="15">
        <v>45260</v>
      </c>
      <c r="I345" s="14">
        <v>9280</v>
      </c>
      <c r="J345" s="14">
        <v>0</v>
      </c>
      <c r="K345" s="14">
        <v>0</v>
      </c>
      <c r="L345" s="14">
        <v>266.33999999999997</v>
      </c>
      <c r="M345" s="14">
        <f t="shared" si="94"/>
        <v>658.88</v>
      </c>
      <c r="N345" s="14">
        <f t="shared" si="95"/>
        <v>106.72</v>
      </c>
      <c r="O345" s="14">
        <v>282.11</v>
      </c>
      <c r="P345" s="14">
        <f t="shared" si="96"/>
        <v>657.952</v>
      </c>
      <c r="Q345" s="14">
        <v>0</v>
      </c>
      <c r="R345" s="14">
        <f t="shared" si="97"/>
        <v>1972.0020000000002</v>
      </c>
      <c r="S345" s="14">
        <v>0</v>
      </c>
      <c r="T345" s="14">
        <f t="shared" si="98"/>
        <v>548.45000000000005</v>
      </c>
      <c r="U345" s="14">
        <f t="shared" si="99"/>
        <v>1423.5520000000001</v>
      </c>
      <c r="V345" s="14">
        <f t="shared" si="100"/>
        <v>8731.5499999999993</v>
      </c>
      <c r="W345" s="56">
        <f t="shared" si="102"/>
        <v>0</v>
      </c>
      <c r="X345" t="s">
        <v>304</v>
      </c>
      <c r="Y345" t="s">
        <v>5</v>
      </c>
      <c r="Z345" t="s">
        <v>960</v>
      </c>
      <c r="AA345">
        <v>266</v>
      </c>
      <c r="AB345" s="9">
        <v>9280</v>
      </c>
      <c r="AC345">
        <v>0</v>
      </c>
      <c r="AD345" s="9">
        <v>9280</v>
      </c>
      <c r="AE345">
        <v>266.33999999999997</v>
      </c>
      <c r="AF345">
        <v>0</v>
      </c>
      <c r="AG345">
        <v>282.11</v>
      </c>
      <c r="AH345">
        <v>0</v>
      </c>
      <c r="AI345">
        <v>548.45000000000005</v>
      </c>
      <c r="AJ345" s="9">
        <v>8731.5499999999993</v>
      </c>
    </row>
    <row r="346" spans="1:36" s="6" customFormat="1" ht="15" x14ac:dyDescent="0.25">
      <c r="A346" s="18">
        <f t="shared" si="101"/>
        <v>326</v>
      </c>
      <c r="B346" s="17" t="s">
        <v>7</v>
      </c>
      <c r="C346" s="16" t="s">
        <v>303</v>
      </c>
      <c r="D346" s="16" t="s">
        <v>5</v>
      </c>
      <c r="E346" s="16" t="s">
        <v>4</v>
      </c>
      <c r="F346" s="16" t="s">
        <v>3</v>
      </c>
      <c r="G346" s="15">
        <v>45078</v>
      </c>
      <c r="H346" s="15">
        <v>45260</v>
      </c>
      <c r="I346" s="14">
        <v>41760</v>
      </c>
      <c r="J346" s="14">
        <v>691.05</v>
      </c>
      <c r="K346" s="14">
        <v>0</v>
      </c>
      <c r="L346" s="14">
        <v>1198.51</v>
      </c>
      <c r="M346" s="14">
        <f t="shared" si="94"/>
        <v>2964.9599999999996</v>
      </c>
      <c r="N346" s="14">
        <f t="shared" si="95"/>
        <v>480.24</v>
      </c>
      <c r="O346" s="14">
        <v>1269.5</v>
      </c>
      <c r="P346" s="14">
        <f t="shared" si="96"/>
        <v>2960.7840000000001</v>
      </c>
      <c r="Q346" s="14">
        <v>0</v>
      </c>
      <c r="R346" s="14">
        <f t="shared" si="97"/>
        <v>8873.9939999999988</v>
      </c>
      <c r="S346" s="14">
        <v>0</v>
      </c>
      <c r="T346" s="14">
        <f t="shared" si="98"/>
        <v>3159.0600000000004</v>
      </c>
      <c r="U346" s="14">
        <f t="shared" si="99"/>
        <v>6405.9840000000004</v>
      </c>
      <c r="V346" s="14">
        <f t="shared" si="100"/>
        <v>38600.94</v>
      </c>
      <c r="W346" s="56">
        <f t="shared" si="102"/>
        <v>0</v>
      </c>
      <c r="X346" t="s">
        <v>303</v>
      </c>
      <c r="Y346" t="s">
        <v>5</v>
      </c>
      <c r="Z346" t="s">
        <v>982</v>
      </c>
      <c r="AA346">
        <v>268</v>
      </c>
      <c r="AB346" s="9">
        <v>41760</v>
      </c>
      <c r="AC346">
        <v>0</v>
      </c>
      <c r="AD346" s="9">
        <v>41760</v>
      </c>
      <c r="AE346" s="9">
        <v>1198.51</v>
      </c>
      <c r="AF346">
        <v>691.05</v>
      </c>
      <c r="AG346" s="9">
        <v>1269.5</v>
      </c>
      <c r="AH346">
        <v>0</v>
      </c>
      <c r="AI346" s="9">
        <v>3159.06</v>
      </c>
      <c r="AJ346" s="9">
        <v>38600.94</v>
      </c>
    </row>
    <row r="347" spans="1:36" s="6" customFormat="1" ht="15" x14ac:dyDescent="0.25">
      <c r="A347" s="18">
        <f t="shared" si="101"/>
        <v>327</v>
      </c>
      <c r="B347" s="17" t="s">
        <v>7</v>
      </c>
      <c r="C347" s="16" t="s">
        <v>302</v>
      </c>
      <c r="D347" s="16" t="s">
        <v>5</v>
      </c>
      <c r="E347" s="16" t="s">
        <v>4</v>
      </c>
      <c r="F347" s="16" t="s">
        <v>8</v>
      </c>
      <c r="G347" s="15">
        <v>45078</v>
      </c>
      <c r="H347" s="15">
        <v>45260</v>
      </c>
      <c r="I347" s="14">
        <v>16000</v>
      </c>
      <c r="J347" s="14">
        <v>0</v>
      </c>
      <c r="K347" s="14">
        <v>0</v>
      </c>
      <c r="L347" s="14">
        <v>459.2</v>
      </c>
      <c r="M347" s="14">
        <f t="shared" si="94"/>
        <v>1136</v>
      </c>
      <c r="N347" s="14">
        <f t="shared" si="95"/>
        <v>184</v>
      </c>
      <c r="O347" s="14">
        <v>486.4</v>
      </c>
      <c r="P347" s="14">
        <f t="shared" si="96"/>
        <v>1134.4000000000001</v>
      </c>
      <c r="Q347" s="14">
        <v>0</v>
      </c>
      <c r="R347" s="14">
        <f t="shared" si="97"/>
        <v>3400</v>
      </c>
      <c r="S347" s="14">
        <v>0</v>
      </c>
      <c r="T347" s="14">
        <f t="shared" si="98"/>
        <v>945.59999999999991</v>
      </c>
      <c r="U347" s="14">
        <f t="shared" si="99"/>
        <v>2454.4</v>
      </c>
      <c r="V347" s="14">
        <f t="shared" si="100"/>
        <v>15054.4</v>
      </c>
      <c r="W347" s="56">
        <f t="shared" si="102"/>
        <v>0</v>
      </c>
      <c r="X347" t="s">
        <v>302</v>
      </c>
      <c r="Y347" t="s">
        <v>5</v>
      </c>
      <c r="Z347" t="s">
        <v>1242</v>
      </c>
      <c r="AA347">
        <v>272</v>
      </c>
      <c r="AB347" s="9">
        <v>16000</v>
      </c>
      <c r="AC347">
        <v>0</v>
      </c>
      <c r="AD347" s="9">
        <v>16000</v>
      </c>
      <c r="AE347">
        <v>459.2</v>
      </c>
      <c r="AF347">
        <v>0</v>
      </c>
      <c r="AG347">
        <v>486.4</v>
      </c>
      <c r="AH347">
        <v>0</v>
      </c>
      <c r="AI347">
        <v>945.6</v>
      </c>
      <c r="AJ347" s="9">
        <v>15054.4</v>
      </c>
    </row>
    <row r="348" spans="1:36" s="6" customFormat="1" ht="15" x14ac:dyDescent="0.25">
      <c r="A348" s="18">
        <f t="shared" si="101"/>
        <v>328</v>
      </c>
      <c r="B348" s="17" t="s">
        <v>7</v>
      </c>
      <c r="C348" s="16" t="s">
        <v>301</v>
      </c>
      <c r="D348" s="16" t="s">
        <v>5</v>
      </c>
      <c r="E348" s="16" t="s">
        <v>4</v>
      </c>
      <c r="F348" s="16" t="s">
        <v>3</v>
      </c>
      <c r="G348" s="15">
        <v>45078</v>
      </c>
      <c r="H348" s="15">
        <v>45260</v>
      </c>
      <c r="I348" s="14">
        <v>22400</v>
      </c>
      <c r="J348" s="14">
        <v>0</v>
      </c>
      <c r="K348" s="14">
        <v>0</v>
      </c>
      <c r="L348" s="14">
        <v>642.88</v>
      </c>
      <c r="M348" s="14">
        <f t="shared" si="94"/>
        <v>1590.3999999999999</v>
      </c>
      <c r="N348" s="14">
        <f t="shared" si="95"/>
        <v>257.60000000000002</v>
      </c>
      <c r="O348" s="14">
        <v>680.96</v>
      </c>
      <c r="P348" s="14">
        <f t="shared" si="96"/>
        <v>1588.16</v>
      </c>
      <c r="Q348" s="14">
        <v>0</v>
      </c>
      <c r="R348" s="14">
        <f t="shared" si="97"/>
        <v>4760</v>
      </c>
      <c r="S348" s="14">
        <v>0</v>
      </c>
      <c r="T348" s="14">
        <f t="shared" si="98"/>
        <v>1323.8400000000001</v>
      </c>
      <c r="U348" s="14">
        <f t="shared" si="99"/>
        <v>3436.16</v>
      </c>
      <c r="V348" s="14">
        <f t="shared" si="100"/>
        <v>21076.16</v>
      </c>
      <c r="W348" s="56">
        <f t="shared" si="102"/>
        <v>0</v>
      </c>
      <c r="X348" t="s">
        <v>301</v>
      </c>
      <c r="Y348" t="s">
        <v>5</v>
      </c>
      <c r="Z348" t="s">
        <v>1317</v>
      </c>
      <c r="AA348">
        <v>144</v>
      </c>
      <c r="AB348" s="9">
        <v>22400</v>
      </c>
      <c r="AC348">
        <v>0</v>
      </c>
      <c r="AD348" s="9">
        <v>22400</v>
      </c>
      <c r="AE348">
        <v>642.88</v>
      </c>
      <c r="AF348">
        <v>0</v>
      </c>
      <c r="AG348">
        <v>680.96</v>
      </c>
      <c r="AH348">
        <v>0</v>
      </c>
      <c r="AI348" s="9">
        <v>1323.84</v>
      </c>
      <c r="AJ348" s="9">
        <v>21076.16</v>
      </c>
    </row>
    <row r="349" spans="1:36" s="6" customFormat="1" ht="15" x14ac:dyDescent="0.25">
      <c r="A349" s="18">
        <f t="shared" si="101"/>
        <v>329</v>
      </c>
      <c r="B349" s="17" t="s">
        <v>7</v>
      </c>
      <c r="C349" s="16" t="s">
        <v>300</v>
      </c>
      <c r="D349" s="16" t="s">
        <v>5</v>
      </c>
      <c r="E349" s="16" t="s">
        <v>4</v>
      </c>
      <c r="F349" s="16" t="s">
        <v>8</v>
      </c>
      <c r="G349" s="15">
        <v>45078</v>
      </c>
      <c r="H349" s="15">
        <v>45260</v>
      </c>
      <c r="I349" s="14">
        <v>41760</v>
      </c>
      <c r="J349" s="14">
        <v>691.05</v>
      </c>
      <c r="K349" s="14">
        <v>0</v>
      </c>
      <c r="L349" s="14">
        <v>1198.51</v>
      </c>
      <c r="M349" s="14">
        <f t="shared" si="94"/>
        <v>2964.9599999999996</v>
      </c>
      <c r="N349" s="14">
        <f t="shared" si="95"/>
        <v>480.24</v>
      </c>
      <c r="O349" s="14">
        <v>1269.5</v>
      </c>
      <c r="P349" s="14">
        <f t="shared" si="96"/>
        <v>2960.7840000000001</v>
      </c>
      <c r="Q349" s="14">
        <v>0</v>
      </c>
      <c r="R349" s="14">
        <f t="shared" si="97"/>
        <v>8873.9939999999988</v>
      </c>
      <c r="S349" s="14">
        <v>0</v>
      </c>
      <c r="T349" s="14">
        <f t="shared" si="98"/>
        <v>3159.0600000000004</v>
      </c>
      <c r="U349" s="14">
        <f t="shared" si="99"/>
        <v>6405.9840000000004</v>
      </c>
      <c r="V349" s="14">
        <f t="shared" si="100"/>
        <v>38600.94</v>
      </c>
      <c r="W349" s="56">
        <f t="shared" si="102"/>
        <v>0</v>
      </c>
      <c r="X349" t="s">
        <v>300</v>
      </c>
      <c r="Y349" t="s">
        <v>5</v>
      </c>
      <c r="Z349" t="s">
        <v>964</v>
      </c>
      <c r="AA349">
        <v>278</v>
      </c>
      <c r="AB349" s="9">
        <v>41760</v>
      </c>
      <c r="AC349">
        <v>0</v>
      </c>
      <c r="AD349" s="9">
        <v>41760</v>
      </c>
      <c r="AE349" s="9">
        <v>1198.51</v>
      </c>
      <c r="AF349">
        <v>691.05</v>
      </c>
      <c r="AG349" s="9">
        <v>1269.5</v>
      </c>
      <c r="AH349">
        <v>0</v>
      </c>
      <c r="AI349" s="9">
        <v>3159.06</v>
      </c>
      <c r="AJ349" s="9">
        <v>38600.94</v>
      </c>
    </row>
    <row r="350" spans="1:36" s="6" customFormat="1" ht="15" x14ac:dyDescent="0.25">
      <c r="A350" s="18">
        <f t="shared" si="101"/>
        <v>330</v>
      </c>
      <c r="B350" s="17" t="s">
        <v>7</v>
      </c>
      <c r="C350" s="16" t="s">
        <v>299</v>
      </c>
      <c r="D350" s="16" t="s">
        <v>5</v>
      </c>
      <c r="E350" s="16" t="s">
        <v>4</v>
      </c>
      <c r="F350" s="16" t="s">
        <v>3</v>
      </c>
      <c r="G350" s="15">
        <v>45078</v>
      </c>
      <c r="H350" s="15">
        <v>45260</v>
      </c>
      <c r="I350" s="14">
        <v>40000</v>
      </c>
      <c r="J350" s="14">
        <v>0</v>
      </c>
      <c r="K350" s="14">
        <v>0</v>
      </c>
      <c r="L350" s="14">
        <v>1148</v>
      </c>
      <c r="M350" s="14">
        <f t="shared" si="94"/>
        <v>2839.9999999999995</v>
      </c>
      <c r="N350" s="14">
        <f t="shared" si="95"/>
        <v>460</v>
      </c>
      <c r="O350" s="14">
        <v>1216</v>
      </c>
      <c r="P350" s="14">
        <f t="shared" si="96"/>
        <v>2836</v>
      </c>
      <c r="Q350" s="14">
        <v>0</v>
      </c>
      <c r="R350" s="14">
        <f t="shared" si="97"/>
        <v>8500</v>
      </c>
      <c r="S350" s="14">
        <v>0</v>
      </c>
      <c r="T350" s="14">
        <f t="shared" si="98"/>
        <v>2364</v>
      </c>
      <c r="U350" s="14">
        <f t="shared" si="99"/>
        <v>6136</v>
      </c>
      <c r="V350" s="14">
        <f t="shared" si="100"/>
        <v>37636</v>
      </c>
      <c r="W350" s="56">
        <f t="shared" si="102"/>
        <v>0</v>
      </c>
      <c r="X350" t="s">
        <v>299</v>
      </c>
      <c r="Y350" t="s">
        <v>5</v>
      </c>
      <c r="Z350" t="s">
        <v>1243</v>
      </c>
      <c r="AA350">
        <v>154</v>
      </c>
      <c r="AB350" s="9">
        <v>40000</v>
      </c>
      <c r="AC350">
        <v>0</v>
      </c>
      <c r="AD350" s="9">
        <v>40000</v>
      </c>
      <c r="AE350" s="9">
        <v>1148</v>
      </c>
      <c r="AF350">
        <v>0</v>
      </c>
      <c r="AG350" s="9">
        <v>1216</v>
      </c>
      <c r="AH350">
        <v>0</v>
      </c>
      <c r="AI350" s="9">
        <v>2364</v>
      </c>
      <c r="AJ350" s="9">
        <v>37636</v>
      </c>
    </row>
    <row r="351" spans="1:36" s="6" customFormat="1" ht="15" x14ac:dyDescent="0.25">
      <c r="A351" s="18">
        <f t="shared" si="101"/>
        <v>331</v>
      </c>
      <c r="B351" s="17" t="s">
        <v>7</v>
      </c>
      <c r="C351" s="16" t="s">
        <v>298</v>
      </c>
      <c r="D351" s="16" t="s">
        <v>5</v>
      </c>
      <c r="E351" s="16" t="s">
        <v>4</v>
      </c>
      <c r="F351" s="16" t="s">
        <v>8</v>
      </c>
      <c r="G351" s="15">
        <v>45078</v>
      </c>
      <c r="H351" s="15">
        <v>45260</v>
      </c>
      <c r="I351" s="14">
        <v>13920</v>
      </c>
      <c r="J351" s="14">
        <v>0</v>
      </c>
      <c r="K351" s="14">
        <v>0</v>
      </c>
      <c r="L351" s="14">
        <v>399.5</v>
      </c>
      <c r="M351" s="14">
        <f t="shared" si="94"/>
        <v>988.31999999999994</v>
      </c>
      <c r="N351" s="14">
        <f t="shared" si="95"/>
        <v>160.07999999999998</v>
      </c>
      <c r="O351" s="14">
        <v>423.17</v>
      </c>
      <c r="P351" s="14">
        <f t="shared" si="96"/>
        <v>986.92800000000011</v>
      </c>
      <c r="Q351" s="14">
        <v>0</v>
      </c>
      <c r="R351" s="14">
        <f t="shared" si="97"/>
        <v>2957.998</v>
      </c>
      <c r="S351" s="14">
        <v>0</v>
      </c>
      <c r="T351" s="14">
        <f t="shared" si="98"/>
        <v>822.67000000000007</v>
      </c>
      <c r="U351" s="14">
        <f t="shared" si="99"/>
        <v>2135.328</v>
      </c>
      <c r="V351" s="14">
        <f t="shared" si="100"/>
        <v>13097.33</v>
      </c>
      <c r="W351" s="56">
        <f t="shared" si="102"/>
        <v>0</v>
      </c>
      <c r="X351" t="s">
        <v>298</v>
      </c>
      <c r="Y351" t="s">
        <v>5</v>
      </c>
      <c r="Z351" t="s">
        <v>916</v>
      </c>
      <c r="AA351">
        <v>286</v>
      </c>
      <c r="AB351" s="9">
        <v>13920</v>
      </c>
      <c r="AC351">
        <v>0</v>
      </c>
      <c r="AD351" s="9">
        <v>13920</v>
      </c>
      <c r="AE351">
        <v>399.5</v>
      </c>
      <c r="AF351">
        <v>0</v>
      </c>
      <c r="AG351">
        <v>423.17</v>
      </c>
      <c r="AH351">
        <v>0</v>
      </c>
      <c r="AI351">
        <v>822.67</v>
      </c>
      <c r="AJ351" s="9">
        <v>13097.33</v>
      </c>
    </row>
    <row r="352" spans="1:36" s="6" customFormat="1" ht="15" x14ac:dyDescent="0.25">
      <c r="A352" s="18">
        <f t="shared" si="101"/>
        <v>332</v>
      </c>
      <c r="B352" s="17" t="s">
        <v>7</v>
      </c>
      <c r="C352" s="16" t="s">
        <v>297</v>
      </c>
      <c r="D352" s="16" t="s">
        <v>5</v>
      </c>
      <c r="E352" s="16" t="s">
        <v>4</v>
      </c>
      <c r="F352" s="16" t="s">
        <v>3</v>
      </c>
      <c r="G352" s="15">
        <v>45078</v>
      </c>
      <c r="H352" s="15">
        <v>45260</v>
      </c>
      <c r="I352" s="14">
        <v>6960</v>
      </c>
      <c r="J352" s="14">
        <v>0</v>
      </c>
      <c r="K352" s="14">
        <v>0</v>
      </c>
      <c r="L352" s="14">
        <v>199.75</v>
      </c>
      <c r="M352" s="14">
        <f t="shared" si="94"/>
        <v>494.15999999999997</v>
      </c>
      <c r="N352" s="14">
        <f t="shared" si="95"/>
        <v>80.039999999999992</v>
      </c>
      <c r="O352" s="14">
        <v>211.58</v>
      </c>
      <c r="P352" s="14">
        <f t="shared" si="96"/>
        <v>493.46400000000006</v>
      </c>
      <c r="Q352" s="14">
        <v>0</v>
      </c>
      <c r="R352" s="14">
        <f t="shared" si="97"/>
        <v>1478.9940000000001</v>
      </c>
      <c r="S352" s="14">
        <v>0</v>
      </c>
      <c r="T352" s="14">
        <f t="shared" si="98"/>
        <v>411.33000000000004</v>
      </c>
      <c r="U352" s="14">
        <f t="shared" si="99"/>
        <v>1067.664</v>
      </c>
      <c r="V352" s="14">
        <f t="shared" si="100"/>
        <v>6548.67</v>
      </c>
      <c r="W352" s="56">
        <f t="shared" si="102"/>
        <v>0</v>
      </c>
      <c r="X352" t="s">
        <v>297</v>
      </c>
      <c r="Y352" t="s">
        <v>5</v>
      </c>
      <c r="Z352" t="s">
        <v>887</v>
      </c>
      <c r="AA352">
        <v>288</v>
      </c>
      <c r="AB352" s="9">
        <v>6960</v>
      </c>
      <c r="AC352">
        <v>0</v>
      </c>
      <c r="AD352" s="9">
        <v>6960</v>
      </c>
      <c r="AE352">
        <v>199.75</v>
      </c>
      <c r="AF352">
        <v>0</v>
      </c>
      <c r="AG352">
        <v>211.58</v>
      </c>
      <c r="AH352">
        <v>0</v>
      </c>
      <c r="AI352">
        <v>411.33</v>
      </c>
      <c r="AJ352" s="9">
        <v>6548.67</v>
      </c>
    </row>
    <row r="353" spans="1:36" s="6" customFormat="1" ht="15" x14ac:dyDescent="0.25">
      <c r="A353" s="18">
        <f t="shared" si="101"/>
        <v>333</v>
      </c>
      <c r="B353" s="17" t="s">
        <v>7</v>
      </c>
      <c r="C353" s="16" t="s">
        <v>296</v>
      </c>
      <c r="D353" s="16" t="s">
        <v>5</v>
      </c>
      <c r="E353" s="16" t="s">
        <v>4</v>
      </c>
      <c r="F353" s="16" t="s">
        <v>3</v>
      </c>
      <c r="G353" s="15">
        <v>45078</v>
      </c>
      <c r="H353" s="15">
        <v>45260</v>
      </c>
      <c r="I353" s="14">
        <v>6960</v>
      </c>
      <c r="J353" s="14">
        <v>0</v>
      </c>
      <c r="K353" s="14">
        <v>0</v>
      </c>
      <c r="L353" s="14">
        <v>199.75</v>
      </c>
      <c r="M353" s="14">
        <f t="shared" si="94"/>
        <v>494.15999999999997</v>
      </c>
      <c r="N353" s="14">
        <f t="shared" si="95"/>
        <v>80.039999999999992</v>
      </c>
      <c r="O353" s="14">
        <v>211.58</v>
      </c>
      <c r="P353" s="14">
        <f t="shared" si="96"/>
        <v>493.46400000000006</v>
      </c>
      <c r="Q353" s="14">
        <v>0</v>
      </c>
      <c r="R353" s="14">
        <f t="shared" si="97"/>
        <v>1478.9940000000001</v>
      </c>
      <c r="S353" s="14">
        <v>0</v>
      </c>
      <c r="T353" s="14">
        <f t="shared" si="98"/>
        <v>411.33000000000004</v>
      </c>
      <c r="U353" s="14">
        <f t="shared" si="99"/>
        <v>1067.664</v>
      </c>
      <c r="V353" s="14">
        <f t="shared" si="100"/>
        <v>6548.67</v>
      </c>
      <c r="W353" s="56">
        <f t="shared" si="102"/>
        <v>0</v>
      </c>
      <c r="X353" t="s">
        <v>296</v>
      </c>
      <c r="Y353" t="s">
        <v>5</v>
      </c>
      <c r="Z353" t="s">
        <v>1200</v>
      </c>
      <c r="AA353">
        <v>290</v>
      </c>
      <c r="AB353" s="9">
        <v>6960</v>
      </c>
      <c r="AC353">
        <v>0</v>
      </c>
      <c r="AD353" s="9">
        <v>6960</v>
      </c>
      <c r="AE353">
        <v>199.75</v>
      </c>
      <c r="AF353">
        <v>0</v>
      </c>
      <c r="AG353">
        <v>211.58</v>
      </c>
      <c r="AH353">
        <v>0</v>
      </c>
      <c r="AI353">
        <v>411.33</v>
      </c>
      <c r="AJ353" s="9">
        <v>6548.67</v>
      </c>
    </row>
    <row r="354" spans="1:36" s="6" customFormat="1" ht="15" x14ac:dyDescent="0.25">
      <c r="A354" s="18">
        <f t="shared" si="101"/>
        <v>334</v>
      </c>
      <c r="B354" s="17" t="s">
        <v>7</v>
      </c>
      <c r="C354" s="16" t="s">
        <v>295</v>
      </c>
      <c r="D354" s="16" t="s">
        <v>5</v>
      </c>
      <c r="E354" s="16" t="s">
        <v>4</v>
      </c>
      <c r="F354" s="16" t="s">
        <v>3</v>
      </c>
      <c r="G354" s="15">
        <v>45078</v>
      </c>
      <c r="H354" s="15">
        <v>45260</v>
      </c>
      <c r="I354" s="14">
        <v>16240</v>
      </c>
      <c r="J354" s="14">
        <v>0</v>
      </c>
      <c r="K354" s="14">
        <v>0</v>
      </c>
      <c r="L354" s="14">
        <v>466.09</v>
      </c>
      <c r="M354" s="14">
        <f t="shared" si="94"/>
        <v>1153.04</v>
      </c>
      <c r="N354" s="14">
        <f t="shared" si="95"/>
        <v>186.76</v>
      </c>
      <c r="O354" s="14">
        <v>493.7</v>
      </c>
      <c r="P354" s="14">
        <f t="shared" si="96"/>
        <v>1151.4160000000002</v>
      </c>
      <c r="Q354" s="14">
        <v>0</v>
      </c>
      <c r="R354" s="14">
        <f t="shared" si="97"/>
        <v>3451.0059999999999</v>
      </c>
      <c r="S354" s="14">
        <v>0</v>
      </c>
      <c r="T354" s="14">
        <f t="shared" si="98"/>
        <v>959.79</v>
      </c>
      <c r="U354" s="14">
        <f t="shared" si="99"/>
        <v>2491.2160000000003</v>
      </c>
      <c r="V354" s="14">
        <f t="shared" si="100"/>
        <v>15280.21</v>
      </c>
      <c r="W354" s="56">
        <f t="shared" si="102"/>
        <v>0</v>
      </c>
      <c r="X354" t="s">
        <v>295</v>
      </c>
      <c r="Y354" t="s">
        <v>5</v>
      </c>
      <c r="Z354" t="s">
        <v>884</v>
      </c>
      <c r="AA354">
        <v>119</v>
      </c>
      <c r="AB354" s="9">
        <v>16240</v>
      </c>
      <c r="AC354">
        <v>0</v>
      </c>
      <c r="AD354" s="9">
        <v>16240</v>
      </c>
      <c r="AE354">
        <v>466.09</v>
      </c>
      <c r="AF354">
        <v>0</v>
      </c>
      <c r="AG354">
        <v>493.7</v>
      </c>
      <c r="AH354">
        <v>0</v>
      </c>
      <c r="AI354">
        <v>959.79</v>
      </c>
      <c r="AJ354" s="9">
        <v>15280.21</v>
      </c>
    </row>
    <row r="355" spans="1:36" s="6" customFormat="1" ht="15" x14ac:dyDescent="0.25">
      <c r="A355" s="18">
        <f t="shared" si="101"/>
        <v>335</v>
      </c>
      <c r="B355" s="17" t="s">
        <v>7</v>
      </c>
      <c r="C355" s="16" t="s">
        <v>294</v>
      </c>
      <c r="D355" s="16" t="s">
        <v>5</v>
      </c>
      <c r="E355" s="16" t="s">
        <v>4</v>
      </c>
      <c r="F355" s="16" t="s">
        <v>8</v>
      </c>
      <c r="G355" s="15">
        <v>45078</v>
      </c>
      <c r="H355" s="15">
        <v>45260</v>
      </c>
      <c r="I355" s="14">
        <v>18560</v>
      </c>
      <c r="J355" s="14">
        <v>0</v>
      </c>
      <c r="K355" s="14">
        <v>0</v>
      </c>
      <c r="L355" s="14">
        <v>532.66999999999996</v>
      </c>
      <c r="M355" s="14">
        <f t="shared" si="94"/>
        <v>1317.76</v>
      </c>
      <c r="N355" s="14">
        <f t="shared" si="95"/>
        <v>213.44</v>
      </c>
      <c r="O355" s="14">
        <v>564.22</v>
      </c>
      <c r="P355" s="14">
        <f t="shared" si="96"/>
        <v>1315.904</v>
      </c>
      <c r="Q355" s="14">
        <v>0</v>
      </c>
      <c r="R355" s="14">
        <f t="shared" si="97"/>
        <v>3943.9940000000001</v>
      </c>
      <c r="S355" s="14">
        <v>0</v>
      </c>
      <c r="T355" s="14">
        <f t="shared" si="98"/>
        <v>1096.8899999999999</v>
      </c>
      <c r="U355" s="14">
        <f t="shared" si="99"/>
        <v>2847.1040000000003</v>
      </c>
      <c r="V355" s="14">
        <f t="shared" si="100"/>
        <v>17463.11</v>
      </c>
      <c r="W355" s="56">
        <f t="shared" si="102"/>
        <v>0</v>
      </c>
      <c r="X355" t="s">
        <v>294</v>
      </c>
      <c r="Y355" t="s">
        <v>5</v>
      </c>
      <c r="Z355" t="s">
        <v>973</v>
      </c>
      <c r="AA355">
        <v>294</v>
      </c>
      <c r="AB355" s="9">
        <v>18560</v>
      </c>
      <c r="AC355">
        <v>0</v>
      </c>
      <c r="AD355" s="9">
        <v>18560</v>
      </c>
      <c r="AE355">
        <v>532.66999999999996</v>
      </c>
      <c r="AF355">
        <v>0</v>
      </c>
      <c r="AG355">
        <v>564.22</v>
      </c>
      <c r="AH355">
        <v>0</v>
      </c>
      <c r="AI355" s="9">
        <v>1096.8900000000001</v>
      </c>
      <c r="AJ355" s="9">
        <v>17463.11</v>
      </c>
    </row>
    <row r="356" spans="1:36" s="6" customFormat="1" ht="15" x14ac:dyDescent="0.25">
      <c r="A356" s="18">
        <f t="shared" si="101"/>
        <v>336</v>
      </c>
      <c r="B356" s="17" t="s">
        <v>7</v>
      </c>
      <c r="C356" s="16" t="s">
        <v>293</v>
      </c>
      <c r="D356" s="16" t="s">
        <v>5</v>
      </c>
      <c r="E356" s="16" t="s">
        <v>4</v>
      </c>
      <c r="F356" s="16" t="s">
        <v>8</v>
      </c>
      <c r="G356" s="15">
        <v>45078</v>
      </c>
      <c r="H356" s="15">
        <v>45260</v>
      </c>
      <c r="I356" s="14">
        <v>11600</v>
      </c>
      <c r="J356" s="14">
        <v>0</v>
      </c>
      <c r="K356" s="14">
        <v>0</v>
      </c>
      <c r="L356" s="14">
        <v>332.92</v>
      </c>
      <c r="M356" s="14">
        <f t="shared" si="94"/>
        <v>823.59999999999991</v>
      </c>
      <c r="N356" s="14">
        <f t="shared" si="95"/>
        <v>133.4</v>
      </c>
      <c r="O356" s="14">
        <v>352.64</v>
      </c>
      <c r="P356" s="14">
        <f t="shared" si="96"/>
        <v>822.44</v>
      </c>
      <c r="Q356" s="14">
        <v>0</v>
      </c>
      <c r="R356" s="14">
        <f t="shared" si="97"/>
        <v>2465</v>
      </c>
      <c r="S356" s="14">
        <v>0</v>
      </c>
      <c r="T356" s="14">
        <f t="shared" si="98"/>
        <v>685.56</v>
      </c>
      <c r="U356" s="14">
        <f t="shared" si="99"/>
        <v>1779.44</v>
      </c>
      <c r="V356" s="14">
        <f t="shared" si="100"/>
        <v>10914.44</v>
      </c>
      <c r="W356" s="56">
        <f t="shared" si="102"/>
        <v>0</v>
      </c>
      <c r="X356" t="s">
        <v>293</v>
      </c>
      <c r="Y356" t="s">
        <v>5</v>
      </c>
      <c r="Z356" t="s">
        <v>945</v>
      </c>
      <c r="AA356">
        <v>296</v>
      </c>
      <c r="AB356" s="9">
        <v>11600</v>
      </c>
      <c r="AC356">
        <v>0</v>
      </c>
      <c r="AD356" s="9">
        <v>11600</v>
      </c>
      <c r="AE356">
        <v>332.92</v>
      </c>
      <c r="AF356">
        <v>0</v>
      </c>
      <c r="AG356">
        <v>352.64</v>
      </c>
      <c r="AH356">
        <v>0</v>
      </c>
      <c r="AI356">
        <v>685.56</v>
      </c>
      <c r="AJ356" s="9">
        <v>10914.44</v>
      </c>
    </row>
    <row r="357" spans="1:36" s="6" customFormat="1" ht="15" x14ac:dyDescent="0.25">
      <c r="A357" s="18">
        <f t="shared" si="101"/>
        <v>337</v>
      </c>
      <c r="B357" s="17" t="s">
        <v>7</v>
      </c>
      <c r="C357" s="16" t="s">
        <v>292</v>
      </c>
      <c r="D357" s="16" t="s">
        <v>5</v>
      </c>
      <c r="E357" s="16" t="s">
        <v>4</v>
      </c>
      <c r="F357" s="16" t="s">
        <v>8</v>
      </c>
      <c r="G357" s="15">
        <v>45078</v>
      </c>
      <c r="H357" s="15">
        <v>45260</v>
      </c>
      <c r="I357" s="14">
        <v>39440</v>
      </c>
      <c r="J357" s="14">
        <v>363.61</v>
      </c>
      <c r="K357" s="14">
        <v>0</v>
      </c>
      <c r="L357" s="14">
        <v>1131.93</v>
      </c>
      <c r="M357" s="14">
        <f t="shared" si="94"/>
        <v>2800.24</v>
      </c>
      <c r="N357" s="14">
        <f t="shared" si="95"/>
        <v>453.56</v>
      </c>
      <c r="O357" s="14">
        <v>1198.98</v>
      </c>
      <c r="P357" s="14">
        <f t="shared" si="96"/>
        <v>2796.2960000000003</v>
      </c>
      <c r="Q357" s="14">
        <v>0</v>
      </c>
      <c r="R357" s="14">
        <f t="shared" si="97"/>
        <v>8381.0060000000012</v>
      </c>
      <c r="S357" s="14">
        <v>0</v>
      </c>
      <c r="T357" s="14">
        <f t="shared" si="98"/>
        <v>2694.52</v>
      </c>
      <c r="U357" s="14">
        <f t="shared" si="99"/>
        <v>6050.0959999999995</v>
      </c>
      <c r="V357" s="14">
        <f t="shared" si="100"/>
        <v>36745.480000000003</v>
      </c>
      <c r="W357" s="56">
        <f t="shared" si="102"/>
        <v>0</v>
      </c>
      <c r="X357" t="s">
        <v>292</v>
      </c>
      <c r="Y357" t="s">
        <v>5</v>
      </c>
      <c r="Z357" t="s">
        <v>1236</v>
      </c>
      <c r="AA357">
        <v>298</v>
      </c>
      <c r="AB357" s="9">
        <v>39440</v>
      </c>
      <c r="AC357">
        <v>0</v>
      </c>
      <c r="AD357" s="9">
        <v>39440</v>
      </c>
      <c r="AE357" s="9">
        <v>1131.93</v>
      </c>
      <c r="AF357">
        <v>363.61</v>
      </c>
      <c r="AG357" s="9">
        <v>1198.98</v>
      </c>
      <c r="AH357">
        <v>0</v>
      </c>
      <c r="AI357" s="9">
        <v>2694.52</v>
      </c>
      <c r="AJ357" s="9">
        <v>36745.480000000003</v>
      </c>
    </row>
    <row r="358" spans="1:36" s="6" customFormat="1" ht="15" x14ac:dyDescent="0.25">
      <c r="A358" s="18">
        <f t="shared" si="101"/>
        <v>338</v>
      </c>
      <c r="B358" s="17" t="s">
        <v>7</v>
      </c>
      <c r="C358" s="16" t="s">
        <v>291</v>
      </c>
      <c r="D358" s="16" t="s">
        <v>5</v>
      </c>
      <c r="E358" s="16" t="s">
        <v>4</v>
      </c>
      <c r="F358" s="16" t="s">
        <v>3</v>
      </c>
      <c r="G358" s="15">
        <v>45078</v>
      </c>
      <c r="H358" s="15">
        <v>45260</v>
      </c>
      <c r="I358" s="14">
        <v>20160</v>
      </c>
      <c r="J358" s="14">
        <v>0</v>
      </c>
      <c r="K358" s="14">
        <v>0</v>
      </c>
      <c r="L358" s="14">
        <v>578.59</v>
      </c>
      <c r="M358" s="14">
        <f t="shared" si="94"/>
        <v>1431.36</v>
      </c>
      <c r="N358" s="14">
        <f t="shared" si="95"/>
        <v>231.84</v>
      </c>
      <c r="O358" s="14">
        <v>612.86</v>
      </c>
      <c r="P358" s="14">
        <f t="shared" si="96"/>
        <v>1429.3440000000001</v>
      </c>
      <c r="Q358" s="14">
        <v>0</v>
      </c>
      <c r="R358" s="14">
        <f t="shared" si="97"/>
        <v>4283.9940000000006</v>
      </c>
      <c r="S358" s="14">
        <v>0</v>
      </c>
      <c r="T358" s="14">
        <f t="shared" si="98"/>
        <v>1191.45</v>
      </c>
      <c r="U358" s="14">
        <f t="shared" si="99"/>
        <v>3092.5439999999999</v>
      </c>
      <c r="V358" s="14">
        <f t="shared" si="100"/>
        <v>18968.55</v>
      </c>
      <c r="W358" s="56">
        <f t="shared" si="102"/>
        <v>0</v>
      </c>
      <c r="X358" t="s">
        <v>291</v>
      </c>
      <c r="Y358" t="s">
        <v>5</v>
      </c>
      <c r="Z358" t="s">
        <v>1139</v>
      </c>
      <c r="AA358">
        <v>300</v>
      </c>
      <c r="AB358" s="9">
        <v>20160</v>
      </c>
      <c r="AC358">
        <v>0</v>
      </c>
      <c r="AD358" s="9">
        <v>20160</v>
      </c>
      <c r="AE358">
        <v>578.59</v>
      </c>
      <c r="AF358">
        <v>0</v>
      </c>
      <c r="AG358">
        <v>612.86</v>
      </c>
      <c r="AH358">
        <v>0</v>
      </c>
      <c r="AI358" s="9">
        <v>1191.45</v>
      </c>
      <c r="AJ358" s="9">
        <v>18968.55</v>
      </c>
    </row>
    <row r="359" spans="1:36" s="6" customFormat="1" ht="15" x14ac:dyDescent="0.25">
      <c r="A359" s="18">
        <f t="shared" si="101"/>
        <v>339</v>
      </c>
      <c r="B359" s="17" t="s">
        <v>7</v>
      </c>
      <c r="C359" s="16" t="s">
        <v>290</v>
      </c>
      <c r="D359" s="16" t="s">
        <v>5</v>
      </c>
      <c r="E359" s="16" t="s">
        <v>4</v>
      </c>
      <c r="F359" s="16" t="s">
        <v>8</v>
      </c>
      <c r="G359" s="15">
        <v>45078</v>
      </c>
      <c r="H359" s="15">
        <v>45260</v>
      </c>
      <c r="I359" s="14">
        <v>34800</v>
      </c>
      <c r="J359" s="14">
        <v>0</v>
      </c>
      <c r="K359" s="14">
        <v>0</v>
      </c>
      <c r="L359" s="14">
        <v>998.76</v>
      </c>
      <c r="M359" s="14">
        <f t="shared" si="94"/>
        <v>2470.7999999999997</v>
      </c>
      <c r="N359" s="14">
        <f t="shared" si="95"/>
        <v>400.2</v>
      </c>
      <c r="O359" s="14">
        <v>1057.92</v>
      </c>
      <c r="P359" s="14">
        <f t="shared" si="96"/>
        <v>2467.3200000000002</v>
      </c>
      <c r="Q359" s="14">
        <v>0</v>
      </c>
      <c r="R359" s="14">
        <f t="shared" si="97"/>
        <v>7395</v>
      </c>
      <c r="S359" s="14">
        <v>0</v>
      </c>
      <c r="T359" s="14">
        <f t="shared" si="98"/>
        <v>2056.6800000000003</v>
      </c>
      <c r="U359" s="14">
        <f t="shared" si="99"/>
        <v>5338.32</v>
      </c>
      <c r="V359" s="14">
        <f t="shared" si="100"/>
        <v>32743.32</v>
      </c>
      <c r="W359" s="56">
        <f t="shared" si="102"/>
        <v>0</v>
      </c>
      <c r="X359" t="s">
        <v>290</v>
      </c>
      <c r="Y359" t="s">
        <v>5</v>
      </c>
      <c r="Z359" t="s">
        <v>931</v>
      </c>
      <c r="AA359">
        <v>302</v>
      </c>
      <c r="AB359" s="9">
        <v>34800</v>
      </c>
      <c r="AC359">
        <v>0</v>
      </c>
      <c r="AD359" s="9">
        <v>34800</v>
      </c>
      <c r="AE359">
        <v>998.76</v>
      </c>
      <c r="AF359">
        <v>0</v>
      </c>
      <c r="AG359" s="9">
        <v>1057.92</v>
      </c>
      <c r="AH359">
        <v>0</v>
      </c>
      <c r="AI359" s="9">
        <v>2056.6799999999998</v>
      </c>
      <c r="AJ359" s="9">
        <v>32743.32</v>
      </c>
    </row>
    <row r="360" spans="1:36" s="6" customFormat="1" ht="15" x14ac:dyDescent="0.25">
      <c r="A360" s="18">
        <f t="shared" si="101"/>
        <v>340</v>
      </c>
      <c r="B360" s="17" t="s">
        <v>7</v>
      </c>
      <c r="C360" s="16" t="s">
        <v>289</v>
      </c>
      <c r="D360" s="16" t="s">
        <v>5</v>
      </c>
      <c r="E360" s="16" t="s">
        <v>4</v>
      </c>
      <c r="F360" s="16" t="s">
        <v>8</v>
      </c>
      <c r="G360" s="15">
        <v>45078</v>
      </c>
      <c r="H360" s="15">
        <v>45260</v>
      </c>
      <c r="I360" s="14">
        <v>32760</v>
      </c>
      <c r="J360" s="14">
        <v>0</v>
      </c>
      <c r="K360" s="14">
        <v>0</v>
      </c>
      <c r="L360" s="14">
        <v>940.21</v>
      </c>
      <c r="M360" s="14">
        <f t="shared" si="94"/>
        <v>2325.9599999999996</v>
      </c>
      <c r="N360" s="14">
        <f t="shared" si="95"/>
        <v>376.74</v>
      </c>
      <c r="O360" s="14">
        <v>995.9</v>
      </c>
      <c r="P360" s="14">
        <f t="shared" si="96"/>
        <v>2322.6840000000002</v>
      </c>
      <c r="Q360" s="14">
        <v>0</v>
      </c>
      <c r="R360" s="14">
        <f t="shared" si="97"/>
        <v>6961.4939999999997</v>
      </c>
      <c r="S360" s="14">
        <v>0</v>
      </c>
      <c r="T360" s="14">
        <f t="shared" si="98"/>
        <v>1936.1100000000001</v>
      </c>
      <c r="U360" s="14">
        <f t="shared" si="99"/>
        <v>5025.384</v>
      </c>
      <c r="V360" s="14">
        <f t="shared" si="100"/>
        <v>30823.89</v>
      </c>
      <c r="W360" s="56">
        <f t="shared" si="102"/>
        <v>0</v>
      </c>
      <c r="X360" t="s">
        <v>289</v>
      </c>
      <c r="Y360" t="s">
        <v>5</v>
      </c>
      <c r="Z360" t="s">
        <v>890</v>
      </c>
      <c r="AA360">
        <v>304</v>
      </c>
      <c r="AB360" s="9">
        <v>32760</v>
      </c>
      <c r="AC360">
        <v>0</v>
      </c>
      <c r="AD360" s="9">
        <v>32760</v>
      </c>
      <c r="AE360">
        <v>940.21</v>
      </c>
      <c r="AF360">
        <v>0</v>
      </c>
      <c r="AG360">
        <v>995.9</v>
      </c>
      <c r="AH360">
        <v>0</v>
      </c>
      <c r="AI360" s="9">
        <v>1936.11</v>
      </c>
      <c r="AJ360" s="9">
        <v>30823.89</v>
      </c>
    </row>
    <row r="361" spans="1:36" s="6" customFormat="1" ht="15" x14ac:dyDescent="0.25">
      <c r="A361" s="18">
        <f t="shared" si="101"/>
        <v>341</v>
      </c>
      <c r="B361" s="17" t="s">
        <v>7</v>
      </c>
      <c r="C361" s="16" t="s">
        <v>288</v>
      </c>
      <c r="D361" s="16" t="s">
        <v>5</v>
      </c>
      <c r="E361" s="16" t="s">
        <v>4</v>
      </c>
      <c r="F361" s="16" t="s">
        <v>8</v>
      </c>
      <c r="G361" s="15">
        <v>45078</v>
      </c>
      <c r="H361" s="15">
        <v>45260</v>
      </c>
      <c r="I361" s="14">
        <v>30160</v>
      </c>
      <c r="J361" s="14">
        <v>0</v>
      </c>
      <c r="K361" s="14">
        <v>0</v>
      </c>
      <c r="L361" s="14">
        <v>865.59</v>
      </c>
      <c r="M361" s="14">
        <f t="shared" si="94"/>
        <v>2141.3599999999997</v>
      </c>
      <c r="N361" s="14">
        <f t="shared" si="95"/>
        <v>346.84</v>
      </c>
      <c r="O361" s="14">
        <v>916.86</v>
      </c>
      <c r="P361" s="14">
        <f t="shared" si="96"/>
        <v>2138.3440000000001</v>
      </c>
      <c r="Q361" s="14">
        <v>0</v>
      </c>
      <c r="R361" s="14">
        <f t="shared" si="97"/>
        <v>6408.9939999999997</v>
      </c>
      <c r="S361" s="14">
        <v>0</v>
      </c>
      <c r="T361" s="14">
        <f t="shared" si="98"/>
        <v>1782.45</v>
      </c>
      <c r="U361" s="14">
        <f t="shared" si="99"/>
        <v>4626.5439999999999</v>
      </c>
      <c r="V361" s="14">
        <f t="shared" si="100"/>
        <v>28377.55</v>
      </c>
      <c r="W361" s="56">
        <f t="shared" si="102"/>
        <v>0</v>
      </c>
      <c r="X361" t="s">
        <v>288</v>
      </c>
      <c r="Y361" t="s">
        <v>5</v>
      </c>
      <c r="Z361" t="s">
        <v>985</v>
      </c>
      <c r="AA361">
        <v>306</v>
      </c>
      <c r="AB361" s="9">
        <v>30160</v>
      </c>
      <c r="AC361">
        <v>0</v>
      </c>
      <c r="AD361" s="9">
        <v>30160</v>
      </c>
      <c r="AE361">
        <v>865.59</v>
      </c>
      <c r="AF361">
        <v>0</v>
      </c>
      <c r="AG361">
        <v>916.86</v>
      </c>
      <c r="AH361">
        <v>0</v>
      </c>
      <c r="AI361" s="9">
        <v>1782.45</v>
      </c>
      <c r="AJ361" s="9">
        <v>28377.55</v>
      </c>
    </row>
    <row r="362" spans="1:36" s="6" customFormat="1" ht="15" x14ac:dyDescent="0.25">
      <c r="A362" s="18">
        <f t="shared" si="101"/>
        <v>342</v>
      </c>
      <c r="B362" s="17" t="s">
        <v>7</v>
      </c>
      <c r="C362" s="16" t="s">
        <v>287</v>
      </c>
      <c r="D362" s="16" t="s">
        <v>5</v>
      </c>
      <c r="E362" s="16" t="s">
        <v>4</v>
      </c>
      <c r="F362" s="16" t="s">
        <v>3</v>
      </c>
      <c r="G362" s="15">
        <v>45078</v>
      </c>
      <c r="H362" s="15">
        <v>45260</v>
      </c>
      <c r="I362" s="14">
        <v>71920</v>
      </c>
      <c r="J362" s="14">
        <v>5729.78</v>
      </c>
      <c r="K362" s="14">
        <v>0</v>
      </c>
      <c r="L362" s="14">
        <v>2064.1</v>
      </c>
      <c r="M362" s="14">
        <f t="shared" si="94"/>
        <v>5106.32</v>
      </c>
      <c r="N362" s="14">
        <f t="shared" si="95"/>
        <v>827.08</v>
      </c>
      <c r="O362" s="14">
        <v>2186.37</v>
      </c>
      <c r="P362" s="14">
        <f t="shared" si="96"/>
        <v>5099.1280000000006</v>
      </c>
      <c r="Q362" s="14">
        <v>0</v>
      </c>
      <c r="R362" s="14">
        <f t="shared" si="97"/>
        <v>15282.998</v>
      </c>
      <c r="S362" s="14">
        <v>0</v>
      </c>
      <c r="T362" s="14">
        <f t="shared" si="98"/>
        <v>9980.25</v>
      </c>
      <c r="U362" s="14">
        <f t="shared" si="99"/>
        <v>11032.528</v>
      </c>
      <c r="V362" s="14">
        <f t="shared" si="100"/>
        <v>61939.75</v>
      </c>
      <c r="W362" s="56">
        <f t="shared" si="102"/>
        <v>0</v>
      </c>
      <c r="X362" t="s">
        <v>287</v>
      </c>
      <c r="Y362" t="s">
        <v>5</v>
      </c>
      <c r="Z362" t="s">
        <v>1150</v>
      </c>
      <c r="AA362">
        <v>308</v>
      </c>
      <c r="AB362" s="9">
        <v>71920</v>
      </c>
      <c r="AC362">
        <v>0</v>
      </c>
      <c r="AD362" s="9">
        <v>71920</v>
      </c>
      <c r="AE362" s="9">
        <v>2064.1</v>
      </c>
      <c r="AF362" s="9">
        <v>5729.78</v>
      </c>
      <c r="AG362" s="9">
        <v>2186.37</v>
      </c>
      <c r="AH362">
        <v>0</v>
      </c>
      <c r="AI362" s="9">
        <v>9980.25</v>
      </c>
      <c r="AJ362" s="9">
        <v>61939.75</v>
      </c>
    </row>
    <row r="363" spans="1:36" s="6" customFormat="1" ht="15" x14ac:dyDescent="0.25">
      <c r="A363" s="18">
        <f t="shared" si="101"/>
        <v>343</v>
      </c>
      <c r="B363" s="17" t="s">
        <v>7</v>
      </c>
      <c r="C363" s="16" t="s">
        <v>286</v>
      </c>
      <c r="D363" s="16" t="s">
        <v>5</v>
      </c>
      <c r="E363" s="16" t="s">
        <v>4</v>
      </c>
      <c r="F363" s="16" t="s">
        <v>3</v>
      </c>
      <c r="G363" s="15">
        <v>45078</v>
      </c>
      <c r="H363" s="15">
        <v>45260</v>
      </c>
      <c r="I363" s="14">
        <v>14400</v>
      </c>
      <c r="J363" s="14">
        <v>0</v>
      </c>
      <c r="K363" s="14">
        <v>0</v>
      </c>
      <c r="L363" s="14">
        <v>413.28</v>
      </c>
      <c r="M363" s="14">
        <f t="shared" ref="M363:M386" si="103">I363*7.1%</f>
        <v>1022.3999999999999</v>
      </c>
      <c r="N363" s="14">
        <f t="shared" ref="N363:N386" si="104">I363*1.15%</f>
        <v>165.6</v>
      </c>
      <c r="O363" s="14">
        <v>437.76</v>
      </c>
      <c r="P363" s="14">
        <f t="shared" ref="P363:P386" si="105">I363*7.09%</f>
        <v>1020.96</v>
      </c>
      <c r="Q363" s="14">
        <v>0</v>
      </c>
      <c r="R363" s="14">
        <f t="shared" ref="R363:R386" si="106">L363+M363+N363+O363+P363</f>
        <v>3060</v>
      </c>
      <c r="S363" s="14">
        <v>0</v>
      </c>
      <c r="T363" s="14">
        <f t="shared" ref="T363:T394" si="107">+L363+O363+Q363+S363+J363+K363</f>
        <v>851.04</v>
      </c>
      <c r="U363" s="14">
        <f t="shared" ref="U363:U386" si="108">+P363+N363+M363</f>
        <v>2208.96</v>
      </c>
      <c r="V363" s="14">
        <f t="shared" ref="V363:V386" si="109">+I363-T363</f>
        <v>13548.96</v>
      </c>
      <c r="W363" s="56">
        <f t="shared" si="102"/>
        <v>0</v>
      </c>
      <c r="X363" t="s">
        <v>286</v>
      </c>
      <c r="Y363" t="s">
        <v>5</v>
      </c>
      <c r="Z363" t="s">
        <v>1181</v>
      </c>
      <c r="AA363">
        <v>310</v>
      </c>
      <c r="AB363" s="9">
        <v>14400</v>
      </c>
      <c r="AC363">
        <v>0</v>
      </c>
      <c r="AD363" s="9">
        <v>14400</v>
      </c>
      <c r="AE363">
        <v>413.28</v>
      </c>
      <c r="AF363">
        <v>0</v>
      </c>
      <c r="AG363">
        <v>437.76</v>
      </c>
      <c r="AH363">
        <v>0</v>
      </c>
      <c r="AI363">
        <v>851.04</v>
      </c>
      <c r="AJ363" s="9">
        <v>13548.96</v>
      </c>
    </row>
    <row r="364" spans="1:36" s="6" customFormat="1" ht="15" x14ac:dyDescent="0.25">
      <c r="A364" s="18">
        <f t="shared" si="101"/>
        <v>344</v>
      </c>
      <c r="B364" s="17" t="s">
        <v>7</v>
      </c>
      <c r="C364" s="16" t="s">
        <v>285</v>
      </c>
      <c r="D364" s="16" t="s">
        <v>5</v>
      </c>
      <c r="E364" s="16" t="s">
        <v>4</v>
      </c>
      <c r="F364" s="16" t="s">
        <v>3</v>
      </c>
      <c r="G364" s="15">
        <v>45078</v>
      </c>
      <c r="H364" s="15">
        <v>45260</v>
      </c>
      <c r="I364" s="14">
        <v>23200</v>
      </c>
      <c r="J364" s="14">
        <v>0</v>
      </c>
      <c r="K364" s="14">
        <v>0</v>
      </c>
      <c r="L364" s="14">
        <v>665.84</v>
      </c>
      <c r="M364" s="14">
        <f t="shared" si="103"/>
        <v>1647.1999999999998</v>
      </c>
      <c r="N364" s="14">
        <f t="shared" si="104"/>
        <v>266.8</v>
      </c>
      <c r="O364" s="14">
        <v>705.28</v>
      </c>
      <c r="P364" s="14">
        <f t="shared" si="105"/>
        <v>1644.88</v>
      </c>
      <c r="Q364" s="14">
        <v>0</v>
      </c>
      <c r="R364" s="14">
        <f t="shared" si="106"/>
        <v>4930</v>
      </c>
      <c r="S364" s="14">
        <v>0</v>
      </c>
      <c r="T364" s="14">
        <f t="shared" si="107"/>
        <v>1371.12</v>
      </c>
      <c r="U364" s="14">
        <f t="shared" si="108"/>
        <v>3558.88</v>
      </c>
      <c r="V364" s="14">
        <f t="shared" si="109"/>
        <v>21828.880000000001</v>
      </c>
      <c r="W364" s="56">
        <f t="shared" si="102"/>
        <v>0</v>
      </c>
      <c r="X364" t="s">
        <v>285</v>
      </c>
      <c r="Y364" t="s">
        <v>5</v>
      </c>
      <c r="Z364" t="s">
        <v>1293</v>
      </c>
      <c r="AA364">
        <v>312</v>
      </c>
      <c r="AB364" s="9">
        <v>23200</v>
      </c>
      <c r="AC364">
        <v>0</v>
      </c>
      <c r="AD364" s="9">
        <v>23200</v>
      </c>
      <c r="AE364">
        <v>665.84</v>
      </c>
      <c r="AF364">
        <v>0</v>
      </c>
      <c r="AG364">
        <v>705.28</v>
      </c>
      <c r="AH364">
        <v>0</v>
      </c>
      <c r="AI364" s="9">
        <v>1371.12</v>
      </c>
      <c r="AJ364" s="9">
        <v>21828.880000000001</v>
      </c>
    </row>
    <row r="365" spans="1:36" s="6" customFormat="1" ht="15" x14ac:dyDescent="0.25">
      <c r="A365" s="18">
        <f t="shared" si="101"/>
        <v>345</v>
      </c>
      <c r="B365" s="17" t="s">
        <v>7</v>
      </c>
      <c r="C365" s="16" t="s">
        <v>284</v>
      </c>
      <c r="D365" s="16" t="s">
        <v>5</v>
      </c>
      <c r="E365" s="16" t="s">
        <v>4</v>
      </c>
      <c r="F365" s="16" t="s">
        <v>3</v>
      </c>
      <c r="G365" s="15">
        <v>45078</v>
      </c>
      <c r="H365" s="15">
        <v>45260</v>
      </c>
      <c r="I365" s="14">
        <v>16240</v>
      </c>
      <c r="J365" s="14">
        <v>0</v>
      </c>
      <c r="K365" s="14">
        <v>0</v>
      </c>
      <c r="L365" s="14">
        <v>466.09</v>
      </c>
      <c r="M365" s="14">
        <f t="shared" si="103"/>
        <v>1153.04</v>
      </c>
      <c r="N365" s="14">
        <f t="shared" si="104"/>
        <v>186.76</v>
      </c>
      <c r="O365" s="14">
        <v>493.7</v>
      </c>
      <c r="P365" s="14">
        <f t="shared" si="105"/>
        <v>1151.4160000000002</v>
      </c>
      <c r="Q365" s="14">
        <v>0</v>
      </c>
      <c r="R365" s="14">
        <f t="shared" si="106"/>
        <v>3451.0059999999999</v>
      </c>
      <c r="S365" s="14">
        <v>1102.24</v>
      </c>
      <c r="T365" s="14">
        <f t="shared" si="107"/>
        <v>2062.0299999999997</v>
      </c>
      <c r="U365" s="14">
        <f t="shared" si="108"/>
        <v>2491.2160000000003</v>
      </c>
      <c r="V365" s="14">
        <f t="shared" si="109"/>
        <v>14177.970000000001</v>
      </c>
      <c r="W365" s="56">
        <f t="shared" si="102"/>
        <v>-9.9999999983992893E-3</v>
      </c>
      <c r="X365" t="s">
        <v>284</v>
      </c>
      <c r="Y365" t="s">
        <v>5</v>
      </c>
      <c r="Z365" t="s">
        <v>1081</v>
      </c>
      <c r="AA365">
        <v>316</v>
      </c>
      <c r="AB365" s="9">
        <v>16240</v>
      </c>
      <c r="AC365">
        <v>0</v>
      </c>
      <c r="AD365" s="9">
        <v>16240</v>
      </c>
      <c r="AE365">
        <v>466.09</v>
      </c>
      <c r="AF365">
        <v>0</v>
      </c>
      <c r="AG365">
        <v>493.7</v>
      </c>
      <c r="AH365" s="9">
        <v>1102.23</v>
      </c>
      <c r="AI365" s="9">
        <v>2062.02</v>
      </c>
      <c r="AJ365" s="9">
        <v>14177.98</v>
      </c>
    </row>
    <row r="366" spans="1:36" s="6" customFormat="1" ht="15" x14ac:dyDescent="0.25">
      <c r="A366" s="18">
        <f t="shared" si="101"/>
        <v>346</v>
      </c>
      <c r="B366" s="17" t="s">
        <v>7</v>
      </c>
      <c r="C366" s="16" t="s">
        <v>283</v>
      </c>
      <c r="D366" s="16" t="s">
        <v>5</v>
      </c>
      <c r="E366" s="16" t="s">
        <v>4</v>
      </c>
      <c r="F366" s="16" t="s">
        <v>8</v>
      </c>
      <c r="G366" s="15">
        <v>45078</v>
      </c>
      <c r="H366" s="15">
        <v>45260</v>
      </c>
      <c r="I366" s="14">
        <v>12800</v>
      </c>
      <c r="J366" s="14">
        <v>0</v>
      </c>
      <c r="K366" s="14"/>
      <c r="L366" s="14">
        <v>367.36</v>
      </c>
      <c r="M366" s="14">
        <f t="shared" si="103"/>
        <v>908.8</v>
      </c>
      <c r="N366" s="14">
        <f t="shared" si="104"/>
        <v>147.19999999999999</v>
      </c>
      <c r="O366" s="14">
        <v>389.12</v>
      </c>
      <c r="P366" s="14">
        <f t="shared" si="105"/>
        <v>907.5200000000001</v>
      </c>
      <c r="Q366" s="14">
        <v>0</v>
      </c>
      <c r="R366" s="14">
        <f t="shared" si="106"/>
        <v>2720</v>
      </c>
      <c r="S366" s="14">
        <v>0</v>
      </c>
      <c r="T366" s="14">
        <f t="shared" si="107"/>
        <v>756.48</v>
      </c>
      <c r="U366" s="14">
        <f t="shared" si="108"/>
        <v>1963.52</v>
      </c>
      <c r="V366" s="14">
        <f t="shared" si="109"/>
        <v>12043.52</v>
      </c>
      <c r="W366" s="56">
        <f t="shared" si="102"/>
        <v>0</v>
      </c>
      <c r="X366" t="s">
        <v>283</v>
      </c>
      <c r="Y366" t="s">
        <v>5</v>
      </c>
      <c r="Z366" t="s">
        <v>1241</v>
      </c>
      <c r="AA366">
        <v>30</v>
      </c>
      <c r="AB366" s="9">
        <v>12800</v>
      </c>
      <c r="AC366">
        <v>0</v>
      </c>
      <c r="AD366" s="9">
        <v>12800</v>
      </c>
      <c r="AE366">
        <v>367.36</v>
      </c>
      <c r="AF366">
        <v>0</v>
      </c>
      <c r="AG366">
        <v>389.12</v>
      </c>
      <c r="AH366">
        <v>0</v>
      </c>
      <c r="AI366">
        <v>756.48</v>
      </c>
      <c r="AJ366" s="9">
        <v>12043.52</v>
      </c>
    </row>
    <row r="367" spans="1:36" s="6" customFormat="1" ht="15" customHeight="1" x14ac:dyDescent="0.25">
      <c r="A367" s="18">
        <f t="shared" si="101"/>
        <v>347</v>
      </c>
      <c r="B367" s="17" t="s">
        <v>7</v>
      </c>
      <c r="C367" s="16" t="s">
        <v>282</v>
      </c>
      <c r="D367" s="16" t="s">
        <v>5</v>
      </c>
      <c r="E367" s="16" t="s">
        <v>4</v>
      </c>
      <c r="F367" s="16" t="s">
        <v>8</v>
      </c>
      <c r="G367" s="15">
        <v>45047</v>
      </c>
      <c r="H367" s="15">
        <v>45230</v>
      </c>
      <c r="I367" s="14">
        <v>22400</v>
      </c>
      <c r="J367" s="14">
        <v>0</v>
      </c>
      <c r="K367" s="14">
        <v>0</v>
      </c>
      <c r="L367" s="14">
        <v>642.88</v>
      </c>
      <c r="M367" s="14">
        <f t="shared" si="103"/>
        <v>1590.3999999999999</v>
      </c>
      <c r="N367" s="14">
        <f t="shared" si="104"/>
        <v>257.60000000000002</v>
      </c>
      <c r="O367" s="14">
        <v>680.96</v>
      </c>
      <c r="P367" s="14">
        <f t="shared" si="105"/>
        <v>1588.16</v>
      </c>
      <c r="Q367" s="14">
        <v>0</v>
      </c>
      <c r="R367" s="14">
        <f t="shared" si="106"/>
        <v>4760</v>
      </c>
      <c r="S367" s="14">
        <v>3154.9</v>
      </c>
      <c r="T367" s="14">
        <f t="shared" si="107"/>
        <v>4478.74</v>
      </c>
      <c r="U367" s="14">
        <f t="shared" si="108"/>
        <v>3436.16</v>
      </c>
      <c r="V367" s="14">
        <f t="shared" si="109"/>
        <v>17921.260000000002</v>
      </c>
      <c r="W367" s="56">
        <f t="shared" si="102"/>
        <v>0</v>
      </c>
      <c r="X367" t="s">
        <v>282</v>
      </c>
      <c r="Y367" t="s">
        <v>5</v>
      </c>
      <c r="Z367" t="s">
        <v>1185</v>
      </c>
      <c r="AA367">
        <v>27</v>
      </c>
      <c r="AB367" s="9">
        <v>22400</v>
      </c>
      <c r="AC367">
        <v>0</v>
      </c>
      <c r="AD367" s="9">
        <v>22400</v>
      </c>
      <c r="AE367">
        <v>642.88</v>
      </c>
      <c r="AF367">
        <v>0</v>
      </c>
      <c r="AG367">
        <v>680.96</v>
      </c>
      <c r="AH367" s="9">
        <v>3154.9</v>
      </c>
      <c r="AI367" s="9">
        <v>4478.74</v>
      </c>
      <c r="AJ367" s="9">
        <v>17921.259999999998</v>
      </c>
    </row>
    <row r="368" spans="1:36" s="6" customFormat="1" ht="12" customHeight="1" x14ac:dyDescent="0.25">
      <c r="A368" s="18">
        <f t="shared" si="101"/>
        <v>348</v>
      </c>
      <c r="B368" s="17" t="s">
        <v>7</v>
      </c>
      <c r="C368" s="16" t="s">
        <v>281</v>
      </c>
      <c r="D368" s="16" t="s">
        <v>5</v>
      </c>
      <c r="E368" s="16" t="s">
        <v>4</v>
      </c>
      <c r="F368" s="16" t="s">
        <v>3</v>
      </c>
      <c r="G368" s="15">
        <v>45047</v>
      </c>
      <c r="H368" s="15">
        <v>45230</v>
      </c>
      <c r="I368" s="14">
        <v>55680</v>
      </c>
      <c r="J368" s="14">
        <v>0</v>
      </c>
      <c r="K368" s="14">
        <v>0</v>
      </c>
      <c r="L368" s="14">
        <v>1598.02</v>
      </c>
      <c r="M368" s="14">
        <f t="shared" si="103"/>
        <v>3953.2799999999997</v>
      </c>
      <c r="N368" s="14">
        <f t="shared" si="104"/>
        <v>640.31999999999994</v>
      </c>
      <c r="O368" s="14">
        <v>1692.67</v>
      </c>
      <c r="P368" s="14">
        <f t="shared" si="105"/>
        <v>3947.7120000000004</v>
      </c>
      <c r="Q368" s="14">
        <v>0</v>
      </c>
      <c r="R368" s="14">
        <f t="shared" si="106"/>
        <v>11832.002</v>
      </c>
      <c r="S368" s="14">
        <v>0</v>
      </c>
      <c r="T368" s="14">
        <f t="shared" si="107"/>
        <v>3290.69</v>
      </c>
      <c r="U368" s="14">
        <f t="shared" si="108"/>
        <v>8541.3119999999999</v>
      </c>
      <c r="V368" s="14">
        <f t="shared" si="109"/>
        <v>52389.31</v>
      </c>
      <c r="W368" s="56">
        <f t="shared" si="102"/>
        <v>0</v>
      </c>
      <c r="X368" t="s">
        <v>281</v>
      </c>
      <c r="Y368" t="s">
        <v>5</v>
      </c>
      <c r="Z368" t="s">
        <v>754</v>
      </c>
      <c r="AA368">
        <v>17</v>
      </c>
      <c r="AB368" s="9">
        <v>55680</v>
      </c>
      <c r="AC368">
        <v>0</v>
      </c>
      <c r="AD368" s="9">
        <v>55680</v>
      </c>
      <c r="AE368" s="9">
        <v>1598.02</v>
      </c>
      <c r="AF368">
        <v>0</v>
      </c>
      <c r="AG368" s="9">
        <v>1692.67</v>
      </c>
      <c r="AH368">
        <v>0</v>
      </c>
      <c r="AI368" s="9">
        <v>3290.69</v>
      </c>
      <c r="AJ368" s="9">
        <v>52389.31</v>
      </c>
    </row>
    <row r="369" spans="1:36" s="6" customFormat="1" ht="12" customHeight="1" x14ac:dyDescent="0.25">
      <c r="A369" s="18">
        <f t="shared" si="101"/>
        <v>349</v>
      </c>
      <c r="B369" s="17" t="s">
        <v>7</v>
      </c>
      <c r="C369" s="16" t="s">
        <v>280</v>
      </c>
      <c r="D369" s="16" t="s">
        <v>5</v>
      </c>
      <c r="E369" s="16" t="s">
        <v>4</v>
      </c>
      <c r="F369" s="16" t="s">
        <v>8</v>
      </c>
      <c r="G369" s="15">
        <v>45047</v>
      </c>
      <c r="H369" s="15">
        <v>45230</v>
      </c>
      <c r="I369" s="14">
        <v>40000</v>
      </c>
      <c r="J369" s="14">
        <v>3938.31</v>
      </c>
      <c r="K369" s="14">
        <v>0</v>
      </c>
      <c r="L369" s="14">
        <v>1148</v>
      </c>
      <c r="M369" s="14">
        <f t="shared" si="103"/>
        <v>2839.9999999999995</v>
      </c>
      <c r="N369" s="14">
        <f t="shared" si="104"/>
        <v>460</v>
      </c>
      <c r="O369" s="14">
        <v>1216</v>
      </c>
      <c r="P369" s="14">
        <f t="shared" si="105"/>
        <v>2836</v>
      </c>
      <c r="Q369" s="14">
        <v>0</v>
      </c>
      <c r="R369" s="14">
        <f t="shared" si="106"/>
        <v>8500</v>
      </c>
      <c r="S369" s="14">
        <v>0</v>
      </c>
      <c r="T369" s="14">
        <f t="shared" si="107"/>
        <v>6302.3099999999995</v>
      </c>
      <c r="U369" s="14">
        <f t="shared" si="108"/>
        <v>6136</v>
      </c>
      <c r="V369" s="14">
        <f t="shared" si="109"/>
        <v>33697.69</v>
      </c>
      <c r="W369" s="56">
        <f t="shared" si="102"/>
        <v>0</v>
      </c>
      <c r="X369" t="s">
        <v>280</v>
      </c>
      <c r="Y369" t="s">
        <v>5</v>
      </c>
      <c r="Z369" t="s">
        <v>1291</v>
      </c>
      <c r="AA369">
        <v>41</v>
      </c>
      <c r="AB369" s="9">
        <v>40000</v>
      </c>
      <c r="AC369">
        <v>0</v>
      </c>
      <c r="AD369" s="9">
        <v>40000</v>
      </c>
      <c r="AE369" s="9">
        <v>1148</v>
      </c>
      <c r="AF369" s="9">
        <v>3938.31</v>
      </c>
      <c r="AG369" s="9">
        <v>1216</v>
      </c>
      <c r="AH369">
        <v>0</v>
      </c>
      <c r="AI369" s="9">
        <v>6302.31</v>
      </c>
      <c r="AJ369" s="9">
        <v>33697.69</v>
      </c>
    </row>
    <row r="370" spans="1:36" s="6" customFormat="1" ht="12" customHeight="1" x14ac:dyDescent="0.25">
      <c r="A370" s="18">
        <f t="shared" si="101"/>
        <v>350</v>
      </c>
      <c r="B370" s="17" t="s">
        <v>7</v>
      </c>
      <c r="C370" s="16" t="s">
        <v>279</v>
      </c>
      <c r="D370" s="16" t="s">
        <v>5</v>
      </c>
      <c r="E370" s="16" t="s">
        <v>4</v>
      </c>
      <c r="F370" s="16" t="s">
        <v>8</v>
      </c>
      <c r="G370" s="15">
        <v>45047</v>
      </c>
      <c r="H370" s="15">
        <v>45230</v>
      </c>
      <c r="I370" s="14">
        <v>2520</v>
      </c>
      <c r="J370" s="14">
        <v>0</v>
      </c>
      <c r="K370" s="14">
        <v>0</v>
      </c>
      <c r="L370" s="14">
        <v>72.319999999999993</v>
      </c>
      <c r="M370" s="14">
        <f t="shared" si="103"/>
        <v>178.92</v>
      </c>
      <c r="N370" s="14">
        <f t="shared" si="104"/>
        <v>28.98</v>
      </c>
      <c r="O370" s="14">
        <v>76.61</v>
      </c>
      <c r="P370" s="14">
        <f t="shared" si="105"/>
        <v>178.66800000000001</v>
      </c>
      <c r="Q370" s="14">
        <v>0</v>
      </c>
      <c r="R370" s="14">
        <f t="shared" si="106"/>
        <v>535.49800000000005</v>
      </c>
      <c r="S370" s="14">
        <v>0</v>
      </c>
      <c r="T370" s="14">
        <f t="shared" si="107"/>
        <v>148.93</v>
      </c>
      <c r="U370" s="14">
        <f t="shared" si="108"/>
        <v>386.56799999999998</v>
      </c>
      <c r="V370" s="14">
        <f t="shared" si="109"/>
        <v>2371.0700000000002</v>
      </c>
      <c r="W370" s="56">
        <f t="shared" si="102"/>
        <v>0</v>
      </c>
      <c r="X370" t="s">
        <v>279</v>
      </c>
      <c r="Y370" t="s">
        <v>5</v>
      </c>
      <c r="Z370" t="s">
        <v>877</v>
      </c>
      <c r="AA370">
        <v>364</v>
      </c>
      <c r="AB370" s="9">
        <v>2520</v>
      </c>
      <c r="AC370">
        <v>0</v>
      </c>
      <c r="AD370" s="9">
        <v>2520</v>
      </c>
      <c r="AE370">
        <v>72.319999999999993</v>
      </c>
      <c r="AF370">
        <v>0</v>
      </c>
      <c r="AG370">
        <v>76.61</v>
      </c>
      <c r="AH370">
        <v>0</v>
      </c>
      <c r="AI370">
        <v>148.93</v>
      </c>
      <c r="AJ370" s="9">
        <v>2371.0700000000002</v>
      </c>
    </row>
    <row r="371" spans="1:36" s="6" customFormat="1" ht="12" customHeight="1" x14ac:dyDescent="0.25">
      <c r="A371" s="18">
        <f t="shared" si="101"/>
        <v>351</v>
      </c>
      <c r="B371" s="17" t="s">
        <v>7</v>
      </c>
      <c r="C371" s="16" t="s">
        <v>278</v>
      </c>
      <c r="D371" s="16" t="s">
        <v>5</v>
      </c>
      <c r="E371" s="16" t="s">
        <v>4</v>
      </c>
      <c r="F371" s="16" t="s">
        <v>8</v>
      </c>
      <c r="G371" s="15">
        <v>45047</v>
      </c>
      <c r="H371" s="15">
        <v>45230</v>
      </c>
      <c r="I371" s="14">
        <v>22400</v>
      </c>
      <c r="J371" s="14">
        <v>0</v>
      </c>
      <c r="K371" s="14">
        <v>0</v>
      </c>
      <c r="L371" s="14">
        <v>642.88</v>
      </c>
      <c r="M371" s="14">
        <f t="shared" si="103"/>
        <v>1590.3999999999999</v>
      </c>
      <c r="N371" s="14">
        <f t="shared" si="104"/>
        <v>257.60000000000002</v>
      </c>
      <c r="O371" s="14">
        <v>680.96</v>
      </c>
      <c r="P371" s="14">
        <f t="shared" si="105"/>
        <v>1588.16</v>
      </c>
      <c r="Q371" s="14">
        <v>0</v>
      </c>
      <c r="R371" s="14">
        <f t="shared" si="106"/>
        <v>4760</v>
      </c>
      <c r="S371" s="14">
        <v>0</v>
      </c>
      <c r="T371" s="14">
        <f t="shared" si="107"/>
        <v>1323.8400000000001</v>
      </c>
      <c r="U371" s="14">
        <f t="shared" si="108"/>
        <v>3436.16</v>
      </c>
      <c r="V371" s="14">
        <f t="shared" si="109"/>
        <v>21076.16</v>
      </c>
      <c r="W371" s="56">
        <f t="shared" si="102"/>
        <v>0</v>
      </c>
      <c r="X371" t="s">
        <v>278</v>
      </c>
      <c r="Y371" t="s">
        <v>5</v>
      </c>
      <c r="Z371" t="s">
        <v>1247</v>
      </c>
      <c r="AA371">
        <v>338</v>
      </c>
      <c r="AB371" s="9">
        <v>22400</v>
      </c>
      <c r="AC371">
        <v>0</v>
      </c>
      <c r="AD371" s="9">
        <v>22400</v>
      </c>
      <c r="AE371">
        <v>642.88</v>
      </c>
      <c r="AF371">
        <v>0</v>
      </c>
      <c r="AG371">
        <v>680.96</v>
      </c>
      <c r="AH371">
        <v>0</v>
      </c>
      <c r="AI371" s="9">
        <v>1323.84</v>
      </c>
      <c r="AJ371" s="9">
        <v>21076.16</v>
      </c>
    </row>
    <row r="372" spans="1:36" s="6" customFormat="1" ht="12" customHeight="1" x14ac:dyDescent="0.25">
      <c r="A372" s="18">
        <f t="shared" si="101"/>
        <v>352</v>
      </c>
      <c r="B372" s="17" t="s">
        <v>7</v>
      </c>
      <c r="C372" s="16" t="s">
        <v>277</v>
      </c>
      <c r="D372" s="16" t="s">
        <v>5</v>
      </c>
      <c r="E372" s="16" t="s">
        <v>4</v>
      </c>
      <c r="F372" s="16" t="s">
        <v>3</v>
      </c>
      <c r="G372" s="15">
        <v>45047</v>
      </c>
      <c r="H372" s="15">
        <v>45230</v>
      </c>
      <c r="I372" s="14">
        <v>18560</v>
      </c>
      <c r="J372" s="14">
        <v>0</v>
      </c>
      <c r="K372" s="14">
        <v>0</v>
      </c>
      <c r="L372" s="14">
        <v>532.66999999999996</v>
      </c>
      <c r="M372" s="14">
        <f t="shared" si="103"/>
        <v>1317.76</v>
      </c>
      <c r="N372" s="14">
        <f t="shared" si="104"/>
        <v>213.44</v>
      </c>
      <c r="O372" s="14">
        <v>564.22</v>
      </c>
      <c r="P372" s="14">
        <f t="shared" si="105"/>
        <v>1315.904</v>
      </c>
      <c r="Q372" s="14">
        <v>0</v>
      </c>
      <c r="R372" s="14">
        <f t="shared" si="106"/>
        <v>3943.9940000000001</v>
      </c>
      <c r="S372" s="14">
        <v>0</v>
      </c>
      <c r="T372" s="14">
        <f t="shared" si="107"/>
        <v>1096.8899999999999</v>
      </c>
      <c r="U372" s="14">
        <f t="shared" si="108"/>
        <v>2847.1040000000003</v>
      </c>
      <c r="V372" s="14">
        <f t="shared" si="109"/>
        <v>17463.11</v>
      </c>
      <c r="W372" s="56">
        <f t="shared" si="102"/>
        <v>0</v>
      </c>
      <c r="X372" t="s">
        <v>277</v>
      </c>
      <c r="Y372" t="s">
        <v>5</v>
      </c>
      <c r="Z372" t="s">
        <v>958</v>
      </c>
      <c r="AA372">
        <v>324</v>
      </c>
      <c r="AB372" s="9">
        <v>18560</v>
      </c>
      <c r="AC372">
        <v>0</v>
      </c>
      <c r="AD372" s="9">
        <v>18560</v>
      </c>
      <c r="AE372">
        <v>532.66999999999996</v>
      </c>
      <c r="AF372">
        <v>0</v>
      </c>
      <c r="AG372">
        <v>564.22</v>
      </c>
      <c r="AH372">
        <v>0</v>
      </c>
      <c r="AI372" s="9">
        <v>1096.8900000000001</v>
      </c>
      <c r="AJ372" s="9">
        <v>17463.11</v>
      </c>
    </row>
    <row r="373" spans="1:36" s="6" customFormat="1" ht="12" customHeight="1" x14ac:dyDescent="0.25">
      <c r="A373" s="18">
        <f t="shared" si="101"/>
        <v>353</v>
      </c>
      <c r="B373" s="17" t="s">
        <v>7</v>
      </c>
      <c r="C373" s="16" t="s">
        <v>276</v>
      </c>
      <c r="D373" s="16" t="s">
        <v>5</v>
      </c>
      <c r="E373" s="16" t="s">
        <v>4</v>
      </c>
      <c r="F373" s="16" t="s">
        <v>8</v>
      </c>
      <c r="G373" s="15">
        <v>45047</v>
      </c>
      <c r="H373" s="15">
        <v>45230</v>
      </c>
      <c r="I373" s="14">
        <v>22400</v>
      </c>
      <c r="J373" s="14">
        <v>0</v>
      </c>
      <c r="K373" s="14">
        <v>0</v>
      </c>
      <c r="L373" s="14">
        <v>642.88</v>
      </c>
      <c r="M373" s="14">
        <f t="shared" si="103"/>
        <v>1590.3999999999999</v>
      </c>
      <c r="N373" s="14">
        <f t="shared" si="104"/>
        <v>257.60000000000002</v>
      </c>
      <c r="O373" s="14">
        <v>680.96</v>
      </c>
      <c r="P373" s="14">
        <f t="shared" si="105"/>
        <v>1588.16</v>
      </c>
      <c r="Q373" s="14">
        <v>0</v>
      </c>
      <c r="R373" s="14">
        <f t="shared" si="106"/>
        <v>4760</v>
      </c>
      <c r="S373" s="14">
        <v>0</v>
      </c>
      <c r="T373" s="14">
        <f t="shared" si="107"/>
        <v>1323.8400000000001</v>
      </c>
      <c r="U373" s="14">
        <f t="shared" si="108"/>
        <v>3436.16</v>
      </c>
      <c r="V373" s="14">
        <f t="shared" si="109"/>
        <v>21076.16</v>
      </c>
      <c r="W373" s="56">
        <f t="shared" si="102"/>
        <v>0</v>
      </c>
      <c r="X373" t="s">
        <v>276</v>
      </c>
      <c r="Y373" t="s">
        <v>5</v>
      </c>
      <c r="Z373" t="s">
        <v>1248</v>
      </c>
      <c r="AA373">
        <v>352</v>
      </c>
      <c r="AB373" s="9">
        <v>22400</v>
      </c>
      <c r="AC373">
        <v>0</v>
      </c>
      <c r="AD373" s="9">
        <v>22400</v>
      </c>
      <c r="AE373">
        <v>642.88</v>
      </c>
      <c r="AF373">
        <v>0</v>
      </c>
      <c r="AG373">
        <v>680.96</v>
      </c>
      <c r="AH373">
        <v>0</v>
      </c>
      <c r="AI373" s="9">
        <v>1323.84</v>
      </c>
      <c r="AJ373" s="9">
        <v>21076.16</v>
      </c>
    </row>
    <row r="374" spans="1:36" s="6" customFormat="1" ht="12" customHeight="1" x14ac:dyDescent="0.25">
      <c r="A374" s="18">
        <f t="shared" si="101"/>
        <v>354</v>
      </c>
      <c r="B374" s="17" t="s">
        <v>7</v>
      </c>
      <c r="C374" s="16" t="s">
        <v>275</v>
      </c>
      <c r="D374" s="16" t="s">
        <v>5</v>
      </c>
      <c r="E374" s="16" t="s">
        <v>4</v>
      </c>
      <c r="F374" s="16" t="s">
        <v>8</v>
      </c>
      <c r="G374" s="15">
        <v>45047</v>
      </c>
      <c r="H374" s="15">
        <v>45230</v>
      </c>
      <c r="I374" s="14">
        <v>23200</v>
      </c>
      <c r="J374" s="14">
        <v>0</v>
      </c>
      <c r="K374" s="14">
        <v>0</v>
      </c>
      <c r="L374" s="14">
        <v>665.84</v>
      </c>
      <c r="M374" s="14">
        <f t="shared" si="103"/>
        <v>1647.1999999999998</v>
      </c>
      <c r="N374" s="14">
        <f t="shared" si="104"/>
        <v>266.8</v>
      </c>
      <c r="O374" s="14">
        <v>705.28</v>
      </c>
      <c r="P374" s="14">
        <f t="shared" si="105"/>
        <v>1644.88</v>
      </c>
      <c r="Q374" s="14">
        <v>0</v>
      </c>
      <c r="R374" s="14">
        <f t="shared" si="106"/>
        <v>4930</v>
      </c>
      <c r="S374" s="14">
        <v>0</v>
      </c>
      <c r="T374" s="14">
        <f t="shared" si="107"/>
        <v>1371.12</v>
      </c>
      <c r="U374" s="14">
        <f t="shared" si="108"/>
        <v>3558.88</v>
      </c>
      <c r="V374" s="14">
        <f t="shared" si="109"/>
        <v>21828.880000000001</v>
      </c>
      <c r="W374" s="56">
        <f t="shared" si="102"/>
        <v>0</v>
      </c>
      <c r="X374" t="s">
        <v>275</v>
      </c>
      <c r="Y374" t="s">
        <v>5</v>
      </c>
      <c r="Z374" t="s">
        <v>871</v>
      </c>
      <c r="AA374">
        <v>350</v>
      </c>
      <c r="AB374" s="9">
        <v>23200</v>
      </c>
      <c r="AC374">
        <v>0</v>
      </c>
      <c r="AD374" s="9">
        <v>23200</v>
      </c>
      <c r="AE374">
        <v>665.84</v>
      </c>
      <c r="AF374">
        <v>0</v>
      </c>
      <c r="AG374">
        <v>705.28</v>
      </c>
      <c r="AH374">
        <v>0</v>
      </c>
      <c r="AI374" s="9">
        <v>1371.12</v>
      </c>
      <c r="AJ374" s="9">
        <v>21828.880000000001</v>
      </c>
    </row>
    <row r="375" spans="1:36" s="6" customFormat="1" ht="12" customHeight="1" x14ac:dyDescent="0.25">
      <c r="A375" s="18">
        <f t="shared" si="101"/>
        <v>355</v>
      </c>
      <c r="B375" s="17" t="s">
        <v>7</v>
      </c>
      <c r="C375" s="16" t="s">
        <v>274</v>
      </c>
      <c r="D375" s="16" t="s">
        <v>5</v>
      </c>
      <c r="E375" s="16" t="s">
        <v>4</v>
      </c>
      <c r="F375" s="16" t="s">
        <v>3</v>
      </c>
      <c r="G375" s="15">
        <v>45047</v>
      </c>
      <c r="H375" s="15">
        <v>45230</v>
      </c>
      <c r="I375" s="14">
        <v>27720</v>
      </c>
      <c r="J375" s="14">
        <v>0</v>
      </c>
      <c r="K375" s="14">
        <v>0</v>
      </c>
      <c r="L375" s="14">
        <v>795.56</v>
      </c>
      <c r="M375" s="14">
        <f t="shared" si="103"/>
        <v>1968.12</v>
      </c>
      <c r="N375" s="14">
        <f t="shared" si="104"/>
        <v>318.77999999999997</v>
      </c>
      <c r="O375" s="14">
        <v>842.69</v>
      </c>
      <c r="P375" s="14">
        <f t="shared" si="105"/>
        <v>1965.3480000000002</v>
      </c>
      <c r="Q375" s="14">
        <v>0</v>
      </c>
      <c r="R375" s="14">
        <f t="shared" si="106"/>
        <v>5890.4980000000005</v>
      </c>
      <c r="S375" s="14">
        <v>0</v>
      </c>
      <c r="T375" s="14">
        <f t="shared" si="107"/>
        <v>1638.25</v>
      </c>
      <c r="U375" s="14">
        <f t="shared" si="108"/>
        <v>4252.2479999999996</v>
      </c>
      <c r="V375" s="14">
        <f t="shared" si="109"/>
        <v>26081.75</v>
      </c>
      <c r="W375" s="56">
        <f t="shared" si="102"/>
        <v>0</v>
      </c>
      <c r="X375" t="s">
        <v>274</v>
      </c>
      <c r="Y375" t="s">
        <v>5</v>
      </c>
      <c r="Z375" t="s">
        <v>882</v>
      </c>
      <c r="AA375">
        <v>348</v>
      </c>
      <c r="AB375" s="9">
        <v>27720</v>
      </c>
      <c r="AC375">
        <v>0</v>
      </c>
      <c r="AD375" s="9">
        <v>27720</v>
      </c>
      <c r="AE375">
        <v>795.56</v>
      </c>
      <c r="AF375">
        <v>0</v>
      </c>
      <c r="AG375">
        <v>842.69</v>
      </c>
      <c r="AH375">
        <v>0</v>
      </c>
      <c r="AI375" s="9">
        <v>1638.25</v>
      </c>
      <c r="AJ375" s="9">
        <v>26081.75</v>
      </c>
    </row>
    <row r="376" spans="1:36" s="6" customFormat="1" ht="12" customHeight="1" x14ac:dyDescent="0.25">
      <c r="A376" s="18">
        <f t="shared" si="101"/>
        <v>356</v>
      </c>
      <c r="B376" s="17" t="s">
        <v>7</v>
      </c>
      <c r="C376" s="16" t="s">
        <v>273</v>
      </c>
      <c r="D376" s="16" t="s">
        <v>5</v>
      </c>
      <c r="E376" s="16" t="s">
        <v>4</v>
      </c>
      <c r="F376" s="16" t="s">
        <v>8</v>
      </c>
      <c r="G376" s="15">
        <v>45047</v>
      </c>
      <c r="H376" s="15">
        <v>45230</v>
      </c>
      <c r="I376" s="14">
        <v>32760</v>
      </c>
      <c r="J376" s="14">
        <v>0</v>
      </c>
      <c r="K376" s="14">
        <v>0</v>
      </c>
      <c r="L376" s="14">
        <v>940.21</v>
      </c>
      <c r="M376" s="14">
        <f t="shared" si="103"/>
        <v>2325.9599999999996</v>
      </c>
      <c r="N376" s="14">
        <f t="shared" si="104"/>
        <v>376.74</v>
      </c>
      <c r="O376" s="14">
        <v>995.9</v>
      </c>
      <c r="P376" s="14">
        <f t="shared" si="105"/>
        <v>2322.6840000000002</v>
      </c>
      <c r="Q376" s="14">
        <v>0</v>
      </c>
      <c r="R376" s="14">
        <f t="shared" si="106"/>
        <v>6961.4939999999997</v>
      </c>
      <c r="S376" s="14">
        <v>0</v>
      </c>
      <c r="T376" s="14">
        <f t="shared" si="107"/>
        <v>1936.1100000000001</v>
      </c>
      <c r="U376" s="14">
        <f t="shared" si="108"/>
        <v>5025.384</v>
      </c>
      <c r="V376" s="14">
        <f t="shared" si="109"/>
        <v>30823.89</v>
      </c>
      <c r="W376" s="56">
        <f t="shared" si="102"/>
        <v>0</v>
      </c>
      <c r="X376" t="s">
        <v>273</v>
      </c>
      <c r="Y376" t="s">
        <v>5</v>
      </c>
      <c r="Z376" t="s">
        <v>939</v>
      </c>
      <c r="AA376">
        <v>334</v>
      </c>
      <c r="AB376" s="9">
        <v>32760</v>
      </c>
      <c r="AC376">
        <v>0</v>
      </c>
      <c r="AD376" s="9">
        <v>32760</v>
      </c>
      <c r="AE376">
        <v>940.21</v>
      </c>
      <c r="AF376">
        <v>0</v>
      </c>
      <c r="AG376">
        <v>995.9</v>
      </c>
      <c r="AH376">
        <v>0</v>
      </c>
      <c r="AI376" s="9">
        <v>1936.11</v>
      </c>
      <c r="AJ376" s="9">
        <v>30823.89</v>
      </c>
    </row>
    <row r="377" spans="1:36" s="6" customFormat="1" ht="12" customHeight="1" x14ac:dyDescent="0.25">
      <c r="A377" s="18">
        <f t="shared" si="101"/>
        <v>357</v>
      </c>
      <c r="B377" s="17" t="s">
        <v>7</v>
      </c>
      <c r="C377" s="16" t="s">
        <v>272</v>
      </c>
      <c r="D377" s="16" t="s">
        <v>5</v>
      </c>
      <c r="E377" s="16" t="s">
        <v>4</v>
      </c>
      <c r="F377" s="16" t="s">
        <v>3</v>
      </c>
      <c r="G377" s="15">
        <v>45047</v>
      </c>
      <c r="H377" s="15">
        <v>45230</v>
      </c>
      <c r="I377" s="14">
        <v>75600</v>
      </c>
      <c r="J377" s="14">
        <v>6422.28</v>
      </c>
      <c r="K377" s="14">
        <v>0</v>
      </c>
      <c r="L377" s="14">
        <v>2169.7199999999998</v>
      </c>
      <c r="M377" s="14">
        <f t="shared" si="103"/>
        <v>5367.5999999999995</v>
      </c>
      <c r="N377" s="14">
        <f t="shared" si="104"/>
        <v>869.4</v>
      </c>
      <c r="O377" s="14">
        <v>2298.2399999999998</v>
      </c>
      <c r="P377" s="14">
        <f t="shared" si="105"/>
        <v>5360.04</v>
      </c>
      <c r="Q377" s="14">
        <v>0</v>
      </c>
      <c r="R377" s="14">
        <f t="shared" si="106"/>
        <v>16065</v>
      </c>
      <c r="S377" s="14">
        <v>0</v>
      </c>
      <c r="T377" s="14">
        <f t="shared" si="107"/>
        <v>10890.239999999998</v>
      </c>
      <c r="U377" s="14">
        <f t="shared" si="108"/>
        <v>11597.039999999999</v>
      </c>
      <c r="V377" s="14">
        <f t="shared" si="109"/>
        <v>64709.760000000002</v>
      </c>
      <c r="W377" s="56">
        <f t="shared" si="102"/>
        <v>0</v>
      </c>
      <c r="X377" t="s">
        <v>272</v>
      </c>
      <c r="Y377" t="s">
        <v>5</v>
      </c>
      <c r="Z377" t="s">
        <v>1194</v>
      </c>
      <c r="AA377">
        <v>342</v>
      </c>
      <c r="AB377" s="9">
        <v>75600</v>
      </c>
      <c r="AC377">
        <v>0</v>
      </c>
      <c r="AD377" s="9">
        <v>75600</v>
      </c>
      <c r="AE377" s="9">
        <v>2169.7199999999998</v>
      </c>
      <c r="AF377" s="9">
        <v>6422.28</v>
      </c>
      <c r="AG377" s="9">
        <v>2298.2399999999998</v>
      </c>
      <c r="AH377">
        <v>0</v>
      </c>
      <c r="AI377" s="9">
        <v>10890.24</v>
      </c>
      <c r="AJ377" s="9">
        <v>64709.760000000002</v>
      </c>
    </row>
    <row r="378" spans="1:36" s="6" customFormat="1" ht="12" customHeight="1" x14ac:dyDescent="0.25">
      <c r="A378" s="18">
        <f t="shared" si="101"/>
        <v>358</v>
      </c>
      <c r="B378" s="17" t="s">
        <v>7</v>
      </c>
      <c r="C378" s="16" t="s">
        <v>271</v>
      </c>
      <c r="D378" s="16" t="s">
        <v>5</v>
      </c>
      <c r="E378" s="16" t="s">
        <v>4</v>
      </c>
      <c r="F378" s="16" t="s">
        <v>3</v>
      </c>
      <c r="G378" s="15">
        <v>45047</v>
      </c>
      <c r="H378" s="15">
        <v>45230</v>
      </c>
      <c r="I378" s="14">
        <v>30160</v>
      </c>
      <c r="J378" s="14">
        <v>0</v>
      </c>
      <c r="K378" s="14">
        <v>0</v>
      </c>
      <c r="L378" s="14">
        <v>865.59</v>
      </c>
      <c r="M378" s="14">
        <f t="shared" si="103"/>
        <v>2141.3599999999997</v>
      </c>
      <c r="N378" s="14">
        <f t="shared" si="104"/>
        <v>346.84</v>
      </c>
      <c r="O378" s="14">
        <v>916.86</v>
      </c>
      <c r="P378" s="14">
        <f t="shared" si="105"/>
        <v>2138.3440000000001</v>
      </c>
      <c r="Q378" s="14">
        <v>0</v>
      </c>
      <c r="R378" s="14">
        <f t="shared" si="106"/>
        <v>6408.9939999999997</v>
      </c>
      <c r="S378" s="14">
        <v>0</v>
      </c>
      <c r="T378" s="14">
        <f t="shared" si="107"/>
        <v>1782.45</v>
      </c>
      <c r="U378" s="14">
        <f t="shared" si="108"/>
        <v>4626.5439999999999</v>
      </c>
      <c r="V378" s="14">
        <f t="shared" si="109"/>
        <v>28377.55</v>
      </c>
      <c r="W378" s="56">
        <f t="shared" si="102"/>
        <v>0</v>
      </c>
      <c r="X378" t="s">
        <v>271</v>
      </c>
      <c r="Y378" t="s">
        <v>5</v>
      </c>
      <c r="Z378" t="s">
        <v>1204</v>
      </c>
      <c r="AA378">
        <v>346</v>
      </c>
      <c r="AB378" s="9">
        <v>30160</v>
      </c>
      <c r="AC378">
        <v>0</v>
      </c>
      <c r="AD378" s="9">
        <v>30160</v>
      </c>
      <c r="AE378">
        <v>865.59</v>
      </c>
      <c r="AF378">
        <v>0</v>
      </c>
      <c r="AG378">
        <v>916.86</v>
      </c>
      <c r="AH378">
        <v>0</v>
      </c>
      <c r="AI378" s="9">
        <v>1782.45</v>
      </c>
      <c r="AJ378" s="9">
        <v>28377.55</v>
      </c>
    </row>
    <row r="379" spans="1:36" s="6" customFormat="1" ht="12" customHeight="1" x14ac:dyDescent="0.25">
      <c r="A379" s="18">
        <f t="shared" si="101"/>
        <v>359</v>
      </c>
      <c r="B379" s="17" t="s">
        <v>7</v>
      </c>
      <c r="C379" s="16" t="s">
        <v>270</v>
      </c>
      <c r="D379" s="16" t="s">
        <v>5</v>
      </c>
      <c r="E379" s="16" t="s">
        <v>4</v>
      </c>
      <c r="F379" s="16" t="s">
        <v>3</v>
      </c>
      <c r="G379" s="15">
        <v>45047</v>
      </c>
      <c r="H379" s="15">
        <v>45230</v>
      </c>
      <c r="I379" s="14">
        <v>16240</v>
      </c>
      <c r="J379" s="14">
        <v>0</v>
      </c>
      <c r="K379" s="14">
        <v>0</v>
      </c>
      <c r="L379" s="14">
        <v>466.09</v>
      </c>
      <c r="M379" s="14">
        <f t="shared" si="103"/>
        <v>1153.04</v>
      </c>
      <c r="N379" s="14">
        <f t="shared" si="104"/>
        <v>186.76</v>
      </c>
      <c r="O379" s="14">
        <v>493.7</v>
      </c>
      <c r="P379" s="14">
        <f t="shared" si="105"/>
        <v>1151.4160000000002</v>
      </c>
      <c r="Q379" s="14">
        <v>0</v>
      </c>
      <c r="R379" s="14">
        <f t="shared" si="106"/>
        <v>3451.0059999999999</v>
      </c>
      <c r="S379" s="14">
        <v>0</v>
      </c>
      <c r="T379" s="14">
        <f t="shared" si="107"/>
        <v>959.79</v>
      </c>
      <c r="U379" s="14">
        <f t="shared" si="108"/>
        <v>2491.2160000000003</v>
      </c>
      <c r="V379" s="14">
        <f t="shared" si="109"/>
        <v>15280.21</v>
      </c>
      <c r="W379" s="56">
        <f t="shared" si="102"/>
        <v>0</v>
      </c>
      <c r="X379" t="s">
        <v>270</v>
      </c>
      <c r="Y379" t="s">
        <v>5</v>
      </c>
      <c r="Z379" t="s">
        <v>878</v>
      </c>
      <c r="AA379">
        <v>362</v>
      </c>
      <c r="AB379" s="9">
        <v>16240</v>
      </c>
      <c r="AC379">
        <v>0</v>
      </c>
      <c r="AD379" s="9">
        <v>16240</v>
      </c>
      <c r="AE379">
        <v>466.09</v>
      </c>
      <c r="AF379">
        <v>0</v>
      </c>
      <c r="AG379">
        <v>493.7</v>
      </c>
      <c r="AH379">
        <v>0</v>
      </c>
      <c r="AI379">
        <v>959.79</v>
      </c>
      <c r="AJ379" s="9">
        <v>15280.21</v>
      </c>
    </row>
    <row r="380" spans="1:36" s="6" customFormat="1" ht="12" customHeight="1" x14ac:dyDescent="0.25">
      <c r="A380" s="18">
        <f t="shared" si="101"/>
        <v>360</v>
      </c>
      <c r="B380" s="17" t="s">
        <v>7</v>
      </c>
      <c r="C380" s="16" t="s">
        <v>269</v>
      </c>
      <c r="D380" s="16" t="s">
        <v>5</v>
      </c>
      <c r="E380" s="16" t="s">
        <v>4</v>
      </c>
      <c r="F380" s="16" t="s">
        <v>3</v>
      </c>
      <c r="G380" s="15">
        <v>45047</v>
      </c>
      <c r="H380" s="15">
        <v>45230</v>
      </c>
      <c r="I380" s="14">
        <v>30160</v>
      </c>
      <c r="J380" s="14">
        <v>0</v>
      </c>
      <c r="K380" s="14">
        <v>0</v>
      </c>
      <c r="L380" s="14">
        <v>865.59</v>
      </c>
      <c r="M380" s="14">
        <f t="shared" si="103"/>
        <v>2141.3599999999997</v>
      </c>
      <c r="N380" s="14">
        <f t="shared" si="104"/>
        <v>346.84</v>
      </c>
      <c r="O380" s="14">
        <v>916.86</v>
      </c>
      <c r="P380" s="14">
        <f t="shared" si="105"/>
        <v>2138.3440000000001</v>
      </c>
      <c r="Q380" s="14">
        <v>0</v>
      </c>
      <c r="R380" s="14">
        <f t="shared" si="106"/>
        <v>6408.9939999999997</v>
      </c>
      <c r="S380" s="14">
        <v>0</v>
      </c>
      <c r="T380" s="14">
        <f t="shared" si="107"/>
        <v>1782.45</v>
      </c>
      <c r="U380" s="14">
        <f t="shared" si="108"/>
        <v>4626.5439999999999</v>
      </c>
      <c r="V380" s="14">
        <f t="shared" si="109"/>
        <v>28377.55</v>
      </c>
      <c r="W380" s="56">
        <f t="shared" si="102"/>
        <v>0</v>
      </c>
      <c r="X380" t="s">
        <v>269</v>
      </c>
      <c r="Y380" t="s">
        <v>5</v>
      </c>
      <c r="Z380" t="s">
        <v>873</v>
      </c>
      <c r="AA380">
        <v>344</v>
      </c>
      <c r="AB380" s="9">
        <v>30160</v>
      </c>
      <c r="AC380">
        <v>0</v>
      </c>
      <c r="AD380" s="9">
        <v>30160</v>
      </c>
      <c r="AE380">
        <v>865.59</v>
      </c>
      <c r="AF380">
        <v>0</v>
      </c>
      <c r="AG380">
        <v>916.86</v>
      </c>
      <c r="AH380">
        <v>0</v>
      </c>
      <c r="AI380" s="9">
        <v>1782.45</v>
      </c>
      <c r="AJ380" s="9">
        <v>28377.55</v>
      </c>
    </row>
    <row r="381" spans="1:36" s="6" customFormat="1" ht="12" customHeight="1" x14ac:dyDescent="0.25">
      <c r="A381" s="18">
        <f t="shared" si="101"/>
        <v>361</v>
      </c>
      <c r="B381" s="17" t="s">
        <v>7</v>
      </c>
      <c r="C381" s="16" t="s">
        <v>268</v>
      </c>
      <c r="D381" s="16" t="s">
        <v>5</v>
      </c>
      <c r="E381" s="16" t="s">
        <v>4</v>
      </c>
      <c r="F381" s="16" t="s">
        <v>3</v>
      </c>
      <c r="G381" s="15">
        <v>45047</v>
      </c>
      <c r="H381" s="15">
        <v>45230</v>
      </c>
      <c r="I381" s="14">
        <v>30160</v>
      </c>
      <c r="J381" s="14">
        <v>0</v>
      </c>
      <c r="K381" s="14">
        <v>0</v>
      </c>
      <c r="L381" s="14">
        <v>865.59</v>
      </c>
      <c r="M381" s="14">
        <f t="shared" si="103"/>
        <v>2141.3599999999997</v>
      </c>
      <c r="N381" s="14">
        <f t="shared" si="104"/>
        <v>346.84</v>
      </c>
      <c r="O381" s="14">
        <v>916.86</v>
      </c>
      <c r="P381" s="14">
        <f t="shared" si="105"/>
        <v>2138.3440000000001</v>
      </c>
      <c r="Q381" s="14">
        <v>0</v>
      </c>
      <c r="R381" s="14">
        <f t="shared" si="106"/>
        <v>6408.9939999999997</v>
      </c>
      <c r="S381" s="14">
        <v>0</v>
      </c>
      <c r="T381" s="14">
        <f t="shared" si="107"/>
        <v>1782.45</v>
      </c>
      <c r="U381" s="14">
        <f t="shared" si="108"/>
        <v>4626.5439999999999</v>
      </c>
      <c r="V381" s="14">
        <f t="shared" si="109"/>
        <v>28377.55</v>
      </c>
      <c r="W381" s="56">
        <f t="shared" si="102"/>
        <v>0</v>
      </c>
      <c r="X381" t="s">
        <v>268</v>
      </c>
      <c r="Y381" t="s">
        <v>5</v>
      </c>
      <c r="Z381" t="s">
        <v>1258</v>
      </c>
      <c r="AA381">
        <v>328</v>
      </c>
      <c r="AB381" s="9">
        <v>30160</v>
      </c>
      <c r="AC381">
        <v>0</v>
      </c>
      <c r="AD381" s="9">
        <v>30160</v>
      </c>
      <c r="AE381">
        <v>865.59</v>
      </c>
      <c r="AF381">
        <v>0</v>
      </c>
      <c r="AG381">
        <v>916.86</v>
      </c>
      <c r="AH381">
        <v>0</v>
      </c>
      <c r="AI381" s="9">
        <v>1782.45</v>
      </c>
      <c r="AJ381" s="9">
        <v>28377.55</v>
      </c>
    </row>
    <row r="382" spans="1:36" s="6" customFormat="1" ht="12" customHeight="1" x14ac:dyDescent="0.25">
      <c r="A382" s="18">
        <f t="shared" si="101"/>
        <v>362</v>
      </c>
      <c r="B382" s="17" t="s">
        <v>7</v>
      </c>
      <c r="C382" s="16" t="s">
        <v>267</v>
      </c>
      <c r="D382" s="16" t="s">
        <v>5</v>
      </c>
      <c r="E382" s="16" t="s">
        <v>4</v>
      </c>
      <c r="F382" s="16" t="s">
        <v>3</v>
      </c>
      <c r="G382" s="15">
        <v>45047</v>
      </c>
      <c r="H382" s="15">
        <v>45230</v>
      </c>
      <c r="I382" s="14">
        <v>23200</v>
      </c>
      <c r="J382" s="14">
        <v>0</v>
      </c>
      <c r="K382" s="14">
        <v>0</v>
      </c>
      <c r="L382" s="14">
        <v>665.84</v>
      </c>
      <c r="M382" s="14">
        <f t="shared" si="103"/>
        <v>1647.1999999999998</v>
      </c>
      <c r="N382" s="14">
        <f t="shared" si="104"/>
        <v>266.8</v>
      </c>
      <c r="O382" s="14">
        <v>705.28</v>
      </c>
      <c r="P382" s="14">
        <f t="shared" si="105"/>
        <v>1644.88</v>
      </c>
      <c r="Q382" s="14">
        <v>0</v>
      </c>
      <c r="R382" s="14">
        <f t="shared" si="106"/>
        <v>4930</v>
      </c>
      <c r="S382" s="14">
        <v>0</v>
      </c>
      <c r="T382" s="14">
        <f t="shared" si="107"/>
        <v>1371.12</v>
      </c>
      <c r="U382" s="14">
        <f t="shared" si="108"/>
        <v>3558.88</v>
      </c>
      <c r="V382" s="14">
        <f t="shared" si="109"/>
        <v>21828.880000000001</v>
      </c>
      <c r="W382" s="56">
        <f t="shared" si="102"/>
        <v>0</v>
      </c>
      <c r="X382" t="s">
        <v>267</v>
      </c>
      <c r="Y382" t="s">
        <v>5</v>
      </c>
      <c r="Z382" t="s">
        <v>1052</v>
      </c>
      <c r="AA382">
        <v>360</v>
      </c>
      <c r="AB382" s="9">
        <v>23200</v>
      </c>
      <c r="AC382">
        <v>0</v>
      </c>
      <c r="AD382" s="9">
        <v>23200</v>
      </c>
      <c r="AE382">
        <v>665.84</v>
      </c>
      <c r="AF382">
        <v>0</v>
      </c>
      <c r="AG382">
        <v>705.28</v>
      </c>
      <c r="AH382">
        <v>0</v>
      </c>
      <c r="AI382" s="9">
        <v>1371.12</v>
      </c>
      <c r="AJ382" s="9">
        <v>21828.880000000001</v>
      </c>
    </row>
    <row r="383" spans="1:36" s="6" customFormat="1" ht="12" customHeight="1" x14ac:dyDescent="0.25">
      <c r="A383" s="18">
        <f t="shared" si="101"/>
        <v>363</v>
      </c>
      <c r="B383" s="17" t="s">
        <v>7</v>
      </c>
      <c r="C383" s="16" t="s">
        <v>266</v>
      </c>
      <c r="D383" s="16" t="s">
        <v>5</v>
      </c>
      <c r="E383" s="16" t="s">
        <v>4</v>
      </c>
      <c r="F383" s="16" t="s">
        <v>3</v>
      </c>
      <c r="G383" s="15">
        <v>45047</v>
      </c>
      <c r="H383" s="15">
        <v>45230</v>
      </c>
      <c r="I383" s="14">
        <v>32480</v>
      </c>
      <c r="J383" s="14">
        <v>0</v>
      </c>
      <c r="K383" s="14">
        <v>0</v>
      </c>
      <c r="L383" s="14">
        <v>932.18</v>
      </c>
      <c r="M383" s="14">
        <f t="shared" si="103"/>
        <v>2306.08</v>
      </c>
      <c r="N383" s="14">
        <f t="shared" si="104"/>
        <v>373.52</v>
      </c>
      <c r="O383" s="14">
        <v>987.39</v>
      </c>
      <c r="P383" s="14">
        <f t="shared" si="105"/>
        <v>2302.8320000000003</v>
      </c>
      <c r="Q383" s="14">
        <v>0</v>
      </c>
      <c r="R383" s="14">
        <f t="shared" si="106"/>
        <v>6902.0020000000004</v>
      </c>
      <c r="S383" s="14">
        <v>0</v>
      </c>
      <c r="T383" s="14">
        <f t="shared" si="107"/>
        <v>1919.57</v>
      </c>
      <c r="U383" s="14">
        <f t="shared" si="108"/>
        <v>4982.4320000000007</v>
      </c>
      <c r="V383" s="14">
        <f t="shared" si="109"/>
        <v>30560.43</v>
      </c>
      <c r="W383" s="56">
        <f t="shared" si="102"/>
        <v>0</v>
      </c>
      <c r="X383" t="s">
        <v>266</v>
      </c>
      <c r="Y383" t="s">
        <v>5</v>
      </c>
      <c r="Z383" t="s">
        <v>1276</v>
      </c>
      <c r="AA383">
        <v>332</v>
      </c>
      <c r="AB383" s="9">
        <v>32480</v>
      </c>
      <c r="AC383">
        <v>0</v>
      </c>
      <c r="AD383" s="9">
        <v>32480</v>
      </c>
      <c r="AE383">
        <v>932.18</v>
      </c>
      <c r="AF383">
        <v>0</v>
      </c>
      <c r="AG383">
        <v>987.39</v>
      </c>
      <c r="AH383">
        <v>0</v>
      </c>
      <c r="AI383" s="9">
        <v>1919.57</v>
      </c>
      <c r="AJ383" s="9">
        <v>30560.43</v>
      </c>
    </row>
    <row r="384" spans="1:36" s="6" customFormat="1" ht="12" customHeight="1" x14ac:dyDescent="0.25">
      <c r="A384" s="18">
        <f t="shared" si="101"/>
        <v>364</v>
      </c>
      <c r="B384" s="17" t="s">
        <v>7</v>
      </c>
      <c r="C384" s="16" t="s">
        <v>265</v>
      </c>
      <c r="D384" s="16" t="s">
        <v>5</v>
      </c>
      <c r="E384" s="16" t="s">
        <v>4</v>
      </c>
      <c r="F384" s="16" t="s">
        <v>3</v>
      </c>
      <c r="G384" s="15">
        <v>45047</v>
      </c>
      <c r="H384" s="15">
        <v>45230</v>
      </c>
      <c r="I384" s="14">
        <v>20880</v>
      </c>
      <c r="J384" s="14">
        <v>0</v>
      </c>
      <c r="K384" s="14">
        <v>0</v>
      </c>
      <c r="L384" s="14">
        <v>599.26</v>
      </c>
      <c r="M384" s="14">
        <f t="shared" si="103"/>
        <v>1482.4799999999998</v>
      </c>
      <c r="N384" s="14">
        <f t="shared" si="104"/>
        <v>240.12</v>
      </c>
      <c r="O384" s="14">
        <v>634.75</v>
      </c>
      <c r="P384" s="14">
        <f t="shared" si="105"/>
        <v>1480.3920000000001</v>
      </c>
      <c r="Q384" s="14">
        <v>0</v>
      </c>
      <c r="R384" s="14">
        <f t="shared" si="106"/>
        <v>4437.0019999999995</v>
      </c>
      <c r="S384" s="14">
        <v>0</v>
      </c>
      <c r="T384" s="14">
        <f t="shared" si="107"/>
        <v>1234.01</v>
      </c>
      <c r="U384" s="14">
        <f t="shared" si="108"/>
        <v>3202.9920000000002</v>
      </c>
      <c r="V384" s="14">
        <f t="shared" si="109"/>
        <v>19645.990000000002</v>
      </c>
      <c r="W384" s="56">
        <f t="shared" si="102"/>
        <v>0</v>
      </c>
      <c r="X384" t="s">
        <v>265</v>
      </c>
      <c r="Y384" t="s">
        <v>5</v>
      </c>
      <c r="Z384" t="s">
        <v>940</v>
      </c>
      <c r="AA384">
        <v>340</v>
      </c>
      <c r="AB384" s="9">
        <v>20880</v>
      </c>
      <c r="AC384">
        <v>0</v>
      </c>
      <c r="AD384" s="9">
        <v>20880</v>
      </c>
      <c r="AE384">
        <v>599.26</v>
      </c>
      <c r="AF384">
        <v>0</v>
      </c>
      <c r="AG384">
        <v>634.75</v>
      </c>
      <c r="AH384">
        <v>0</v>
      </c>
      <c r="AI384" s="9">
        <v>1234.01</v>
      </c>
      <c r="AJ384" s="9">
        <v>19645.990000000002</v>
      </c>
    </row>
    <row r="385" spans="1:36" s="6" customFormat="1" ht="12" customHeight="1" x14ac:dyDescent="0.25">
      <c r="A385" s="18">
        <f t="shared" si="101"/>
        <v>365</v>
      </c>
      <c r="B385" s="17" t="s">
        <v>7</v>
      </c>
      <c r="C385" s="16" t="s">
        <v>264</v>
      </c>
      <c r="D385" s="16" t="s">
        <v>5</v>
      </c>
      <c r="E385" s="16" t="s">
        <v>4</v>
      </c>
      <c r="F385" s="16" t="s">
        <v>8</v>
      </c>
      <c r="G385" s="15">
        <v>45047</v>
      </c>
      <c r="H385" s="15">
        <v>45230</v>
      </c>
      <c r="I385" s="14">
        <v>12600</v>
      </c>
      <c r="J385" s="14">
        <v>0</v>
      </c>
      <c r="K385" s="14">
        <v>0</v>
      </c>
      <c r="L385" s="14">
        <v>361.62</v>
      </c>
      <c r="M385" s="14">
        <f t="shared" si="103"/>
        <v>894.59999999999991</v>
      </c>
      <c r="N385" s="14">
        <f t="shared" si="104"/>
        <v>144.9</v>
      </c>
      <c r="O385" s="14">
        <v>383.04</v>
      </c>
      <c r="P385" s="14">
        <f t="shared" si="105"/>
        <v>893.34</v>
      </c>
      <c r="Q385" s="14">
        <v>0</v>
      </c>
      <c r="R385" s="14">
        <f t="shared" si="106"/>
        <v>2677.5</v>
      </c>
      <c r="S385" s="14">
        <v>0</v>
      </c>
      <c r="T385" s="14">
        <f t="shared" si="107"/>
        <v>744.66000000000008</v>
      </c>
      <c r="U385" s="14">
        <f t="shared" si="108"/>
        <v>1932.84</v>
      </c>
      <c r="V385" s="14">
        <f t="shared" si="109"/>
        <v>11855.34</v>
      </c>
      <c r="W385" s="56">
        <f t="shared" si="102"/>
        <v>0</v>
      </c>
      <c r="X385" t="s">
        <v>264</v>
      </c>
      <c r="Y385" t="s">
        <v>5</v>
      </c>
      <c r="Z385" t="s">
        <v>925</v>
      </c>
      <c r="AA385">
        <v>322</v>
      </c>
      <c r="AB385" s="9">
        <v>12600</v>
      </c>
      <c r="AC385">
        <v>0</v>
      </c>
      <c r="AD385" s="9">
        <v>12600</v>
      </c>
      <c r="AE385">
        <v>361.62</v>
      </c>
      <c r="AF385">
        <v>0</v>
      </c>
      <c r="AG385">
        <v>383.04</v>
      </c>
      <c r="AH385">
        <v>0</v>
      </c>
      <c r="AI385">
        <v>744.66</v>
      </c>
      <c r="AJ385" s="9">
        <v>11855.34</v>
      </c>
    </row>
    <row r="386" spans="1:36" s="6" customFormat="1" ht="12" customHeight="1" x14ac:dyDescent="0.25">
      <c r="A386" s="18">
        <f t="shared" si="101"/>
        <v>366</v>
      </c>
      <c r="B386" s="17" t="s">
        <v>7</v>
      </c>
      <c r="C386" s="16" t="s">
        <v>263</v>
      </c>
      <c r="D386" s="16" t="s">
        <v>5</v>
      </c>
      <c r="E386" s="16" t="s">
        <v>4</v>
      </c>
      <c r="F386" s="16" t="s">
        <v>8</v>
      </c>
      <c r="G386" s="15">
        <v>45047</v>
      </c>
      <c r="H386" s="15">
        <v>45230</v>
      </c>
      <c r="I386" s="14">
        <v>44080</v>
      </c>
      <c r="J386" s="14">
        <v>1018.48</v>
      </c>
      <c r="K386" s="14">
        <v>0</v>
      </c>
      <c r="L386" s="14">
        <v>1265.0999999999999</v>
      </c>
      <c r="M386" s="14">
        <f t="shared" si="103"/>
        <v>3129.68</v>
      </c>
      <c r="N386" s="14">
        <f t="shared" si="104"/>
        <v>506.92</v>
      </c>
      <c r="O386" s="14">
        <v>1340.03</v>
      </c>
      <c r="P386" s="14">
        <f t="shared" si="105"/>
        <v>3125.2720000000004</v>
      </c>
      <c r="Q386" s="14">
        <v>0</v>
      </c>
      <c r="R386" s="14">
        <f t="shared" si="106"/>
        <v>9367.0020000000004</v>
      </c>
      <c r="S386" s="14">
        <v>0</v>
      </c>
      <c r="T386" s="14">
        <f t="shared" si="107"/>
        <v>3623.61</v>
      </c>
      <c r="U386" s="14">
        <f t="shared" si="108"/>
        <v>6761.8720000000003</v>
      </c>
      <c r="V386" s="14">
        <f t="shared" si="109"/>
        <v>40456.39</v>
      </c>
      <c r="W386" s="56">
        <f t="shared" si="102"/>
        <v>0</v>
      </c>
      <c r="X386" t="s">
        <v>263</v>
      </c>
      <c r="Y386" t="s">
        <v>5</v>
      </c>
      <c r="Z386" t="s">
        <v>959</v>
      </c>
      <c r="AA386">
        <v>336</v>
      </c>
      <c r="AB386" s="9">
        <v>44080</v>
      </c>
      <c r="AC386">
        <v>0</v>
      </c>
      <c r="AD386" s="9">
        <v>44080</v>
      </c>
      <c r="AE386" s="9">
        <v>1265.0999999999999</v>
      </c>
      <c r="AF386" s="9">
        <v>1018.48</v>
      </c>
      <c r="AG386" s="9">
        <v>1340.03</v>
      </c>
      <c r="AH386">
        <v>0</v>
      </c>
      <c r="AI386" s="9">
        <v>3623.61</v>
      </c>
      <c r="AJ386" s="9">
        <v>40456.39</v>
      </c>
    </row>
    <row r="387" spans="1:36" s="6" customFormat="1" ht="15" customHeight="1" x14ac:dyDescent="0.2">
      <c r="A387" s="22"/>
      <c r="B387" s="23" t="s">
        <v>262</v>
      </c>
      <c r="C387" s="22"/>
      <c r="D387" s="22"/>
      <c r="E387" s="22"/>
      <c r="F387" s="22"/>
      <c r="G387" s="21"/>
      <c r="H387" s="25"/>
      <c r="I387" s="25"/>
      <c r="J387" s="25"/>
      <c r="K387" s="24"/>
      <c r="L387" s="19"/>
      <c r="M387" s="19"/>
      <c r="N387" s="19"/>
      <c r="O387" s="19"/>
      <c r="P387" s="19"/>
      <c r="Q387" s="24"/>
      <c r="R387" s="19"/>
      <c r="S387" s="24"/>
      <c r="T387" s="19"/>
      <c r="U387" s="19"/>
      <c r="V387" s="19"/>
      <c r="W387" s="56">
        <f t="shared" si="102"/>
        <v>0</v>
      </c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</row>
    <row r="388" spans="1:36" s="6" customFormat="1" ht="15" x14ac:dyDescent="0.25">
      <c r="A388" s="18">
        <f>+A386+1</f>
        <v>367</v>
      </c>
      <c r="B388" s="17" t="s">
        <v>109</v>
      </c>
      <c r="C388" s="16" t="s">
        <v>261</v>
      </c>
      <c r="D388" s="16" t="s">
        <v>110</v>
      </c>
      <c r="E388" s="16" t="s">
        <v>4</v>
      </c>
      <c r="F388" s="16" t="s">
        <v>3</v>
      </c>
      <c r="G388" s="15">
        <v>45078</v>
      </c>
      <c r="H388" s="15">
        <v>45260</v>
      </c>
      <c r="I388" s="14">
        <v>46200</v>
      </c>
      <c r="J388" s="14">
        <v>1317.69</v>
      </c>
      <c r="K388" s="14">
        <v>0</v>
      </c>
      <c r="L388" s="14">
        <v>1325.94</v>
      </c>
      <c r="M388" s="14">
        <f t="shared" ref="M388:M419" si="110">I388*7.1%</f>
        <v>3280.2</v>
      </c>
      <c r="N388" s="14">
        <f t="shared" ref="N388:N419" si="111">I388*1.15%</f>
        <v>531.29999999999995</v>
      </c>
      <c r="O388" s="14">
        <v>1404.48</v>
      </c>
      <c r="P388" s="14">
        <f t="shared" ref="P388:P419" si="112">I388*7.09%</f>
        <v>3275.5800000000004</v>
      </c>
      <c r="Q388" s="14">
        <v>0</v>
      </c>
      <c r="R388" s="14">
        <f t="shared" ref="R388:R419" si="113">L388+M388+N388+O388+P388</f>
        <v>9817.5</v>
      </c>
      <c r="S388" s="14">
        <v>0</v>
      </c>
      <c r="T388" s="14">
        <f t="shared" ref="T388:T419" si="114">+L388+O388+Q388+S388+J388+K388</f>
        <v>4048.11</v>
      </c>
      <c r="U388" s="14">
        <f t="shared" ref="U388:U419" si="115">+P388+N388+M388</f>
        <v>7087.08</v>
      </c>
      <c r="V388" s="14">
        <f t="shared" ref="V388:V419" si="116">+I388-T388</f>
        <v>42151.89</v>
      </c>
      <c r="W388" s="56">
        <f t="shared" si="102"/>
        <v>0</v>
      </c>
      <c r="X388" t="s">
        <v>261</v>
      </c>
      <c r="Y388" t="s">
        <v>110</v>
      </c>
      <c r="Z388" t="s">
        <v>789</v>
      </c>
      <c r="AA388">
        <v>1</v>
      </c>
      <c r="AB388" s="9">
        <v>46200</v>
      </c>
      <c r="AC388">
        <v>0</v>
      </c>
      <c r="AD388" s="9">
        <v>46200</v>
      </c>
      <c r="AE388" s="9">
        <v>1325.94</v>
      </c>
      <c r="AF388" s="9">
        <v>1317.69</v>
      </c>
      <c r="AG388" s="9">
        <v>1404.48</v>
      </c>
      <c r="AH388">
        <v>0</v>
      </c>
      <c r="AI388" s="9">
        <v>4048.11</v>
      </c>
      <c r="AJ388" s="9">
        <v>42151.89</v>
      </c>
    </row>
    <row r="389" spans="1:36" s="6" customFormat="1" ht="15" x14ac:dyDescent="0.25">
      <c r="A389" s="18">
        <f>+A388+1</f>
        <v>368</v>
      </c>
      <c r="B389" s="17" t="s">
        <v>109</v>
      </c>
      <c r="C389" s="16" t="s">
        <v>260</v>
      </c>
      <c r="D389" s="16" t="s">
        <v>259</v>
      </c>
      <c r="E389" s="16" t="s">
        <v>4</v>
      </c>
      <c r="F389" s="16" t="s">
        <v>8</v>
      </c>
      <c r="G389" s="15">
        <v>45078</v>
      </c>
      <c r="H389" s="15">
        <v>45260</v>
      </c>
      <c r="I389" s="14">
        <v>65000</v>
      </c>
      <c r="J389" s="14">
        <v>4427.58</v>
      </c>
      <c r="K389" s="14">
        <v>0</v>
      </c>
      <c r="L389" s="14">
        <v>1865.5</v>
      </c>
      <c r="M389" s="14">
        <f t="shared" si="110"/>
        <v>4615</v>
      </c>
      <c r="N389" s="14">
        <f t="shared" si="111"/>
        <v>747.5</v>
      </c>
      <c r="O389" s="14">
        <v>1976</v>
      </c>
      <c r="P389" s="14">
        <f t="shared" si="112"/>
        <v>4608.5</v>
      </c>
      <c r="Q389" s="14">
        <v>0</v>
      </c>
      <c r="R389" s="14">
        <f t="shared" si="113"/>
        <v>13812.5</v>
      </c>
      <c r="S389" s="14">
        <v>0</v>
      </c>
      <c r="T389" s="14">
        <f t="shared" si="114"/>
        <v>8269.08</v>
      </c>
      <c r="U389" s="14">
        <f t="shared" si="115"/>
        <v>9971</v>
      </c>
      <c r="V389" s="14">
        <f t="shared" si="116"/>
        <v>56730.92</v>
      </c>
      <c r="W389" s="56">
        <f t="shared" si="102"/>
        <v>0</v>
      </c>
      <c r="X389" t="s">
        <v>260</v>
      </c>
      <c r="Y389" t="s">
        <v>259</v>
      </c>
      <c r="Z389" t="s">
        <v>791</v>
      </c>
      <c r="AA389">
        <v>1</v>
      </c>
      <c r="AB389" s="9">
        <v>65000</v>
      </c>
      <c r="AC389">
        <v>0</v>
      </c>
      <c r="AD389" s="9">
        <v>65000</v>
      </c>
      <c r="AE389" s="9">
        <v>1865.5</v>
      </c>
      <c r="AF389" s="9">
        <v>4427.58</v>
      </c>
      <c r="AG389" s="9">
        <v>1976</v>
      </c>
      <c r="AH389">
        <v>0</v>
      </c>
      <c r="AI389" s="9">
        <v>8269.08</v>
      </c>
      <c r="AJ389" s="9">
        <v>56730.92</v>
      </c>
    </row>
    <row r="390" spans="1:36" s="6" customFormat="1" ht="15" x14ac:dyDescent="0.25">
      <c r="A390" s="18">
        <f t="shared" ref="A390:A445" si="117">+A389+1</f>
        <v>369</v>
      </c>
      <c r="B390" s="17" t="s">
        <v>258</v>
      </c>
      <c r="C390" s="16" t="s">
        <v>257</v>
      </c>
      <c r="D390" s="16" t="s">
        <v>726</v>
      </c>
      <c r="E390" s="16" t="s">
        <v>4</v>
      </c>
      <c r="F390" s="16" t="s">
        <v>8</v>
      </c>
      <c r="G390" s="15">
        <v>45078</v>
      </c>
      <c r="H390" s="15">
        <v>45260</v>
      </c>
      <c r="I390" s="14">
        <v>75000</v>
      </c>
      <c r="J390" s="14">
        <v>6309.38</v>
      </c>
      <c r="K390" s="14">
        <v>0</v>
      </c>
      <c r="L390" s="14">
        <v>2152.5</v>
      </c>
      <c r="M390" s="14">
        <f t="shared" si="110"/>
        <v>5324.9999999999991</v>
      </c>
      <c r="N390" s="14">
        <f t="shared" si="111"/>
        <v>862.5</v>
      </c>
      <c r="O390" s="14">
        <v>2280</v>
      </c>
      <c r="P390" s="14">
        <f t="shared" si="112"/>
        <v>5317.5</v>
      </c>
      <c r="Q390" s="14">
        <v>0</v>
      </c>
      <c r="R390" s="14">
        <f t="shared" si="113"/>
        <v>15937.5</v>
      </c>
      <c r="S390" s="14">
        <v>0</v>
      </c>
      <c r="T390" s="14">
        <f t="shared" si="114"/>
        <v>10741.880000000001</v>
      </c>
      <c r="U390" s="14">
        <f t="shared" si="115"/>
        <v>11505</v>
      </c>
      <c r="V390" s="14">
        <f t="shared" si="116"/>
        <v>64258.119999999995</v>
      </c>
      <c r="W390" s="56">
        <f t="shared" si="102"/>
        <v>0</v>
      </c>
      <c r="X390" t="s">
        <v>257</v>
      </c>
      <c r="Y390" t="s">
        <v>726</v>
      </c>
      <c r="Z390" t="s">
        <v>790</v>
      </c>
      <c r="AA390">
        <v>2</v>
      </c>
      <c r="AB390" s="9">
        <v>75000</v>
      </c>
      <c r="AC390">
        <v>0</v>
      </c>
      <c r="AD390" s="9">
        <v>75000</v>
      </c>
      <c r="AE390" s="9">
        <v>2152.5</v>
      </c>
      <c r="AF390" s="9">
        <v>6309.38</v>
      </c>
      <c r="AG390" s="9">
        <v>2280</v>
      </c>
      <c r="AH390">
        <v>0</v>
      </c>
      <c r="AI390" s="9">
        <v>10741.88</v>
      </c>
      <c r="AJ390" s="9">
        <v>64258.12</v>
      </c>
    </row>
    <row r="391" spans="1:36" s="6" customFormat="1" ht="15" x14ac:dyDescent="0.25">
      <c r="A391" s="18">
        <f t="shared" si="117"/>
        <v>370</v>
      </c>
      <c r="B391" s="17" t="s">
        <v>256</v>
      </c>
      <c r="C391" s="16" t="s">
        <v>255</v>
      </c>
      <c r="D391" s="16" t="s">
        <v>814</v>
      </c>
      <c r="E391" s="16" t="s">
        <v>4</v>
      </c>
      <c r="F391" s="16" t="s">
        <v>8</v>
      </c>
      <c r="G391" s="15">
        <v>44986</v>
      </c>
      <c r="H391" s="15">
        <v>45169</v>
      </c>
      <c r="I391" s="14">
        <v>75000</v>
      </c>
      <c r="J391" s="14">
        <v>6309.38</v>
      </c>
      <c r="K391" s="14">
        <v>0</v>
      </c>
      <c r="L391" s="14">
        <v>2152.5</v>
      </c>
      <c r="M391" s="14">
        <f t="shared" si="110"/>
        <v>5324.9999999999991</v>
      </c>
      <c r="N391" s="14">
        <f t="shared" si="111"/>
        <v>862.5</v>
      </c>
      <c r="O391" s="14">
        <v>2280</v>
      </c>
      <c r="P391" s="14">
        <f t="shared" si="112"/>
        <v>5317.5</v>
      </c>
      <c r="Q391" s="14">
        <v>0</v>
      </c>
      <c r="R391" s="14">
        <f t="shared" si="113"/>
        <v>15937.5</v>
      </c>
      <c r="S391" s="14">
        <v>10500</v>
      </c>
      <c r="T391" s="14">
        <f t="shared" si="114"/>
        <v>21241.88</v>
      </c>
      <c r="U391" s="14">
        <f t="shared" si="115"/>
        <v>11505</v>
      </c>
      <c r="V391" s="14">
        <f t="shared" si="116"/>
        <v>53758.119999999995</v>
      </c>
      <c r="W391" s="56">
        <f t="shared" si="102"/>
        <v>0</v>
      </c>
      <c r="X391" t="s">
        <v>255</v>
      </c>
      <c r="Y391" t="s">
        <v>814</v>
      </c>
      <c r="Z391" t="s">
        <v>815</v>
      </c>
      <c r="AA391">
        <v>1</v>
      </c>
      <c r="AB391" s="9">
        <v>75000</v>
      </c>
      <c r="AC391">
        <v>0</v>
      </c>
      <c r="AD391" s="9">
        <v>75000</v>
      </c>
      <c r="AE391" s="9">
        <v>2152.5</v>
      </c>
      <c r="AF391" s="9">
        <v>6309.38</v>
      </c>
      <c r="AG391" s="9">
        <v>2280</v>
      </c>
      <c r="AH391" s="9">
        <v>10500</v>
      </c>
      <c r="AI391" s="9">
        <v>21241.88</v>
      </c>
      <c r="AJ391" s="9">
        <v>53758.12</v>
      </c>
    </row>
    <row r="392" spans="1:36" s="6" customFormat="1" ht="15" x14ac:dyDescent="0.25">
      <c r="A392" s="18">
        <f t="shared" si="117"/>
        <v>371</v>
      </c>
      <c r="B392" s="17" t="s">
        <v>106</v>
      </c>
      <c r="C392" s="16" t="s">
        <v>254</v>
      </c>
      <c r="D392" s="16" t="s">
        <v>539</v>
      </c>
      <c r="E392" s="16" t="s">
        <v>4</v>
      </c>
      <c r="F392" s="16" t="s">
        <v>3</v>
      </c>
      <c r="G392" s="15">
        <v>45078</v>
      </c>
      <c r="H392" s="15">
        <v>45260</v>
      </c>
      <c r="I392" s="14">
        <v>45000</v>
      </c>
      <c r="J392" s="14">
        <v>1148.33</v>
      </c>
      <c r="K392" s="14">
        <v>0</v>
      </c>
      <c r="L392" s="14">
        <v>1291.5</v>
      </c>
      <c r="M392" s="14">
        <f t="shared" si="110"/>
        <v>3194.9999999999995</v>
      </c>
      <c r="N392" s="14">
        <f t="shared" si="111"/>
        <v>517.5</v>
      </c>
      <c r="O392" s="14">
        <v>1368</v>
      </c>
      <c r="P392" s="14">
        <f t="shared" si="112"/>
        <v>3190.5</v>
      </c>
      <c r="Q392" s="14">
        <v>0</v>
      </c>
      <c r="R392" s="14">
        <f t="shared" si="113"/>
        <v>9562.5</v>
      </c>
      <c r="S392" s="14">
        <v>0</v>
      </c>
      <c r="T392" s="14">
        <f t="shared" si="114"/>
        <v>3807.83</v>
      </c>
      <c r="U392" s="14">
        <f t="shared" si="115"/>
        <v>6903</v>
      </c>
      <c r="V392" s="14">
        <f t="shared" si="116"/>
        <v>41192.17</v>
      </c>
      <c r="W392" s="56">
        <f t="shared" si="102"/>
        <v>0</v>
      </c>
      <c r="X392" t="s">
        <v>254</v>
      </c>
      <c r="Y392" t="s">
        <v>539</v>
      </c>
      <c r="Z392" t="s">
        <v>792</v>
      </c>
      <c r="AA392">
        <v>1</v>
      </c>
      <c r="AB392" s="9">
        <v>45000</v>
      </c>
      <c r="AC392">
        <v>0</v>
      </c>
      <c r="AD392" s="9">
        <v>45000</v>
      </c>
      <c r="AE392" s="9">
        <v>1291.5</v>
      </c>
      <c r="AF392" s="9">
        <v>1148.33</v>
      </c>
      <c r="AG392" s="9">
        <v>1368</v>
      </c>
      <c r="AH392">
        <v>0</v>
      </c>
      <c r="AI392" s="9">
        <v>3807.83</v>
      </c>
      <c r="AJ392" s="9">
        <v>41192.17</v>
      </c>
    </row>
    <row r="393" spans="1:36" s="6" customFormat="1" ht="15" x14ac:dyDescent="0.25">
      <c r="A393" s="18">
        <f t="shared" si="117"/>
        <v>372</v>
      </c>
      <c r="B393" s="17" t="s">
        <v>7</v>
      </c>
      <c r="C393" s="16" t="s">
        <v>253</v>
      </c>
      <c r="D393" s="16" t="s">
        <v>5</v>
      </c>
      <c r="E393" s="16" t="s">
        <v>4</v>
      </c>
      <c r="F393" s="16" t="s">
        <v>3</v>
      </c>
      <c r="G393" s="15">
        <v>45078</v>
      </c>
      <c r="H393" s="15">
        <v>45260</v>
      </c>
      <c r="I393" s="14">
        <v>95120</v>
      </c>
      <c r="J393" s="14">
        <v>10957.47</v>
      </c>
      <c r="K393" s="14">
        <v>0</v>
      </c>
      <c r="L393" s="14">
        <v>2729.94</v>
      </c>
      <c r="M393" s="14">
        <f t="shared" si="110"/>
        <v>6753.5199999999995</v>
      </c>
      <c r="N393" s="14">
        <f t="shared" si="111"/>
        <v>1093.8799999999999</v>
      </c>
      <c r="O393" s="14">
        <v>2891.65</v>
      </c>
      <c r="P393" s="14">
        <f t="shared" si="112"/>
        <v>6744.0080000000007</v>
      </c>
      <c r="Q393" s="14">
        <v>0</v>
      </c>
      <c r="R393" s="14">
        <f t="shared" si="113"/>
        <v>20212.998</v>
      </c>
      <c r="S393" s="14">
        <v>0</v>
      </c>
      <c r="T393" s="14">
        <f t="shared" si="114"/>
        <v>16579.059999999998</v>
      </c>
      <c r="U393" s="14">
        <f t="shared" si="115"/>
        <v>14591.407999999999</v>
      </c>
      <c r="V393" s="14">
        <f t="shared" si="116"/>
        <v>78540.94</v>
      </c>
      <c r="W393" s="56">
        <f t="shared" si="102"/>
        <v>0</v>
      </c>
      <c r="X393" t="s">
        <v>253</v>
      </c>
      <c r="Y393" t="s">
        <v>5</v>
      </c>
      <c r="Z393" t="s">
        <v>897</v>
      </c>
      <c r="AA393">
        <v>7</v>
      </c>
      <c r="AB393" s="9">
        <v>95120</v>
      </c>
      <c r="AC393">
        <v>0</v>
      </c>
      <c r="AD393" s="9">
        <v>95120</v>
      </c>
      <c r="AE393" s="9">
        <v>2729.94</v>
      </c>
      <c r="AF393" s="9">
        <v>10957.47</v>
      </c>
      <c r="AG393" s="9">
        <v>2891.65</v>
      </c>
      <c r="AH393">
        <v>0</v>
      </c>
      <c r="AI393" s="9">
        <v>16579.060000000001</v>
      </c>
      <c r="AJ393" s="9">
        <v>78540.94</v>
      </c>
    </row>
    <row r="394" spans="1:36" s="6" customFormat="1" ht="15" x14ac:dyDescent="0.25">
      <c r="A394" s="18">
        <f t="shared" si="117"/>
        <v>373</v>
      </c>
      <c r="B394" s="17" t="s">
        <v>7</v>
      </c>
      <c r="C394" s="16" t="s">
        <v>252</v>
      </c>
      <c r="D394" s="16" t="s">
        <v>5</v>
      </c>
      <c r="E394" s="16" t="s">
        <v>4</v>
      </c>
      <c r="F394" s="16" t="s">
        <v>8</v>
      </c>
      <c r="G394" s="15">
        <v>45078</v>
      </c>
      <c r="H394" s="15">
        <v>45260</v>
      </c>
      <c r="I394" s="14">
        <v>64960</v>
      </c>
      <c r="J394" s="14">
        <v>4420.05</v>
      </c>
      <c r="K394" s="14">
        <v>0</v>
      </c>
      <c r="L394" s="14">
        <v>1864.35</v>
      </c>
      <c r="M394" s="14">
        <f t="shared" si="110"/>
        <v>4612.16</v>
      </c>
      <c r="N394" s="14">
        <f t="shared" si="111"/>
        <v>747.04</v>
      </c>
      <c r="O394" s="14">
        <v>1974.78</v>
      </c>
      <c r="P394" s="14">
        <f t="shared" si="112"/>
        <v>4605.6640000000007</v>
      </c>
      <c r="Q394" s="14">
        <v>0</v>
      </c>
      <c r="R394" s="14">
        <f t="shared" si="113"/>
        <v>13803.994000000001</v>
      </c>
      <c r="S394" s="14">
        <v>12623.5</v>
      </c>
      <c r="T394" s="14">
        <f t="shared" si="114"/>
        <v>20882.68</v>
      </c>
      <c r="U394" s="14">
        <f t="shared" si="115"/>
        <v>9964.8640000000014</v>
      </c>
      <c r="V394" s="14">
        <f t="shared" si="116"/>
        <v>44077.32</v>
      </c>
      <c r="W394" s="56">
        <f t="shared" si="102"/>
        <v>0</v>
      </c>
      <c r="X394" t="s">
        <v>252</v>
      </c>
      <c r="Y394" t="s">
        <v>5</v>
      </c>
      <c r="Z394" t="s">
        <v>1056</v>
      </c>
      <c r="AA394">
        <v>11</v>
      </c>
      <c r="AB394" s="9">
        <v>64960</v>
      </c>
      <c r="AC394">
        <v>0</v>
      </c>
      <c r="AD394" s="9">
        <v>64960</v>
      </c>
      <c r="AE394" s="9">
        <v>1864.35</v>
      </c>
      <c r="AF394" s="9">
        <v>4420.05</v>
      </c>
      <c r="AG394" s="9">
        <v>1974.78</v>
      </c>
      <c r="AH394" s="9">
        <v>12623.5</v>
      </c>
      <c r="AI394" s="9">
        <v>20882.68</v>
      </c>
      <c r="AJ394" s="9">
        <v>44077.32</v>
      </c>
    </row>
    <row r="395" spans="1:36" s="6" customFormat="1" ht="15" x14ac:dyDescent="0.25">
      <c r="A395" s="18">
        <f t="shared" si="117"/>
        <v>374</v>
      </c>
      <c r="B395" s="17" t="s">
        <v>7</v>
      </c>
      <c r="C395" s="16" t="s">
        <v>251</v>
      </c>
      <c r="D395" s="16" t="s">
        <v>5</v>
      </c>
      <c r="E395" s="16" t="s">
        <v>4</v>
      </c>
      <c r="F395" s="16" t="s">
        <v>8</v>
      </c>
      <c r="G395" s="15">
        <v>45078</v>
      </c>
      <c r="H395" s="15">
        <v>45260</v>
      </c>
      <c r="I395" s="14">
        <v>97440</v>
      </c>
      <c r="J395" s="14">
        <v>11503.19</v>
      </c>
      <c r="K395" s="14">
        <v>0</v>
      </c>
      <c r="L395" s="14">
        <v>2796.53</v>
      </c>
      <c r="M395" s="14">
        <f t="shared" si="110"/>
        <v>6918.24</v>
      </c>
      <c r="N395" s="14">
        <f t="shared" si="111"/>
        <v>1120.56</v>
      </c>
      <c r="O395" s="14">
        <v>2962.18</v>
      </c>
      <c r="P395" s="14">
        <f t="shared" si="112"/>
        <v>6908.4960000000001</v>
      </c>
      <c r="Q395" s="14">
        <v>0</v>
      </c>
      <c r="R395" s="14">
        <f t="shared" si="113"/>
        <v>20706.006000000001</v>
      </c>
      <c r="S395" s="14">
        <v>0</v>
      </c>
      <c r="T395" s="14">
        <f t="shared" si="114"/>
        <v>17261.900000000001</v>
      </c>
      <c r="U395" s="14">
        <f t="shared" si="115"/>
        <v>14947.296</v>
      </c>
      <c r="V395" s="14">
        <f t="shared" si="116"/>
        <v>80178.100000000006</v>
      </c>
      <c r="W395" s="56">
        <f t="shared" si="102"/>
        <v>0</v>
      </c>
      <c r="X395" t="s">
        <v>251</v>
      </c>
      <c r="Y395" t="s">
        <v>5</v>
      </c>
      <c r="Z395" t="s">
        <v>1080</v>
      </c>
      <c r="AA395">
        <v>12</v>
      </c>
      <c r="AB395" s="9">
        <v>97440</v>
      </c>
      <c r="AC395">
        <v>0</v>
      </c>
      <c r="AD395" s="9">
        <v>97440</v>
      </c>
      <c r="AE395" s="9">
        <v>2796.53</v>
      </c>
      <c r="AF395" s="9">
        <v>11503.19</v>
      </c>
      <c r="AG395" s="9">
        <v>2962.18</v>
      </c>
      <c r="AH395">
        <v>0</v>
      </c>
      <c r="AI395" s="9">
        <v>17261.900000000001</v>
      </c>
      <c r="AJ395" s="9">
        <v>80178.100000000006</v>
      </c>
    </row>
    <row r="396" spans="1:36" s="6" customFormat="1" ht="15" x14ac:dyDescent="0.25">
      <c r="A396" s="18">
        <f t="shared" si="117"/>
        <v>375</v>
      </c>
      <c r="B396" s="17" t="s">
        <v>7</v>
      </c>
      <c r="C396" s="16" t="s">
        <v>250</v>
      </c>
      <c r="D396" s="16" t="s">
        <v>5</v>
      </c>
      <c r="E396" s="16" t="s">
        <v>4</v>
      </c>
      <c r="F396" s="16" t="s">
        <v>3</v>
      </c>
      <c r="G396" s="15">
        <v>45078</v>
      </c>
      <c r="H396" s="15">
        <v>45260</v>
      </c>
      <c r="I396" s="14">
        <v>22400</v>
      </c>
      <c r="J396" s="14">
        <v>0</v>
      </c>
      <c r="K396" s="14">
        <v>0</v>
      </c>
      <c r="L396" s="14">
        <v>642.88</v>
      </c>
      <c r="M396" s="14">
        <f t="shared" si="110"/>
        <v>1590.3999999999999</v>
      </c>
      <c r="N396" s="14">
        <f t="shared" si="111"/>
        <v>257.60000000000002</v>
      </c>
      <c r="O396" s="14">
        <v>680.96</v>
      </c>
      <c r="P396" s="14">
        <f t="shared" si="112"/>
        <v>1588.16</v>
      </c>
      <c r="Q396" s="14">
        <f>1512.45+65</f>
        <v>1577.45</v>
      </c>
      <c r="R396" s="14">
        <f t="shared" si="113"/>
        <v>4760</v>
      </c>
      <c r="S396" s="14">
        <v>0</v>
      </c>
      <c r="T396" s="14">
        <f t="shared" si="114"/>
        <v>2901.29</v>
      </c>
      <c r="U396" s="14">
        <f t="shared" si="115"/>
        <v>3436.16</v>
      </c>
      <c r="V396" s="14">
        <f t="shared" si="116"/>
        <v>19498.71</v>
      </c>
      <c r="W396" s="56">
        <f t="shared" si="102"/>
        <v>0</v>
      </c>
      <c r="X396" t="s">
        <v>250</v>
      </c>
      <c r="Y396" t="s">
        <v>5</v>
      </c>
      <c r="Z396" t="s">
        <v>1271</v>
      </c>
      <c r="AA396">
        <v>13</v>
      </c>
      <c r="AB396" s="9">
        <v>22400</v>
      </c>
      <c r="AC396">
        <v>0</v>
      </c>
      <c r="AD396" s="9">
        <v>22400</v>
      </c>
      <c r="AE396">
        <v>642.88</v>
      </c>
      <c r="AF396">
        <v>0</v>
      </c>
      <c r="AG396">
        <v>680.96</v>
      </c>
      <c r="AH396" s="9">
        <v>1577.45</v>
      </c>
      <c r="AI396" s="9">
        <v>2901.29</v>
      </c>
      <c r="AJ396" s="9">
        <v>19498.71</v>
      </c>
    </row>
    <row r="397" spans="1:36" s="6" customFormat="1" ht="15" x14ac:dyDescent="0.25">
      <c r="A397" s="18">
        <f t="shared" si="117"/>
        <v>376</v>
      </c>
      <c r="B397" s="17" t="s">
        <v>7</v>
      </c>
      <c r="C397" s="16" t="s">
        <v>249</v>
      </c>
      <c r="D397" s="16" t="s">
        <v>5</v>
      </c>
      <c r="E397" s="16" t="s">
        <v>4</v>
      </c>
      <c r="F397" s="16" t="s">
        <v>8</v>
      </c>
      <c r="G397" s="15">
        <v>45078</v>
      </c>
      <c r="H397" s="15">
        <v>45260</v>
      </c>
      <c r="I397" s="14">
        <v>64960</v>
      </c>
      <c r="J397" s="14">
        <v>4420.05</v>
      </c>
      <c r="K397" s="14">
        <v>0</v>
      </c>
      <c r="L397" s="14">
        <v>1864.35</v>
      </c>
      <c r="M397" s="14">
        <f t="shared" si="110"/>
        <v>4612.16</v>
      </c>
      <c r="N397" s="14">
        <f t="shared" si="111"/>
        <v>747.04</v>
      </c>
      <c r="O397" s="14">
        <v>1974.78</v>
      </c>
      <c r="P397" s="14">
        <f t="shared" si="112"/>
        <v>4605.6640000000007</v>
      </c>
      <c r="Q397" s="14">
        <v>0</v>
      </c>
      <c r="R397" s="14">
        <f t="shared" si="113"/>
        <v>13803.994000000001</v>
      </c>
      <c r="S397" s="14"/>
      <c r="T397" s="14">
        <f t="shared" si="114"/>
        <v>8259.18</v>
      </c>
      <c r="U397" s="14">
        <f t="shared" si="115"/>
        <v>9964.8640000000014</v>
      </c>
      <c r="V397" s="14">
        <f t="shared" si="116"/>
        <v>56700.82</v>
      </c>
      <c r="W397" s="56">
        <f t="shared" si="102"/>
        <v>0</v>
      </c>
      <c r="X397" t="s">
        <v>249</v>
      </c>
      <c r="Y397" t="s">
        <v>5</v>
      </c>
      <c r="Z397" t="s">
        <v>1059</v>
      </c>
      <c r="AA397">
        <v>15</v>
      </c>
      <c r="AB397" s="9">
        <v>64960</v>
      </c>
      <c r="AC397">
        <v>0</v>
      </c>
      <c r="AD397" s="9">
        <v>64960</v>
      </c>
      <c r="AE397" s="9">
        <v>1864.35</v>
      </c>
      <c r="AF397" s="9">
        <v>4420.05</v>
      </c>
      <c r="AG397" s="9">
        <v>1974.78</v>
      </c>
      <c r="AH397">
        <v>0</v>
      </c>
      <c r="AI397" s="9">
        <v>8259.18</v>
      </c>
      <c r="AJ397" s="9">
        <v>56700.82</v>
      </c>
    </row>
    <row r="398" spans="1:36" s="6" customFormat="1" ht="15" x14ac:dyDescent="0.25">
      <c r="A398" s="18">
        <f t="shared" si="117"/>
        <v>377</v>
      </c>
      <c r="B398" s="17" t="s">
        <v>7</v>
      </c>
      <c r="C398" s="16" t="s">
        <v>248</v>
      </c>
      <c r="D398" s="16" t="s">
        <v>5</v>
      </c>
      <c r="E398" s="16" t="s">
        <v>4</v>
      </c>
      <c r="F398" s="16" t="s">
        <v>3</v>
      </c>
      <c r="G398" s="15">
        <v>45078</v>
      </c>
      <c r="H398" s="15">
        <v>45260</v>
      </c>
      <c r="I398" s="14">
        <v>22400</v>
      </c>
      <c r="J398" s="14">
        <v>0</v>
      </c>
      <c r="K398" s="14">
        <v>0</v>
      </c>
      <c r="L398" s="14">
        <v>642.88</v>
      </c>
      <c r="M398" s="14">
        <f t="shared" si="110"/>
        <v>1590.3999999999999</v>
      </c>
      <c r="N398" s="14">
        <f t="shared" si="111"/>
        <v>257.60000000000002</v>
      </c>
      <c r="O398" s="14">
        <v>680.96</v>
      </c>
      <c r="P398" s="14">
        <f t="shared" si="112"/>
        <v>1588.16</v>
      </c>
      <c r="Q398" s="14">
        <v>0</v>
      </c>
      <c r="R398" s="14">
        <f t="shared" si="113"/>
        <v>4760</v>
      </c>
      <c r="S398" s="14">
        <v>0</v>
      </c>
      <c r="T398" s="14">
        <f t="shared" si="114"/>
        <v>1323.8400000000001</v>
      </c>
      <c r="U398" s="14">
        <f t="shared" si="115"/>
        <v>3436.16</v>
      </c>
      <c r="V398" s="14">
        <f t="shared" si="116"/>
        <v>21076.16</v>
      </c>
      <c r="W398" s="56">
        <f t="shared" si="102"/>
        <v>0</v>
      </c>
      <c r="X398" t="s">
        <v>248</v>
      </c>
      <c r="Y398" t="s">
        <v>5</v>
      </c>
      <c r="Z398" t="s">
        <v>961</v>
      </c>
      <c r="AA398">
        <v>18</v>
      </c>
      <c r="AB398" s="9">
        <v>22400</v>
      </c>
      <c r="AC398">
        <v>0</v>
      </c>
      <c r="AD398" s="9">
        <v>22400</v>
      </c>
      <c r="AE398">
        <v>642.88</v>
      </c>
      <c r="AF398">
        <v>0</v>
      </c>
      <c r="AG398">
        <v>680.96</v>
      </c>
      <c r="AH398">
        <v>0</v>
      </c>
      <c r="AI398" s="9">
        <v>1323.84</v>
      </c>
      <c r="AJ398" s="9">
        <v>21076.16</v>
      </c>
    </row>
    <row r="399" spans="1:36" s="6" customFormat="1" ht="15" x14ac:dyDescent="0.25">
      <c r="A399" s="18">
        <f t="shared" si="117"/>
        <v>378</v>
      </c>
      <c r="B399" s="17" t="s">
        <v>7</v>
      </c>
      <c r="C399" s="16" t="s">
        <v>247</v>
      </c>
      <c r="D399" s="16" t="s">
        <v>5</v>
      </c>
      <c r="E399" s="16" t="s">
        <v>4</v>
      </c>
      <c r="F399" s="16" t="s">
        <v>8</v>
      </c>
      <c r="G399" s="15">
        <v>45078</v>
      </c>
      <c r="H399" s="15">
        <v>45260</v>
      </c>
      <c r="I399" s="14">
        <v>58000</v>
      </c>
      <c r="J399" s="14">
        <v>3110.32</v>
      </c>
      <c r="K399" s="14">
        <v>0</v>
      </c>
      <c r="L399" s="14">
        <v>1664.6</v>
      </c>
      <c r="M399" s="14">
        <f t="shared" si="110"/>
        <v>4118</v>
      </c>
      <c r="N399" s="14">
        <f t="shared" si="111"/>
        <v>667</v>
      </c>
      <c r="O399" s="14">
        <v>1763.2</v>
      </c>
      <c r="P399" s="14">
        <f t="shared" si="112"/>
        <v>4112.2</v>
      </c>
      <c r="Q399" s="14">
        <v>0</v>
      </c>
      <c r="R399" s="14">
        <f t="shared" si="113"/>
        <v>12325</v>
      </c>
      <c r="S399" s="14">
        <v>0</v>
      </c>
      <c r="T399" s="14">
        <f t="shared" si="114"/>
        <v>6538.1200000000008</v>
      </c>
      <c r="U399" s="14">
        <f t="shared" si="115"/>
        <v>8897.2000000000007</v>
      </c>
      <c r="V399" s="14">
        <f t="shared" si="116"/>
        <v>51461.88</v>
      </c>
      <c r="W399" s="56">
        <f t="shared" si="102"/>
        <v>0</v>
      </c>
      <c r="X399" t="s">
        <v>247</v>
      </c>
      <c r="Y399" t="s">
        <v>5</v>
      </c>
      <c r="Z399" t="s">
        <v>1281</v>
      </c>
      <c r="AA399">
        <v>20</v>
      </c>
      <c r="AB399" s="9">
        <v>58000</v>
      </c>
      <c r="AC399">
        <v>0</v>
      </c>
      <c r="AD399" s="9">
        <v>58000</v>
      </c>
      <c r="AE399" s="9">
        <v>1664.6</v>
      </c>
      <c r="AF399" s="9">
        <v>3110.32</v>
      </c>
      <c r="AG399" s="9">
        <v>1763.2</v>
      </c>
      <c r="AH399">
        <v>0</v>
      </c>
      <c r="AI399" s="9">
        <v>6538.12</v>
      </c>
      <c r="AJ399" s="9">
        <v>51461.88</v>
      </c>
    </row>
    <row r="400" spans="1:36" s="6" customFormat="1" ht="15" x14ac:dyDescent="0.25">
      <c r="A400" s="18">
        <f t="shared" si="117"/>
        <v>379</v>
      </c>
      <c r="B400" s="17" t="s">
        <v>7</v>
      </c>
      <c r="C400" s="16" t="s">
        <v>246</v>
      </c>
      <c r="D400" s="16" t="s">
        <v>5</v>
      </c>
      <c r="E400" s="16" t="s">
        <v>4</v>
      </c>
      <c r="F400" s="16" t="s">
        <v>3</v>
      </c>
      <c r="G400" s="15">
        <v>45078</v>
      </c>
      <c r="H400" s="15">
        <v>45260</v>
      </c>
      <c r="I400" s="14">
        <v>23200</v>
      </c>
      <c r="J400" s="14">
        <v>0</v>
      </c>
      <c r="K400" s="14">
        <v>0</v>
      </c>
      <c r="L400" s="14">
        <v>665.84</v>
      </c>
      <c r="M400" s="14">
        <f t="shared" si="110"/>
        <v>1647.1999999999998</v>
      </c>
      <c r="N400" s="14">
        <f t="shared" si="111"/>
        <v>266.8</v>
      </c>
      <c r="O400" s="14">
        <v>705.28</v>
      </c>
      <c r="P400" s="14">
        <f t="shared" si="112"/>
        <v>1644.88</v>
      </c>
      <c r="Q400" s="14">
        <v>0</v>
      </c>
      <c r="R400" s="14">
        <f t="shared" si="113"/>
        <v>4930</v>
      </c>
      <c r="S400" s="14">
        <v>0</v>
      </c>
      <c r="T400" s="14">
        <f t="shared" si="114"/>
        <v>1371.12</v>
      </c>
      <c r="U400" s="14">
        <f t="shared" si="115"/>
        <v>3558.88</v>
      </c>
      <c r="V400" s="14">
        <f t="shared" si="116"/>
        <v>21828.880000000001</v>
      </c>
      <c r="W400" s="56">
        <f t="shared" si="102"/>
        <v>0</v>
      </c>
      <c r="X400" t="s">
        <v>246</v>
      </c>
      <c r="Y400" t="s">
        <v>5</v>
      </c>
      <c r="Z400" t="s">
        <v>1311</v>
      </c>
      <c r="AA400">
        <v>23</v>
      </c>
      <c r="AB400" s="9">
        <v>23200</v>
      </c>
      <c r="AC400">
        <v>0</v>
      </c>
      <c r="AD400" s="9">
        <v>23200</v>
      </c>
      <c r="AE400">
        <v>665.84</v>
      </c>
      <c r="AF400">
        <v>0</v>
      </c>
      <c r="AG400">
        <v>705.28</v>
      </c>
      <c r="AH400">
        <v>0</v>
      </c>
      <c r="AI400" s="9">
        <v>1371.12</v>
      </c>
      <c r="AJ400" s="9">
        <v>21828.880000000001</v>
      </c>
    </row>
    <row r="401" spans="1:36" s="6" customFormat="1" ht="15" x14ac:dyDescent="0.25">
      <c r="A401" s="18">
        <f t="shared" si="117"/>
        <v>380</v>
      </c>
      <c r="B401" s="17" t="s">
        <v>7</v>
      </c>
      <c r="C401" s="16" t="s">
        <v>245</v>
      </c>
      <c r="D401" s="16" t="s">
        <v>5</v>
      </c>
      <c r="E401" s="16" t="s">
        <v>4</v>
      </c>
      <c r="F401" s="16" t="s">
        <v>3</v>
      </c>
      <c r="G401" s="15">
        <v>45078</v>
      </c>
      <c r="H401" s="15">
        <v>45260</v>
      </c>
      <c r="I401" s="14">
        <v>74240</v>
      </c>
      <c r="J401" s="14">
        <v>6166.36</v>
      </c>
      <c r="K401" s="14">
        <v>0</v>
      </c>
      <c r="L401" s="14">
        <v>2130.69</v>
      </c>
      <c r="M401" s="14">
        <f t="shared" si="110"/>
        <v>5271.04</v>
      </c>
      <c r="N401" s="14">
        <f t="shared" si="111"/>
        <v>853.76</v>
      </c>
      <c r="O401" s="14">
        <v>2256.9</v>
      </c>
      <c r="P401" s="14">
        <f t="shared" si="112"/>
        <v>5263.616</v>
      </c>
      <c r="Q401" s="14">
        <v>0</v>
      </c>
      <c r="R401" s="14">
        <f t="shared" si="113"/>
        <v>15776.005999999999</v>
      </c>
      <c r="S401" s="14">
        <v>0</v>
      </c>
      <c r="T401" s="14">
        <f t="shared" si="114"/>
        <v>10553.95</v>
      </c>
      <c r="U401" s="14">
        <f t="shared" si="115"/>
        <v>11388.416000000001</v>
      </c>
      <c r="V401" s="14">
        <f t="shared" si="116"/>
        <v>63686.05</v>
      </c>
      <c r="W401" s="56">
        <f t="shared" si="102"/>
        <v>0</v>
      </c>
      <c r="X401" t="s">
        <v>245</v>
      </c>
      <c r="Y401" t="s">
        <v>5</v>
      </c>
      <c r="Z401" t="s">
        <v>901</v>
      </c>
      <c r="AA401">
        <v>25</v>
      </c>
      <c r="AB401" s="9">
        <v>74240</v>
      </c>
      <c r="AC401">
        <v>0</v>
      </c>
      <c r="AD401" s="9">
        <v>74240</v>
      </c>
      <c r="AE401" s="9">
        <v>2130.69</v>
      </c>
      <c r="AF401" s="9">
        <v>6166.36</v>
      </c>
      <c r="AG401" s="9">
        <v>2256.9</v>
      </c>
      <c r="AH401">
        <v>0</v>
      </c>
      <c r="AI401" s="9">
        <v>10553.95</v>
      </c>
      <c r="AJ401" s="9">
        <v>63686.05</v>
      </c>
    </row>
    <row r="402" spans="1:36" s="6" customFormat="1" ht="15" x14ac:dyDescent="0.25">
      <c r="A402" s="18">
        <f t="shared" si="117"/>
        <v>381</v>
      </c>
      <c r="B402" s="17" t="s">
        <v>7</v>
      </c>
      <c r="C402" s="16" t="s">
        <v>244</v>
      </c>
      <c r="D402" s="16" t="s">
        <v>5</v>
      </c>
      <c r="E402" s="16" t="s">
        <v>4</v>
      </c>
      <c r="F402" s="16" t="s">
        <v>8</v>
      </c>
      <c r="G402" s="15">
        <v>45078</v>
      </c>
      <c r="H402" s="15">
        <v>45260</v>
      </c>
      <c r="I402" s="14">
        <v>28800</v>
      </c>
      <c r="J402" s="14">
        <v>0</v>
      </c>
      <c r="K402" s="14">
        <v>0</v>
      </c>
      <c r="L402" s="14">
        <v>826.56</v>
      </c>
      <c r="M402" s="14">
        <f t="shared" si="110"/>
        <v>2044.7999999999997</v>
      </c>
      <c r="N402" s="14">
        <f t="shared" si="111"/>
        <v>331.2</v>
      </c>
      <c r="O402" s="14">
        <v>875.52</v>
      </c>
      <c r="P402" s="14">
        <f t="shared" si="112"/>
        <v>2041.92</v>
      </c>
      <c r="Q402" s="14">
        <v>0</v>
      </c>
      <c r="R402" s="14">
        <f t="shared" si="113"/>
        <v>6120</v>
      </c>
      <c r="S402" s="14">
        <v>0</v>
      </c>
      <c r="T402" s="14">
        <f t="shared" si="114"/>
        <v>1702.08</v>
      </c>
      <c r="U402" s="14">
        <f t="shared" si="115"/>
        <v>4417.92</v>
      </c>
      <c r="V402" s="14">
        <f t="shared" si="116"/>
        <v>27097.919999999998</v>
      </c>
      <c r="W402" s="56">
        <f t="shared" si="102"/>
        <v>0</v>
      </c>
      <c r="X402" t="s">
        <v>244</v>
      </c>
      <c r="Y402" t="s">
        <v>5</v>
      </c>
      <c r="Z402" t="s">
        <v>1294</v>
      </c>
      <c r="AA402">
        <v>26</v>
      </c>
      <c r="AB402" s="9">
        <v>28800</v>
      </c>
      <c r="AC402">
        <v>0</v>
      </c>
      <c r="AD402" s="9">
        <v>28800</v>
      </c>
      <c r="AE402">
        <v>826.56</v>
      </c>
      <c r="AF402">
        <v>0</v>
      </c>
      <c r="AG402">
        <v>875.52</v>
      </c>
      <c r="AH402">
        <v>0</v>
      </c>
      <c r="AI402" s="9">
        <v>1702.08</v>
      </c>
      <c r="AJ402" s="9">
        <v>27097.919999999998</v>
      </c>
    </row>
    <row r="403" spans="1:36" s="6" customFormat="1" ht="15" x14ac:dyDescent="0.25">
      <c r="A403" s="18">
        <f t="shared" si="117"/>
        <v>382</v>
      </c>
      <c r="B403" s="17" t="s">
        <v>7</v>
      </c>
      <c r="C403" s="16" t="s">
        <v>243</v>
      </c>
      <c r="D403" s="16" t="s">
        <v>5</v>
      </c>
      <c r="E403" s="16" t="s">
        <v>4</v>
      </c>
      <c r="F403" s="16" t="s">
        <v>8</v>
      </c>
      <c r="G403" s="15">
        <v>45078</v>
      </c>
      <c r="H403" s="15">
        <v>45260</v>
      </c>
      <c r="I403" s="14">
        <v>100800</v>
      </c>
      <c r="J403" s="14">
        <v>12293.55</v>
      </c>
      <c r="K403" s="14">
        <v>0</v>
      </c>
      <c r="L403" s="14">
        <v>2892.96</v>
      </c>
      <c r="M403" s="14">
        <f t="shared" si="110"/>
        <v>7156.7999999999993</v>
      </c>
      <c r="N403" s="14">
        <f t="shared" si="111"/>
        <v>1159.2</v>
      </c>
      <c r="O403" s="14">
        <v>3064.32</v>
      </c>
      <c r="P403" s="14">
        <f t="shared" si="112"/>
        <v>7146.72</v>
      </c>
      <c r="Q403" s="14">
        <v>0</v>
      </c>
      <c r="R403" s="14">
        <f t="shared" si="113"/>
        <v>21420</v>
      </c>
      <c r="S403" s="14">
        <v>0</v>
      </c>
      <c r="T403" s="14">
        <f t="shared" si="114"/>
        <v>18250.830000000002</v>
      </c>
      <c r="U403" s="14">
        <f t="shared" si="115"/>
        <v>15462.72</v>
      </c>
      <c r="V403" s="14">
        <f t="shared" si="116"/>
        <v>82549.17</v>
      </c>
      <c r="W403" s="56">
        <f t="shared" ref="W403:W466" si="118">+V403-AJ403</f>
        <v>0</v>
      </c>
      <c r="X403" t="s">
        <v>243</v>
      </c>
      <c r="Y403" t="s">
        <v>5</v>
      </c>
      <c r="Z403" t="s">
        <v>1060</v>
      </c>
      <c r="AA403">
        <v>27</v>
      </c>
      <c r="AB403" s="9">
        <v>100800</v>
      </c>
      <c r="AC403">
        <v>0</v>
      </c>
      <c r="AD403" s="9">
        <v>100800</v>
      </c>
      <c r="AE403" s="9">
        <v>2892.96</v>
      </c>
      <c r="AF403" s="9">
        <v>12293.55</v>
      </c>
      <c r="AG403" s="9">
        <v>3064.32</v>
      </c>
      <c r="AH403">
        <v>0</v>
      </c>
      <c r="AI403" s="9">
        <v>18250.830000000002</v>
      </c>
      <c r="AJ403" s="9">
        <v>82549.17</v>
      </c>
    </row>
    <row r="404" spans="1:36" s="6" customFormat="1" ht="15" x14ac:dyDescent="0.25">
      <c r="A404" s="18">
        <f t="shared" si="117"/>
        <v>383</v>
      </c>
      <c r="B404" s="17" t="s">
        <v>7</v>
      </c>
      <c r="C404" s="16" t="s">
        <v>242</v>
      </c>
      <c r="D404" s="16" t="s">
        <v>5</v>
      </c>
      <c r="E404" s="16" t="s">
        <v>4</v>
      </c>
      <c r="F404" s="16" t="s">
        <v>8</v>
      </c>
      <c r="G404" s="15">
        <v>45078</v>
      </c>
      <c r="H404" s="15">
        <v>45260</v>
      </c>
      <c r="I404" s="14">
        <v>95120</v>
      </c>
      <c r="J404" s="14">
        <v>10957.47</v>
      </c>
      <c r="K404" s="14">
        <v>0</v>
      </c>
      <c r="L404" s="14">
        <v>2729.94</v>
      </c>
      <c r="M404" s="14">
        <f t="shared" si="110"/>
        <v>6753.5199999999995</v>
      </c>
      <c r="N404" s="14">
        <f t="shared" si="111"/>
        <v>1093.8799999999999</v>
      </c>
      <c r="O404" s="14">
        <v>2891.65</v>
      </c>
      <c r="P404" s="14">
        <f t="shared" si="112"/>
        <v>6744.0080000000007</v>
      </c>
      <c r="Q404" s="14">
        <v>0</v>
      </c>
      <c r="R404" s="14">
        <f t="shared" si="113"/>
        <v>20212.998</v>
      </c>
      <c r="S404" s="14">
        <v>0</v>
      </c>
      <c r="T404" s="14">
        <f t="shared" si="114"/>
        <v>16579.059999999998</v>
      </c>
      <c r="U404" s="14">
        <f t="shared" si="115"/>
        <v>14591.407999999999</v>
      </c>
      <c r="V404" s="14">
        <f t="shared" si="116"/>
        <v>78540.94</v>
      </c>
      <c r="W404" s="56">
        <f t="shared" si="118"/>
        <v>0</v>
      </c>
      <c r="X404" t="s">
        <v>242</v>
      </c>
      <c r="Y404" t="s">
        <v>5</v>
      </c>
      <c r="Z404" t="s">
        <v>1058</v>
      </c>
      <c r="AA404">
        <v>29</v>
      </c>
      <c r="AB404" s="9">
        <v>95120</v>
      </c>
      <c r="AC404">
        <v>0</v>
      </c>
      <c r="AD404" s="9">
        <v>95120</v>
      </c>
      <c r="AE404" s="9">
        <v>2729.94</v>
      </c>
      <c r="AF404" s="9">
        <v>10957.47</v>
      </c>
      <c r="AG404" s="9">
        <v>2891.65</v>
      </c>
      <c r="AH404">
        <v>0</v>
      </c>
      <c r="AI404" s="9">
        <v>16579.060000000001</v>
      </c>
      <c r="AJ404" s="9">
        <v>78540.94</v>
      </c>
    </row>
    <row r="405" spans="1:36" s="6" customFormat="1" ht="15" x14ac:dyDescent="0.25">
      <c r="A405" s="18">
        <f t="shared" si="117"/>
        <v>384</v>
      </c>
      <c r="B405" s="17" t="s">
        <v>7</v>
      </c>
      <c r="C405" s="16" t="s">
        <v>241</v>
      </c>
      <c r="D405" s="16" t="s">
        <v>5</v>
      </c>
      <c r="E405" s="16" t="s">
        <v>4</v>
      </c>
      <c r="F405" s="16" t="s">
        <v>8</v>
      </c>
      <c r="G405" s="15">
        <v>45078</v>
      </c>
      <c r="H405" s="15">
        <v>45260</v>
      </c>
      <c r="I405" s="14">
        <v>60800</v>
      </c>
      <c r="J405" s="14">
        <v>3637.22</v>
      </c>
      <c r="K405" s="14">
        <v>0</v>
      </c>
      <c r="L405" s="14">
        <v>1744.96</v>
      </c>
      <c r="M405" s="14">
        <f t="shared" si="110"/>
        <v>4316.7999999999993</v>
      </c>
      <c r="N405" s="14">
        <f t="shared" si="111"/>
        <v>699.19999999999993</v>
      </c>
      <c r="O405" s="14">
        <v>1848.32</v>
      </c>
      <c r="P405" s="14">
        <f t="shared" si="112"/>
        <v>4310.72</v>
      </c>
      <c r="Q405" s="14">
        <v>0</v>
      </c>
      <c r="R405" s="14">
        <f t="shared" si="113"/>
        <v>12920</v>
      </c>
      <c r="S405" s="14">
        <v>0</v>
      </c>
      <c r="T405" s="14">
        <f t="shared" si="114"/>
        <v>7230.5</v>
      </c>
      <c r="U405" s="14">
        <f t="shared" si="115"/>
        <v>9326.7199999999993</v>
      </c>
      <c r="V405" s="14">
        <f t="shared" si="116"/>
        <v>53569.5</v>
      </c>
      <c r="W405" s="56">
        <f t="shared" si="118"/>
        <v>0</v>
      </c>
      <c r="X405" t="s">
        <v>241</v>
      </c>
      <c r="Y405" t="s">
        <v>5</v>
      </c>
      <c r="Z405" t="s">
        <v>1331</v>
      </c>
      <c r="AA405">
        <v>32</v>
      </c>
      <c r="AB405" s="9">
        <v>60800</v>
      </c>
      <c r="AC405">
        <v>0</v>
      </c>
      <c r="AD405" s="9">
        <v>60800</v>
      </c>
      <c r="AE405" s="9">
        <v>1744.96</v>
      </c>
      <c r="AF405" s="9">
        <v>3637.22</v>
      </c>
      <c r="AG405" s="9">
        <v>1848.32</v>
      </c>
      <c r="AH405">
        <v>0</v>
      </c>
      <c r="AI405" s="9">
        <v>7230.5</v>
      </c>
      <c r="AJ405" s="9">
        <v>53569.5</v>
      </c>
    </row>
    <row r="406" spans="1:36" s="6" customFormat="1" ht="15" x14ac:dyDescent="0.25">
      <c r="A406" s="18">
        <f t="shared" si="117"/>
        <v>385</v>
      </c>
      <c r="B406" s="17" t="s">
        <v>7</v>
      </c>
      <c r="C406" s="16" t="s">
        <v>240</v>
      </c>
      <c r="D406" s="16" t="s">
        <v>5</v>
      </c>
      <c r="E406" s="16" t="s">
        <v>4</v>
      </c>
      <c r="F406" s="16" t="s">
        <v>3</v>
      </c>
      <c r="G406" s="15">
        <v>45078</v>
      </c>
      <c r="H406" s="15">
        <v>45260</v>
      </c>
      <c r="I406" s="14">
        <v>22400</v>
      </c>
      <c r="J406" s="14">
        <v>0</v>
      </c>
      <c r="K406" s="14">
        <v>0</v>
      </c>
      <c r="L406" s="14">
        <v>642.88</v>
      </c>
      <c r="M406" s="14">
        <f t="shared" si="110"/>
        <v>1590.3999999999999</v>
      </c>
      <c r="N406" s="14">
        <f t="shared" si="111"/>
        <v>257.60000000000002</v>
      </c>
      <c r="O406" s="14">
        <v>680.96</v>
      </c>
      <c r="P406" s="14">
        <f t="shared" si="112"/>
        <v>1588.16</v>
      </c>
      <c r="Q406" s="14">
        <v>0</v>
      </c>
      <c r="R406" s="14">
        <f t="shared" si="113"/>
        <v>4760</v>
      </c>
      <c r="S406" s="14">
        <v>0</v>
      </c>
      <c r="T406" s="14">
        <f t="shared" si="114"/>
        <v>1323.8400000000001</v>
      </c>
      <c r="U406" s="14">
        <f t="shared" si="115"/>
        <v>3436.16</v>
      </c>
      <c r="V406" s="14">
        <f t="shared" si="116"/>
        <v>21076.16</v>
      </c>
      <c r="W406" s="56">
        <f t="shared" si="118"/>
        <v>0</v>
      </c>
      <c r="X406" t="s">
        <v>240</v>
      </c>
      <c r="Y406" t="s">
        <v>5</v>
      </c>
      <c r="Z406" t="s">
        <v>1284</v>
      </c>
      <c r="AA406">
        <v>35</v>
      </c>
      <c r="AB406" s="9">
        <v>22400</v>
      </c>
      <c r="AC406">
        <v>0</v>
      </c>
      <c r="AD406" s="9">
        <v>22400</v>
      </c>
      <c r="AE406">
        <v>642.88</v>
      </c>
      <c r="AF406">
        <v>0</v>
      </c>
      <c r="AG406">
        <v>680.96</v>
      </c>
      <c r="AH406">
        <v>0</v>
      </c>
      <c r="AI406" s="9">
        <v>1323.84</v>
      </c>
      <c r="AJ406" s="9">
        <v>21076.16</v>
      </c>
    </row>
    <row r="407" spans="1:36" s="6" customFormat="1" ht="15" x14ac:dyDescent="0.25">
      <c r="A407" s="18">
        <f t="shared" si="117"/>
        <v>386</v>
      </c>
      <c r="B407" s="17" t="s">
        <v>7</v>
      </c>
      <c r="C407" s="16" t="s">
        <v>239</v>
      </c>
      <c r="D407" s="16" t="s">
        <v>5</v>
      </c>
      <c r="E407" s="16" t="s">
        <v>4</v>
      </c>
      <c r="F407" s="16" t="s">
        <v>8</v>
      </c>
      <c r="G407" s="15">
        <v>45078</v>
      </c>
      <c r="H407" s="15">
        <v>45260</v>
      </c>
      <c r="I407" s="14">
        <v>102080</v>
      </c>
      <c r="J407" s="14">
        <v>12594.64</v>
      </c>
      <c r="K407" s="14">
        <v>0</v>
      </c>
      <c r="L407" s="14">
        <v>2929.7</v>
      </c>
      <c r="M407" s="14">
        <f t="shared" si="110"/>
        <v>7247.6799999999994</v>
      </c>
      <c r="N407" s="14">
        <f t="shared" si="111"/>
        <v>1173.92</v>
      </c>
      <c r="O407" s="14">
        <v>3103.23</v>
      </c>
      <c r="P407" s="14">
        <f t="shared" si="112"/>
        <v>7237.4720000000007</v>
      </c>
      <c r="Q407" s="14">
        <v>0</v>
      </c>
      <c r="R407" s="14">
        <f t="shared" si="113"/>
        <v>21692.002</v>
      </c>
      <c r="S407" s="14">
        <v>0</v>
      </c>
      <c r="T407" s="14">
        <f t="shared" si="114"/>
        <v>18627.57</v>
      </c>
      <c r="U407" s="14">
        <f t="shared" si="115"/>
        <v>15659.072</v>
      </c>
      <c r="V407" s="14">
        <f t="shared" si="116"/>
        <v>83452.429999999993</v>
      </c>
      <c r="W407" s="56">
        <f t="shared" si="118"/>
        <v>0</v>
      </c>
      <c r="X407" t="s">
        <v>239</v>
      </c>
      <c r="Y407" t="s">
        <v>5</v>
      </c>
      <c r="Z407" t="s">
        <v>1055</v>
      </c>
      <c r="AA407">
        <v>39</v>
      </c>
      <c r="AB407" s="9">
        <v>102080</v>
      </c>
      <c r="AC407">
        <v>0</v>
      </c>
      <c r="AD407" s="9">
        <v>102080</v>
      </c>
      <c r="AE407" s="9">
        <v>2929.7</v>
      </c>
      <c r="AF407" s="9">
        <v>12594.64</v>
      </c>
      <c r="AG407" s="9">
        <v>3103.23</v>
      </c>
      <c r="AH407">
        <v>0</v>
      </c>
      <c r="AI407" s="9">
        <v>18627.57</v>
      </c>
      <c r="AJ407" s="9">
        <v>83452.429999999993</v>
      </c>
    </row>
    <row r="408" spans="1:36" s="6" customFormat="1" ht="15" x14ac:dyDescent="0.25">
      <c r="A408" s="18">
        <f t="shared" si="117"/>
        <v>387</v>
      </c>
      <c r="B408" s="17" t="s">
        <v>7</v>
      </c>
      <c r="C408" s="16" t="s">
        <v>238</v>
      </c>
      <c r="D408" s="16" t="s">
        <v>5</v>
      </c>
      <c r="E408" s="16" t="s">
        <v>4</v>
      </c>
      <c r="F408" s="16" t="s">
        <v>3</v>
      </c>
      <c r="G408" s="15">
        <v>45078</v>
      </c>
      <c r="H408" s="15">
        <v>45260</v>
      </c>
      <c r="I408" s="14">
        <v>41760</v>
      </c>
      <c r="J408" s="14">
        <v>691.05</v>
      </c>
      <c r="K408" s="14">
        <v>0</v>
      </c>
      <c r="L408" s="14">
        <v>1198.51</v>
      </c>
      <c r="M408" s="14">
        <f t="shared" si="110"/>
        <v>2964.9599999999996</v>
      </c>
      <c r="N408" s="14">
        <f t="shared" si="111"/>
        <v>480.24</v>
      </c>
      <c r="O408" s="14">
        <v>1269.5</v>
      </c>
      <c r="P408" s="14">
        <f t="shared" si="112"/>
        <v>2960.7840000000001</v>
      </c>
      <c r="Q408" s="14">
        <v>0</v>
      </c>
      <c r="R408" s="14">
        <f t="shared" si="113"/>
        <v>8873.9939999999988</v>
      </c>
      <c r="S408" s="14">
        <v>0</v>
      </c>
      <c r="T408" s="14">
        <f t="shared" si="114"/>
        <v>3159.0600000000004</v>
      </c>
      <c r="U408" s="14">
        <f t="shared" si="115"/>
        <v>6405.9840000000004</v>
      </c>
      <c r="V408" s="14">
        <f t="shared" si="116"/>
        <v>38600.94</v>
      </c>
      <c r="W408" s="56">
        <f t="shared" si="118"/>
        <v>0</v>
      </c>
      <c r="X408" t="s">
        <v>238</v>
      </c>
      <c r="Y408" t="s">
        <v>5</v>
      </c>
      <c r="Z408" t="s">
        <v>1328</v>
      </c>
      <c r="AA408">
        <v>40</v>
      </c>
      <c r="AB408" s="9">
        <v>41760</v>
      </c>
      <c r="AC408">
        <v>0</v>
      </c>
      <c r="AD408" s="9">
        <v>41760</v>
      </c>
      <c r="AE408" s="9">
        <v>1198.51</v>
      </c>
      <c r="AF408">
        <v>691.05</v>
      </c>
      <c r="AG408" s="9">
        <v>1269.5</v>
      </c>
      <c r="AH408">
        <v>0</v>
      </c>
      <c r="AI408" s="9">
        <v>3159.06</v>
      </c>
      <c r="AJ408" s="9">
        <v>38600.94</v>
      </c>
    </row>
    <row r="409" spans="1:36" s="6" customFormat="1" ht="15" x14ac:dyDescent="0.25">
      <c r="A409" s="18">
        <f t="shared" si="117"/>
        <v>388</v>
      </c>
      <c r="B409" s="17" t="s">
        <v>7</v>
      </c>
      <c r="C409" s="16" t="s">
        <v>237</v>
      </c>
      <c r="D409" s="16" t="s">
        <v>5</v>
      </c>
      <c r="E409" s="16" t="s">
        <v>4</v>
      </c>
      <c r="F409" s="16" t="s">
        <v>8</v>
      </c>
      <c r="G409" s="15">
        <v>45078</v>
      </c>
      <c r="H409" s="15">
        <v>45260</v>
      </c>
      <c r="I409" s="14">
        <v>22400</v>
      </c>
      <c r="J409" s="14">
        <v>0</v>
      </c>
      <c r="K409" s="14">
        <v>0</v>
      </c>
      <c r="L409" s="14">
        <v>642.88</v>
      </c>
      <c r="M409" s="14">
        <f t="shared" si="110"/>
        <v>1590.3999999999999</v>
      </c>
      <c r="N409" s="14">
        <f t="shared" si="111"/>
        <v>257.60000000000002</v>
      </c>
      <c r="O409" s="14">
        <v>680.96</v>
      </c>
      <c r="P409" s="14">
        <f t="shared" si="112"/>
        <v>1588.16</v>
      </c>
      <c r="Q409" s="14">
        <v>0</v>
      </c>
      <c r="R409" s="14">
        <f t="shared" si="113"/>
        <v>4760</v>
      </c>
      <c r="S409" s="14">
        <v>0</v>
      </c>
      <c r="T409" s="14">
        <f t="shared" si="114"/>
        <v>1323.8400000000001</v>
      </c>
      <c r="U409" s="14">
        <f t="shared" si="115"/>
        <v>3436.16</v>
      </c>
      <c r="V409" s="14">
        <f t="shared" si="116"/>
        <v>21076.16</v>
      </c>
      <c r="W409" s="56">
        <f t="shared" si="118"/>
        <v>0</v>
      </c>
      <c r="X409" t="s">
        <v>237</v>
      </c>
      <c r="Y409" t="s">
        <v>5</v>
      </c>
      <c r="Z409" t="s">
        <v>1064</v>
      </c>
      <c r="AA409">
        <v>44</v>
      </c>
      <c r="AB409" s="9">
        <v>22400</v>
      </c>
      <c r="AC409">
        <v>0</v>
      </c>
      <c r="AD409" s="9">
        <v>22400</v>
      </c>
      <c r="AE409">
        <v>642.88</v>
      </c>
      <c r="AF409">
        <v>0</v>
      </c>
      <c r="AG409">
        <v>680.96</v>
      </c>
      <c r="AH409">
        <v>0</v>
      </c>
      <c r="AI409" s="9">
        <v>1323.84</v>
      </c>
      <c r="AJ409" s="9">
        <v>21076.16</v>
      </c>
    </row>
    <row r="410" spans="1:36" s="6" customFormat="1" ht="15" x14ac:dyDescent="0.25">
      <c r="A410" s="18">
        <f t="shared" si="117"/>
        <v>389</v>
      </c>
      <c r="B410" s="17" t="s">
        <v>7</v>
      </c>
      <c r="C410" s="16" t="s">
        <v>236</v>
      </c>
      <c r="D410" s="16" t="s">
        <v>5</v>
      </c>
      <c r="E410" s="16" t="s">
        <v>4</v>
      </c>
      <c r="F410" s="16" t="s">
        <v>8</v>
      </c>
      <c r="G410" s="15">
        <v>45078</v>
      </c>
      <c r="H410" s="15">
        <v>45260</v>
      </c>
      <c r="I410" s="14">
        <v>37800</v>
      </c>
      <c r="J410" s="14">
        <v>0</v>
      </c>
      <c r="K410" s="14">
        <v>0</v>
      </c>
      <c r="L410" s="14">
        <v>1084.8599999999999</v>
      </c>
      <c r="M410" s="14">
        <f t="shared" si="110"/>
        <v>2683.7999999999997</v>
      </c>
      <c r="N410" s="14">
        <f t="shared" si="111"/>
        <v>434.7</v>
      </c>
      <c r="O410" s="14">
        <v>1149.1199999999999</v>
      </c>
      <c r="P410" s="14">
        <f t="shared" si="112"/>
        <v>2680.02</v>
      </c>
      <c r="Q410" s="14">
        <v>0</v>
      </c>
      <c r="R410" s="14">
        <f t="shared" si="113"/>
        <v>8032.5</v>
      </c>
      <c r="S410" s="14">
        <v>0</v>
      </c>
      <c r="T410" s="14">
        <f t="shared" si="114"/>
        <v>2233.9799999999996</v>
      </c>
      <c r="U410" s="14">
        <f t="shared" si="115"/>
        <v>5798.5199999999995</v>
      </c>
      <c r="V410" s="14">
        <f t="shared" si="116"/>
        <v>35566.020000000004</v>
      </c>
      <c r="W410" s="56">
        <f t="shared" si="118"/>
        <v>0</v>
      </c>
      <c r="X410" t="s">
        <v>236</v>
      </c>
      <c r="Y410" t="s">
        <v>5</v>
      </c>
      <c r="Z410" t="s">
        <v>1057</v>
      </c>
      <c r="AA410">
        <v>45</v>
      </c>
      <c r="AB410" s="9">
        <v>37800</v>
      </c>
      <c r="AC410">
        <v>0</v>
      </c>
      <c r="AD410" s="9">
        <v>37800</v>
      </c>
      <c r="AE410" s="9">
        <v>1084.8599999999999</v>
      </c>
      <c r="AF410">
        <v>0</v>
      </c>
      <c r="AG410" s="9">
        <v>1149.1199999999999</v>
      </c>
      <c r="AH410">
        <v>0</v>
      </c>
      <c r="AI410" s="9">
        <v>2233.98</v>
      </c>
      <c r="AJ410" s="9">
        <v>35566.019999999997</v>
      </c>
    </row>
    <row r="411" spans="1:36" s="6" customFormat="1" ht="15" x14ac:dyDescent="0.25">
      <c r="A411" s="18">
        <f t="shared" si="117"/>
        <v>390</v>
      </c>
      <c r="B411" s="17" t="s">
        <v>7</v>
      </c>
      <c r="C411" s="16" t="s">
        <v>235</v>
      </c>
      <c r="D411" s="16" t="s">
        <v>5</v>
      </c>
      <c r="E411" s="16" t="s">
        <v>4</v>
      </c>
      <c r="F411" s="16" t="s">
        <v>3</v>
      </c>
      <c r="G411" s="15">
        <v>45078</v>
      </c>
      <c r="H411" s="15">
        <v>45260</v>
      </c>
      <c r="I411" s="14">
        <v>34800</v>
      </c>
      <c r="J411" s="14">
        <v>0</v>
      </c>
      <c r="K411" s="14">
        <v>0</v>
      </c>
      <c r="L411" s="14">
        <v>998.76</v>
      </c>
      <c r="M411" s="14">
        <f t="shared" si="110"/>
        <v>2470.7999999999997</v>
      </c>
      <c r="N411" s="14">
        <f t="shared" si="111"/>
        <v>400.2</v>
      </c>
      <c r="O411" s="14">
        <v>1057.92</v>
      </c>
      <c r="P411" s="14">
        <f t="shared" si="112"/>
        <v>2467.3200000000002</v>
      </c>
      <c r="Q411" s="14">
        <v>0</v>
      </c>
      <c r="R411" s="14">
        <f t="shared" si="113"/>
        <v>7395</v>
      </c>
      <c r="S411" s="14">
        <v>0</v>
      </c>
      <c r="T411" s="14">
        <f t="shared" si="114"/>
        <v>2056.6800000000003</v>
      </c>
      <c r="U411" s="14">
        <f t="shared" si="115"/>
        <v>5338.32</v>
      </c>
      <c r="V411" s="14">
        <f t="shared" si="116"/>
        <v>32743.32</v>
      </c>
      <c r="W411" s="56">
        <f t="shared" si="118"/>
        <v>0</v>
      </c>
      <c r="X411" t="s">
        <v>235</v>
      </c>
      <c r="Y411" t="s">
        <v>5</v>
      </c>
      <c r="Z411" t="s">
        <v>1075</v>
      </c>
      <c r="AA411">
        <v>46</v>
      </c>
      <c r="AB411" s="9">
        <v>34800</v>
      </c>
      <c r="AC411">
        <v>0</v>
      </c>
      <c r="AD411" s="9">
        <v>34800</v>
      </c>
      <c r="AE411">
        <v>998.76</v>
      </c>
      <c r="AF411">
        <v>0</v>
      </c>
      <c r="AG411" s="9">
        <v>1057.92</v>
      </c>
      <c r="AH411">
        <v>0</v>
      </c>
      <c r="AI411" s="9">
        <v>2056.6799999999998</v>
      </c>
      <c r="AJ411" s="9">
        <v>32743.32</v>
      </c>
    </row>
    <row r="412" spans="1:36" s="6" customFormat="1" ht="15" x14ac:dyDescent="0.25">
      <c r="A412" s="18">
        <f t="shared" si="117"/>
        <v>391</v>
      </c>
      <c r="B412" s="17" t="s">
        <v>7</v>
      </c>
      <c r="C412" s="16" t="s">
        <v>234</v>
      </c>
      <c r="D412" s="16" t="s">
        <v>5</v>
      </c>
      <c r="E412" s="16" t="s">
        <v>4</v>
      </c>
      <c r="F412" s="16" t="s">
        <v>3</v>
      </c>
      <c r="G412" s="15">
        <v>45078</v>
      </c>
      <c r="H412" s="15">
        <v>45260</v>
      </c>
      <c r="I412" s="14">
        <v>34800</v>
      </c>
      <c r="J412" s="14">
        <v>0</v>
      </c>
      <c r="K412" s="14">
        <v>0</v>
      </c>
      <c r="L412" s="14">
        <v>998.76</v>
      </c>
      <c r="M412" s="14">
        <f t="shared" si="110"/>
        <v>2470.7999999999997</v>
      </c>
      <c r="N412" s="14">
        <f t="shared" si="111"/>
        <v>400.2</v>
      </c>
      <c r="O412" s="14">
        <v>1057.92</v>
      </c>
      <c r="P412" s="14">
        <f t="shared" si="112"/>
        <v>2467.3200000000002</v>
      </c>
      <c r="Q412" s="14">
        <v>0</v>
      </c>
      <c r="R412" s="14">
        <f t="shared" si="113"/>
        <v>7395</v>
      </c>
      <c r="S412" s="14">
        <v>0</v>
      </c>
      <c r="T412" s="14">
        <f t="shared" si="114"/>
        <v>2056.6800000000003</v>
      </c>
      <c r="U412" s="14">
        <f t="shared" si="115"/>
        <v>5338.32</v>
      </c>
      <c r="V412" s="14">
        <f t="shared" si="116"/>
        <v>32743.32</v>
      </c>
      <c r="W412" s="56">
        <f t="shared" si="118"/>
        <v>0</v>
      </c>
      <c r="X412" t="s">
        <v>234</v>
      </c>
      <c r="Y412" t="s">
        <v>5</v>
      </c>
      <c r="Z412" t="s">
        <v>1077</v>
      </c>
      <c r="AA412">
        <v>47</v>
      </c>
      <c r="AB412" s="9">
        <v>34800</v>
      </c>
      <c r="AC412">
        <v>0</v>
      </c>
      <c r="AD412" s="9">
        <v>34800</v>
      </c>
      <c r="AE412">
        <v>998.76</v>
      </c>
      <c r="AF412">
        <v>0</v>
      </c>
      <c r="AG412" s="9">
        <v>1057.92</v>
      </c>
      <c r="AH412">
        <v>0</v>
      </c>
      <c r="AI412" s="9">
        <v>2056.6799999999998</v>
      </c>
      <c r="AJ412" s="9">
        <v>32743.32</v>
      </c>
    </row>
    <row r="413" spans="1:36" s="6" customFormat="1" ht="15" x14ac:dyDescent="0.25">
      <c r="A413" s="18">
        <f t="shared" si="117"/>
        <v>392</v>
      </c>
      <c r="B413" s="17" t="s">
        <v>7</v>
      </c>
      <c r="C413" s="16" t="s">
        <v>233</v>
      </c>
      <c r="D413" s="16" t="s">
        <v>5</v>
      </c>
      <c r="E413" s="16" t="s">
        <v>4</v>
      </c>
      <c r="F413" s="16" t="s">
        <v>8</v>
      </c>
      <c r="G413" s="15">
        <v>45078</v>
      </c>
      <c r="H413" s="15">
        <v>45260</v>
      </c>
      <c r="I413" s="14">
        <v>34800</v>
      </c>
      <c r="J413" s="14">
        <v>0</v>
      </c>
      <c r="K413" s="14">
        <v>0</v>
      </c>
      <c r="L413" s="14">
        <v>998.76</v>
      </c>
      <c r="M413" s="14">
        <f t="shared" si="110"/>
        <v>2470.7999999999997</v>
      </c>
      <c r="N413" s="14">
        <f t="shared" si="111"/>
        <v>400.2</v>
      </c>
      <c r="O413" s="14">
        <v>1057.92</v>
      </c>
      <c r="P413" s="14">
        <f t="shared" si="112"/>
        <v>2467.3200000000002</v>
      </c>
      <c r="Q413" s="14">
        <v>0</v>
      </c>
      <c r="R413" s="14">
        <f t="shared" si="113"/>
        <v>7395</v>
      </c>
      <c r="S413" s="14">
        <v>0</v>
      </c>
      <c r="T413" s="14">
        <f t="shared" si="114"/>
        <v>2056.6800000000003</v>
      </c>
      <c r="U413" s="14">
        <f t="shared" si="115"/>
        <v>5338.32</v>
      </c>
      <c r="V413" s="14">
        <f t="shared" si="116"/>
        <v>32743.32</v>
      </c>
      <c r="W413" s="56">
        <f t="shared" si="118"/>
        <v>0</v>
      </c>
      <c r="X413" t="s">
        <v>233</v>
      </c>
      <c r="Y413" t="s">
        <v>5</v>
      </c>
      <c r="Z413" t="s">
        <v>1183</v>
      </c>
      <c r="AA413">
        <v>48</v>
      </c>
      <c r="AB413" s="9">
        <v>34800</v>
      </c>
      <c r="AC413">
        <v>0</v>
      </c>
      <c r="AD413" s="9">
        <v>34800</v>
      </c>
      <c r="AE413">
        <v>998.76</v>
      </c>
      <c r="AF413">
        <v>0</v>
      </c>
      <c r="AG413" s="9">
        <v>1057.92</v>
      </c>
      <c r="AH413">
        <v>0</v>
      </c>
      <c r="AI413" s="9">
        <v>2056.6799999999998</v>
      </c>
      <c r="AJ413" s="9">
        <v>32743.32</v>
      </c>
    </row>
    <row r="414" spans="1:36" s="6" customFormat="1" ht="15" x14ac:dyDescent="0.25">
      <c r="A414" s="18">
        <f t="shared" si="117"/>
        <v>393</v>
      </c>
      <c r="B414" s="17" t="s">
        <v>7</v>
      </c>
      <c r="C414" s="16" t="s">
        <v>232</v>
      </c>
      <c r="D414" s="16" t="s">
        <v>5</v>
      </c>
      <c r="E414" s="16" t="s">
        <v>4</v>
      </c>
      <c r="F414" s="16" t="s">
        <v>3</v>
      </c>
      <c r="G414" s="15">
        <v>45078</v>
      </c>
      <c r="H414" s="15">
        <v>45260</v>
      </c>
      <c r="I414" s="14">
        <v>34800</v>
      </c>
      <c r="J414" s="14">
        <v>0</v>
      </c>
      <c r="K414" s="14">
        <v>0</v>
      </c>
      <c r="L414" s="14">
        <v>998.76</v>
      </c>
      <c r="M414" s="14">
        <f t="shared" si="110"/>
        <v>2470.7999999999997</v>
      </c>
      <c r="N414" s="14">
        <f t="shared" si="111"/>
        <v>400.2</v>
      </c>
      <c r="O414" s="14">
        <v>1057.92</v>
      </c>
      <c r="P414" s="14">
        <f t="shared" si="112"/>
        <v>2467.3200000000002</v>
      </c>
      <c r="Q414" s="14">
        <v>0</v>
      </c>
      <c r="R414" s="14">
        <f t="shared" si="113"/>
        <v>7395</v>
      </c>
      <c r="S414" s="14">
        <v>0</v>
      </c>
      <c r="T414" s="14">
        <f t="shared" si="114"/>
        <v>2056.6800000000003</v>
      </c>
      <c r="U414" s="14">
        <f t="shared" si="115"/>
        <v>5338.32</v>
      </c>
      <c r="V414" s="14">
        <f t="shared" si="116"/>
        <v>32743.32</v>
      </c>
      <c r="W414" s="56">
        <f t="shared" si="118"/>
        <v>0</v>
      </c>
      <c r="X414" t="s">
        <v>232</v>
      </c>
      <c r="Y414" t="s">
        <v>5</v>
      </c>
      <c r="Z414" t="s">
        <v>1070</v>
      </c>
      <c r="AA414">
        <v>50</v>
      </c>
      <c r="AB414" s="9">
        <v>34800</v>
      </c>
      <c r="AC414">
        <v>0</v>
      </c>
      <c r="AD414" s="9">
        <v>34800</v>
      </c>
      <c r="AE414">
        <v>998.76</v>
      </c>
      <c r="AF414">
        <v>0</v>
      </c>
      <c r="AG414" s="9">
        <v>1057.92</v>
      </c>
      <c r="AH414">
        <v>0</v>
      </c>
      <c r="AI414" s="9">
        <v>2056.6799999999998</v>
      </c>
      <c r="AJ414" s="9">
        <v>32743.32</v>
      </c>
    </row>
    <row r="415" spans="1:36" s="6" customFormat="1" ht="15" x14ac:dyDescent="0.25">
      <c r="A415" s="18">
        <f t="shared" si="117"/>
        <v>394</v>
      </c>
      <c r="B415" s="17" t="s">
        <v>7</v>
      </c>
      <c r="C415" s="16" t="s">
        <v>231</v>
      </c>
      <c r="D415" s="16" t="s">
        <v>5</v>
      </c>
      <c r="E415" s="16" t="s">
        <v>4</v>
      </c>
      <c r="F415" s="16" t="s">
        <v>8</v>
      </c>
      <c r="G415" s="15">
        <v>45078</v>
      </c>
      <c r="H415" s="15">
        <v>45260</v>
      </c>
      <c r="I415" s="14">
        <v>34800</v>
      </c>
      <c r="J415" s="14">
        <v>0</v>
      </c>
      <c r="K415" s="14">
        <v>0</v>
      </c>
      <c r="L415" s="14">
        <v>998.76</v>
      </c>
      <c r="M415" s="14">
        <f t="shared" si="110"/>
        <v>2470.7999999999997</v>
      </c>
      <c r="N415" s="14">
        <f t="shared" si="111"/>
        <v>400.2</v>
      </c>
      <c r="O415" s="14">
        <v>1057.92</v>
      </c>
      <c r="P415" s="14">
        <f t="shared" si="112"/>
        <v>2467.3200000000002</v>
      </c>
      <c r="Q415" s="14">
        <v>0</v>
      </c>
      <c r="R415" s="14">
        <f t="shared" si="113"/>
        <v>7395</v>
      </c>
      <c r="S415" s="14">
        <v>0</v>
      </c>
      <c r="T415" s="14">
        <f t="shared" si="114"/>
        <v>2056.6800000000003</v>
      </c>
      <c r="U415" s="14">
        <f t="shared" si="115"/>
        <v>5338.32</v>
      </c>
      <c r="V415" s="14">
        <f t="shared" si="116"/>
        <v>32743.32</v>
      </c>
      <c r="W415" s="56">
        <f t="shared" si="118"/>
        <v>0</v>
      </c>
      <c r="X415" t="s">
        <v>231</v>
      </c>
      <c r="Y415" t="s">
        <v>5</v>
      </c>
      <c r="Z415" t="s">
        <v>1067</v>
      </c>
      <c r="AA415">
        <v>52</v>
      </c>
      <c r="AB415" s="9">
        <v>34800</v>
      </c>
      <c r="AC415">
        <v>0</v>
      </c>
      <c r="AD415" s="9">
        <v>34800</v>
      </c>
      <c r="AE415">
        <v>998.76</v>
      </c>
      <c r="AF415">
        <v>0</v>
      </c>
      <c r="AG415" s="9">
        <v>1057.92</v>
      </c>
      <c r="AH415">
        <v>0</v>
      </c>
      <c r="AI415" s="9">
        <v>2056.6799999999998</v>
      </c>
      <c r="AJ415" s="9">
        <v>32743.32</v>
      </c>
    </row>
    <row r="416" spans="1:36" s="6" customFormat="1" ht="15" x14ac:dyDescent="0.25">
      <c r="A416" s="18">
        <f t="shared" si="117"/>
        <v>395</v>
      </c>
      <c r="B416" s="17" t="s">
        <v>7</v>
      </c>
      <c r="C416" s="16" t="s">
        <v>230</v>
      </c>
      <c r="D416" s="16" t="s">
        <v>5</v>
      </c>
      <c r="E416" s="16" t="s">
        <v>4</v>
      </c>
      <c r="F416" s="16" t="s">
        <v>3</v>
      </c>
      <c r="G416" s="15">
        <v>45078</v>
      </c>
      <c r="H416" s="15">
        <v>45260</v>
      </c>
      <c r="I416" s="14">
        <v>34800</v>
      </c>
      <c r="J416" s="14">
        <v>0</v>
      </c>
      <c r="K416" s="14">
        <v>0</v>
      </c>
      <c r="L416" s="14">
        <v>998.76</v>
      </c>
      <c r="M416" s="14">
        <f t="shared" si="110"/>
        <v>2470.7999999999997</v>
      </c>
      <c r="N416" s="14">
        <f t="shared" si="111"/>
        <v>400.2</v>
      </c>
      <c r="O416" s="14">
        <v>1057.92</v>
      </c>
      <c r="P416" s="14">
        <f t="shared" si="112"/>
        <v>2467.3200000000002</v>
      </c>
      <c r="Q416" s="14">
        <v>0</v>
      </c>
      <c r="R416" s="14">
        <f t="shared" si="113"/>
        <v>7395</v>
      </c>
      <c r="S416" s="14">
        <v>0</v>
      </c>
      <c r="T416" s="14">
        <f t="shared" si="114"/>
        <v>2056.6800000000003</v>
      </c>
      <c r="U416" s="14">
        <f t="shared" si="115"/>
        <v>5338.32</v>
      </c>
      <c r="V416" s="14">
        <f t="shared" si="116"/>
        <v>32743.32</v>
      </c>
      <c r="W416" s="56">
        <f t="shared" si="118"/>
        <v>0</v>
      </c>
      <c r="X416" t="s">
        <v>230</v>
      </c>
      <c r="Y416" t="s">
        <v>5</v>
      </c>
      <c r="Z416" t="s">
        <v>868</v>
      </c>
      <c r="AA416">
        <v>53</v>
      </c>
      <c r="AB416" s="9">
        <v>34800</v>
      </c>
      <c r="AC416">
        <v>0</v>
      </c>
      <c r="AD416" s="9">
        <v>34800</v>
      </c>
      <c r="AE416">
        <v>998.76</v>
      </c>
      <c r="AF416">
        <v>0</v>
      </c>
      <c r="AG416" s="9">
        <v>1057.92</v>
      </c>
      <c r="AH416">
        <v>0</v>
      </c>
      <c r="AI416" s="9">
        <v>2056.6799999999998</v>
      </c>
      <c r="AJ416" s="9">
        <v>32743.32</v>
      </c>
    </row>
    <row r="417" spans="1:36" s="6" customFormat="1" ht="15" x14ac:dyDescent="0.25">
      <c r="A417" s="18">
        <f t="shared" si="117"/>
        <v>396</v>
      </c>
      <c r="B417" s="17" t="s">
        <v>7</v>
      </c>
      <c r="C417" s="16" t="s">
        <v>229</v>
      </c>
      <c r="D417" s="16" t="s">
        <v>5</v>
      </c>
      <c r="E417" s="16" t="s">
        <v>4</v>
      </c>
      <c r="F417" s="16" t="s">
        <v>3</v>
      </c>
      <c r="G417" s="15">
        <v>45078</v>
      </c>
      <c r="H417" s="15">
        <v>45260</v>
      </c>
      <c r="I417" s="14">
        <v>34800</v>
      </c>
      <c r="J417" s="14">
        <v>0</v>
      </c>
      <c r="K417" s="14">
        <v>0</v>
      </c>
      <c r="L417" s="14">
        <v>998.76</v>
      </c>
      <c r="M417" s="14">
        <f t="shared" si="110"/>
        <v>2470.7999999999997</v>
      </c>
      <c r="N417" s="14">
        <f t="shared" si="111"/>
        <v>400.2</v>
      </c>
      <c r="O417" s="14">
        <v>1057.92</v>
      </c>
      <c r="P417" s="14">
        <f t="shared" si="112"/>
        <v>2467.3200000000002</v>
      </c>
      <c r="Q417" s="14">
        <v>0</v>
      </c>
      <c r="R417" s="14">
        <f t="shared" si="113"/>
        <v>7395</v>
      </c>
      <c r="S417" s="14">
        <v>0</v>
      </c>
      <c r="T417" s="14">
        <f t="shared" si="114"/>
        <v>2056.6800000000003</v>
      </c>
      <c r="U417" s="14">
        <f t="shared" si="115"/>
        <v>5338.32</v>
      </c>
      <c r="V417" s="14">
        <f t="shared" si="116"/>
        <v>32743.32</v>
      </c>
      <c r="W417" s="56">
        <f t="shared" si="118"/>
        <v>0</v>
      </c>
      <c r="X417" t="s">
        <v>229</v>
      </c>
      <c r="Y417" t="s">
        <v>5</v>
      </c>
      <c r="Z417" t="s">
        <v>1063</v>
      </c>
      <c r="AA417">
        <v>54</v>
      </c>
      <c r="AB417" s="9">
        <v>34800</v>
      </c>
      <c r="AC417">
        <v>0</v>
      </c>
      <c r="AD417" s="9">
        <v>34800</v>
      </c>
      <c r="AE417">
        <v>998.76</v>
      </c>
      <c r="AF417">
        <v>0</v>
      </c>
      <c r="AG417" s="9">
        <v>1057.92</v>
      </c>
      <c r="AH417">
        <v>0</v>
      </c>
      <c r="AI417" s="9">
        <v>2056.6799999999998</v>
      </c>
      <c r="AJ417" s="9">
        <v>32743.32</v>
      </c>
    </row>
    <row r="418" spans="1:36" s="6" customFormat="1" ht="15" x14ac:dyDescent="0.25">
      <c r="A418" s="18">
        <f t="shared" si="117"/>
        <v>397</v>
      </c>
      <c r="B418" s="17" t="s">
        <v>7</v>
      </c>
      <c r="C418" s="16" t="s">
        <v>228</v>
      </c>
      <c r="D418" s="16" t="s">
        <v>5</v>
      </c>
      <c r="E418" s="16" t="s">
        <v>4</v>
      </c>
      <c r="F418" s="16" t="s">
        <v>3</v>
      </c>
      <c r="G418" s="15">
        <v>45078</v>
      </c>
      <c r="H418" s="15">
        <v>45260</v>
      </c>
      <c r="I418" s="14">
        <v>34800</v>
      </c>
      <c r="J418" s="14">
        <v>0</v>
      </c>
      <c r="K418" s="14">
        <v>0</v>
      </c>
      <c r="L418" s="14">
        <v>998.76</v>
      </c>
      <c r="M418" s="14">
        <f t="shared" si="110"/>
        <v>2470.7999999999997</v>
      </c>
      <c r="N418" s="14">
        <f t="shared" si="111"/>
        <v>400.2</v>
      </c>
      <c r="O418" s="14">
        <v>1057.92</v>
      </c>
      <c r="P418" s="14">
        <f t="shared" si="112"/>
        <v>2467.3200000000002</v>
      </c>
      <c r="Q418" s="14">
        <v>0</v>
      </c>
      <c r="R418" s="14">
        <f t="shared" si="113"/>
        <v>7395</v>
      </c>
      <c r="S418" s="14">
        <v>0</v>
      </c>
      <c r="T418" s="14">
        <f t="shared" si="114"/>
        <v>2056.6800000000003</v>
      </c>
      <c r="U418" s="14">
        <f t="shared" si="115"/>
        <v>5338.32</v>
      </c>
      <c r="V418" s="14">
        <f t="shared" si="116"/>
        <v>32743.32</v>
      </c>
      <c r="W418" s="56">
        <f t="shared" si="118"/>
        <v>0</v>
      </c>
      <c r="X418" t="s">
        <v>228</v>
      </c>
      <c r="Y418" t="s">
        <v>5</v>
      </c>
      <c r="Z418" t="s">
        <v>1202</v>
      </c>
      <c r="AA418">
        <v>55</v>
      </c>
      <c r="AB418" s="9">
        <v>34800</v>
      </c>
      <c r="AC418">
        <v>0</v>
      </c>
      <c r="AD418" s="9">
        <v>34800</v>
      </c>
      <c r="AE418">
        <v>998.76</v>
      </c>
      <c r="AF418">
        <v>0</v>
      </c>
      <c r="AG418" s="9">
        <v>1057.92</v>
      </c>
      <c r="AH418">
        <v>0</v>
      </c>
      <c r="AI418" s="9">
        <v>2056.6799999999998</v>
      </c>
      <c r="AJ418" s="9">
        <v>32743.32</v>
      </c>
    </row>
    <row r="419" spans="1:36" s="6" customFormat="1" ht="15" x14ac:dyDescent="0.25">
      <c r="A419" s="18">
        <f t="shared" si="117"/>
        <v>398</v>
      </c>
      <c r="B419" s="17" t="s">
        <v>7</v>
      </c>
      <c r="C419" s="16" t="s">
        <v>227</v>
      </c>
      <c r="D419" s="16" t="s">
        <v>5</v>
      </c>
      <c r="E419" s="16" t="s">
        <v>4</v>
      </c>
      <c r="F419" s="16" t="s">
        <v>8</v>
      </c>
      <c r="G419" s="15">
        <v>45078</v>
      </c>
      <c r="H419" s="15">
        <v>45260</v>
      </c>
      <c r="I419" s="14">
        <v>30160</v>
      </c>
      <c r="J419" s="14">
        <v>0</v>
      </c>
      <c r="K419" s="14">
        <v>0</v>
      </c>
      <c r="L419" s="14">
        <v>865.59</v>
      </c>
      <c r="M419" s="14">
        <f t="shared" si="110"/>
        <v>2141.3599999999997</v>
      </c>
      <c r="N419" s="14">
        <f t="shared" si="111"/>
        <v>346.84</v>
      </c>
      <c r="O419" s="14">
        <v>916.86</v>
      </c>
      <c r="P419" s="14">
        <f t="shared" si="112"/>
        <v>2138.3440000000001</v>
      </c>
      <c r="Q419" s="14">
        <v>0</v>
      </c>
      <c r="R419" s="14">
        <f t="shared" si="113"/>
        <v>6408.9939999999997</v>
      </c>
      <c r="S419" s="14">
        <v>0</v>
      </c>
      <c r="T419" s="14">
        <f t="shared" si="114"/>
        <v>1782.45</v>
      </c>
      <c r="U419" s="14">
        <f t="shared" si="115"/>
        <v>4626.5439999999999</v>
      </c>
      <c r="V419" s="14">
        <f t="shared" si="116"/>
        <v>28377.55</v>
      </c>
      <c r="W419" s="56">
        <f t="shared" si="118"/>
        <v>0</v>
      </c>
      <c r="X419" t="s">
        <v>227</v>
      </c>
      <c r="Y419" t="s">
        <v>5</v>
      </c>
      <c r="Z419" t="s">
        <v>1066</v>
      </c>
      <c r="AA419">
        <v>56</v>
      </c>
      <c r="AB419" s="9">
        <v>30160</v>
      </c>
      <c r="AC419">
        <v>0</v>
      </c>
      <c r="AD419" s="9">
        <v>30160</v>
      </c>
      <c r="AE419">
        <v>865.59</v>
      </c>
      <c r="AF419">
        <v>0</v>
      </c>
      <c r="AG419">
        <v>916.86</v>
      </c>
      <c r="AH419">
        <v>0</v>
      </c>
      <c r="AI419" s="9">
        <v>1782.45</v>
      </c>
      <c r="AJ419" s="9">
        <v>28377.55</v>
      </c>
    </row>
    <row r="420" spans="1:36" s="6" customFormat="1" ht="15" x14ac:dyDescent="0.25">
      <c r="A420" s="18">
        <f t="shared" si="117"/>
        <v>399</v>
      </c>
      <c r="B420" s="17" t="s">
        <v>7</v>
      </c>
      <c r="C420" s="16" t="s">
        <v>226</v>
      </c>
      <c r="D420" s="16" t="s">
        <v>5</v>
      </c>
      <c r="E420" s="16" t="s">
        <v>4</v>
      </c>
      <c r="F420" s="16" t="s">
        <v>3</v>
      </c>
      <c r="G420" s="15">
        <v>45078</v>
      </c>
      <c r="H420" s="15">
        <v>45260</v>
      </c>
      <c r="I420" s="14">
        <v>34800</v>
      </c>
      <c r="J420" s="14">
        <v>0</v>
      </c>
      <c r="K420" s="14">
        <v>0</v>
      </c>
      <c r="L420" s="14">
        <v>998.76</v>
      </c>
      <c r="M420" s="14">
        <f t="shared" ref="M420:M445" si="119">I420*7.1%</f>
        <v>2470.7999999999997</v>
      </c>
      <c r="N420" s="14">
        <f t="shared" ref="N420:N445" si="120">I420*1.15%</f>
        <v>400.2</v>
      </c>
      <c r="O420" s="14">
        <v>1057.92</v>
      </c>
      <c r="P420" s="14">
        <f t="shared" ref="P420:P445" si="121">I420*7.09%</f>
        <v>2467.3200000000002</v>
      </c>
      <c r="Q420" s="14">
        <v>0</v>
      </c>
      <c r="R420" s="14">
        <f t="shared" ref="R420:R445" si="122">L420+M420+N420+O420+P420</f>
        <v>7395</v>
      </c>
      <c r="S420" s="14">
        <v>0</v>
      </c>
      <c r="T420" s="14">
        <f t="shared" ref="T420:T451" si="123">+L420+O420+Q420+S420+J420+K420</f>
        <v>2056.6800000000003</v>
      </c>
      <c r="U420" s="14">
        <f t="shared" ref="U420:U445" si="124">+P420+N420+M420</f>
        <v>5338.32</v>
      </c>
      <c r="V420" s="14">
        <f t="shared" ref="V420:V445" si="125">+I420-T420</f>
        <v>32743.32</v>
      </c>
      <c r="W420" s="56">
        <f t="shared" si="118"/>
        <v>0</v>
      </c>
      <c r="X420" t="s">
        <v>226</v>
      </c>
      <c r="Y420" t="s">
        <v>5</v>
      </c>
      <c r="Z420" t="s">
        <v>1076</v>
      </c>
      <c r="AA420">
        <v>57</v>
      </c>
      <c r="AB420" s="9">
        <v>34800</v>
      </c>
      <c r="AC420">
        <v>0</v>
      </c>
      <c r="AD420" s="9">
        <v>34800</v>
      </c>
      <c r="AE420">
        <v>998.76</v>
      </c>
      <c r="AF420">
        <v>0</v>
      </c>
      <c r="AG420" s="9">
        <v>1057.92</v>
      </c>
      <c r="AH420">
        <v>0</v>
      </c>
      <c r="AI420" s="9">
        <v>2056.6799999999998</v>
      </c>
      <c r="AJ420" s="9">
        <v>32743.32</v>
      </c>
    </row>
    <row r="421" spans="1:36" s="6" customFormat="1" ht="15" x14ac:dyDescent="0.25">
      <c r="A421" s="18">
        <f t="shared" si="117"/>
        <v>400</v>
      </c>
      <c r="B421" s="17" t="s">
        <v>7</v>
      </c>
      <c r="C421" s="16" t="s">
        <v>225</v>
      </c>
      <c r="D421" s="16" t="s">
        <v>5</v>
      </c>
      <c r="E421" s="16" t="s">
        <v>4</v>
      </c>
      <c r="F421" s="16" t="s">
        <v>8</v>
      </c>
      <c r="G421" s="15">
        <v>45078</v>
      </c>
      <c r="H421" s="15">
        <v>45260</v>
      </c>
      <c r="I421" s="14">
        <v>34800</v>
      </c>
      <c r="J421" s="14">
        <v>0</v>
      </c>
      <c r="K421" s="14">
        <v>0</v>
      </c>
      <c r="L421" s="14">
        <v>998.76</v>
      </c>
      <c r="M421" s="14">
        <f t="shared" si="119"/>
        <v>2470.7999999999997</v>
      </c>
      <c r="N421" s="14">
        <f t="shared" si="120"/>
        <v>400.2</v>
      </c>
      <c r="O421" s="14">
        <v>1057.92</v>
      </c>
      <c r="P421" s="14">
        <f t="shared" si="121"/>
        <v>2467.3200000000002</v>
      </c>
      <c r="Q421" s="14">
        <v>0</v>
      </c>
      <c r="R421" s="14">
        <f t="shared" si="122"/>
        <v>7395</v>
      </c>
      <c r="S421" s="14">
        <v>0</v>
      </c>
      <c r="T421" s="14">
        <f t="shared" si="123"/>
        <v>2056.6800000000003</v>
      </c>
      <c r="U421" s="14">
        <f t="shared" si="124"/>
        <v>5338.32</v>
      </c>
      <c r="V421" s="14">
        <f t="shared" si="125"/>
        <v>32743.32</v>
      </c>
      <c r="W421" s="56">
        <f t="shared" si="118"/>
        <v>0</v>
      </c>
      <c r="X421" t="s">
        <v>225</v>
      </c>
      <c r="Y421" t="s">
        <v>5</v>
      </c>
      <c r="Z421" t="s">
        <v>1054</v>
      </c>
      <c r="AA421">
        <v>58</v>
      </c>
      <c r="AB421" s="9">
        <v>34800</v>
      </c>
      <c r="AC421">
        <v>0</v>
      </c>
      <c r="AD421" s="9">
        <v>34800</v>
      </c>
      <c r="AE421">
        <v>998.76</v>
      </c>
      <c r="AF421">
        <v>0</v>
      </c>
      <c r="AG421" s="9">
        <v>1057.92</v>
      </c>
      <c r="AH421">
        <v>0</v>
      </c>
      <c r="AI421" s="9">
        <v>2056.6799999999998</v>
      </c>
      <c r="AJ421" s="9">
        <v>32743.32</v>
      </c>
    </row>
    <row r="422" spans="1:36" s="6" customFormat="1" ht="15" x14ac:dyDescent="0.25">
      <c r="A422" s="18">
        <f t="shared" si="117"/>
        <v>401</v>
      </c>
      <c r="B422" s="17" t="s">
        <v>7</v>
      </c>
      <c r="C422" s="16" t="s">
        <v>224</v>
      </c>
      <c r="D422" s="16" t="s">
        <v>5</v>
      </c>
      <c r="E422" s="16" t="s">
        <v>4</v>
      </c>
      <c r="F422" s="16" t="s">
        <v>8</v>
      </c>
      <c r="G422" s="15">
        <v>45078</v>
      </c>
      <c r="H422" s="15">
        <v>45260</v>
      </c>
      <c r="I422" s="14">
        <v>34800</v>
      </c>
      <c r="J422" s="14">
        <v>0</v>
      </c>
      <c r="K422" s="14">
        <v>0</v>
      </c>
      <c r="L422" s="14">
        <v>998.76</v>
      </c>
      <c r="M422" s="14">
        <f t="shared" si="119"/>
        <v>2470.7999999999997</v>
      </c>
      <c r="N422" s="14">
        <f t="shared" si="120"/>
        <v>400.2</v>
      </c>
      <c r="O422" s="14">
        <v>1057.92</v>
      </c>
      <c r="P422" s="14">
        <f t="shared" si="121"/>
        <v>2467.3200000000002</v>
      </c>
      <c r="Q422" s="14">
        <v>0</v>
      </c>
      <c r="R422" s="14">
        <f t="shared" si="122"/>
        <v>7395</v>
      </c>
      <c r="S422" s="14">
        <v>0</v>
      </c>
      <c r="T422" s="14">
        <f t="shared" si="123"/>
        <v>2056.6800000000003</v>
      </c>
      <c r="U422" s="14">
        <f t="shared" si="124"/>
        <v>5338.32</v>
      </c>
      <c r="V422" s="14">
        <f t="shared" si="125"/>
        <v>32743.32</v>
      </c>
      <c r="W422" s="56">
        <f t="shared" si="118"/>
        <v>0</v>
      </c>
      <c r="X422" t="s">
        <v>224</v>
      </c>
      <c r="Y422" t="s">
        <v>5</v>
      </c>
      <c r="Z422" t="s">
        <v>1078</v>
      </c>
      <c r="AA422">
        <v>59</v>
      </c>
      <c r="AB422" s="9">
        <v>34800</v>
      </c>
      <c r="AC422">
        <v>0</v>
      </c>
      <c r="AD422" s="9">
        <v>34800</v>
      </c>
      <c r="AE422">
        <v>998.76</v>
      </c>
      <c r="AF422">
        <v>0</v>
      </c>
      <c r="AG422" s="9">
        <v>1057.92</v>
      </c>
      <c r="AH422">
        <v>0</v>
      </c>
      <c r="AI422" s="9">
        <v>2056.6799999999998</v>
      </c>
      <c r="AJ422" s="9">
        <v>32743.32</v>
      </c>
    </row>
    <row r="423" spans="1:36" s="6" customFormat="1" ht="15" x14ac:dyDescent="0.25">
      <c r="A423" s="18">
        <f t="shared" si="117"/>
        <v>402</v>
      </c>
      <c r="B423" s="17" t="s">
        <v>7</v>
      </c>
      <c r="C423" s="16" t="s">
        <v>223</v>
      </c>
      <c r="D423" s="16" t="s">
        <v>5</v>
      </c>
      <c r="E423" s="16" t="s">
        <v>4</v>
      </c>
      <c r="F423" s="16" t="s">
        <v>8</v>
      </c>
      <c r="G423" s="15">
        <v>45078</v>
      </c>
      <c r="H423" s="15">
        <v>45260</v>
      </c>
      <c r="I423" s="14">
        <v>20880</v>
      </c>
      <c r="J423" s="14">
        <v>0</v>
      </c>
      <c r="K423" s="14">
        <v>0</v>
      </c>
      <c r="L423" s="14">
        <v>599.26</v>
      </c>
      <c r="M423" s="14">
        <f t="shared" si="119"/>
        <v>1482.4799999999998</v>
      </c>
      <c r="N423" s="14">
        <f t="shared" si="120"/>
        <v>240.12</v>
      </c>
      <c r="O423" s="14">
        <v>634.75</v>
      </c>
      <c r="P423" s="14">
        <f t="shared" si="121"/>
        <v>1480.3920000000001</v>
      </c>
      <c r="Q423" s="14">
        <v>0</v>
      </c>
      <c r="R423" s="14">
        <f t="shared" si="122"/>
        <v>4437.0019999999995</v>
      </c>
      <c r="S423" s="14">
        <v>0</v>
      </c>
      <c r="T423" s="14">
        <f t="shared" si="123"/>
        <v>1234.01</v>
      </c>
      <c r="U423" s="14">
        <f t="shared" si="124"/>
        <v>3202.9920000000002</v>
      </c>
      <c r="V423" s="14">
        <f t="shared" si="125"/>
        <v>19645.990000000002</v>
      </c>
      <c r="W423" s="56">
        <f t="shared" si="118"/>
        <v>0</v>
      </c>
      <c r="X423" t="s">
        <v>223</v>
      </c>
      <c r="Y423" t="s">
        <v>5</v>
      </c>
      <c r="Z423" t="s">
        <v>1061</v>
      </c>
      <c r="AA423">
        <v>60</v>
      </c>
      <c r="AB423" s="9">
        <v>20880</v>
      </c>
      <c r="AC423">
        <v>0</v>
      </c>
      <c r="AD423" s="9">
        <v>20880</v>
      </c>
      <c r="AE423">
        <v>599.26</v>
      </c>
      <c r="AF423">
        <v>0</v>
      </c>
      <c r="AG423">
        <v>634.75</v>
      </c>
      <c r="AH423">
        <v>0</v>
      </c>
      <c r="AI423" s="9">
        <v>1234.01</v>
      </c>
      <c r="AJ423" s="9">
        <v>19645.990000000002</v>
      </c>
    </row>
    <row r="424" spans="1:36" s="6" customFormat="1" ht="15" x14ac:dyDescent="0.25">
      <c r="A424" s="18">
        <f t="shared" si="117"/>
        <v>403</v>
      </c>
      <c r="B424" s="17" t="s">
        <v>7</v>
      </c>
      <c r="C424" s="16" t="s">
        <v>222</v>
      </c>
      <c r="D424" s="16" t="s">
        <v>5</v>
      </c>
      <c r="E424" s="16" t="s">
        <v>4</v>
      </c>
      <c r="F424" s="16" t="s">
        <v>8</v>
      </c>
      <c r="G424" s="15">
        <v>45078</v>
      </c>
      <c r="H424" s="15">
        <v>45260</v>
      </c>
      <c r="I424" s="14">
        <v>39440</v>
      </c>
      <c r="J424" s="14">
        <v>0</v>
      </c>
      <c r="K424" s="14">
        <v>0</v>
      </c>
      <c r="L424" s="14">
        <v>1131.93</v>
      </c>
      <c r="M424" s="14">
        <f t="shared" si="119"/>
        <v>2800.24</v>
      </c>
      <c r="N424" s="14">
        <f t="shared" si="120"/>
        <v>453.56</v>
      </c>
      <c r="O424" s="14">
        <v>1198.98</v>
      </c>
      <c r="P424" s="14">
        <f t="shared" si="121"/>
        <v>2796.2960000000003</v>
      </c>
      <c r="Q424" s="14">
        <v>0</v>
      </c>
      <c r="R424" s="14">
        <f t="shared" si="122"/>
        <v>8381.0060000000012</v>
      </c>
      <c r="S424" s="14">
        <v>0</v>
      </c>
      <c r="T424" s="14">
        <f t="shared" si="123"/>
        <v>2330.91</v>
      </c>
      <c r="U424" s="14">
        <f t="shared" si="124"/>
        <v>6050.0959999999995</v>
      </c>
      <c r="V424" s="14">
        <f t="shared" si="125"/>
        <v>37109.089999999997</v>
      </c>
      <c r="W424" s="56">
        <f t="shared" si="118"/>
        <v>0</v>
      </c>
      <c r="X424" t="s">
        <v>222</v>
      </c>
      <c r="Y424" t="s">
        <v>5</v>
      </c>
      <c r="Z424" t="s">
        <v>1268</v>
      </c>
      <c r="AA424">
        <v>64</v>
      </c>
      <c r="AB424" s="9">
        <v>39440</v>
      </c>
      <c r="AC424">
        <v>0</v>
      </c>
      <c r="AD424" s="9">
        <v>39440</v>
      </c>
      <c r="AE424" s="9">
        <v>1131.93</v>
      </c>
      <c r="AF424">
        <v>0</v>
      </c>
      <c r="AG424" s="9">
        <v>1198.98</v>
      </c>
      <c r="AH424">
        <v>0</v>
      </c>
      <c r="AI424" s="9">
        <v>2330.91</v>
      </c>
      <c r="AJ424" s="9">
        <v>37109.089999999997</v>
      </c>
    </row>
    <row r="425" spans="1:36" s="6" customFormat="1" ht="15" x14ac:dyDescent="0.25">
      <c r="A425" s="18">
        <f t="shared" si="117"/>
        <v>404</v>
      </c>
      <c r="B425" s="17" t="s">
        <v>7</v>
      </c>
      <c r="C425" s="16" t="s">
        <v>221</v>
      </c>
      <c r="D425" s="16" t="s">
        <v>5</v>
      </c>
      <c r="E425" s="16" t="s">
        <v>4</v>
      </c>
      <c r="F425" s="16" t="s">
        <v>3</v>
      </c>
      <c r="G425" s="15">
        <v>45078</v>
      </c>
      <c r="H425" s="15">
        <v>45260</v>
      </c>
      <c r="I425" s="14">
        <v>34800</v>
      </c>
      <c r="J425" s="14">
        <v>0</v>
      </c>
      <c r="K425" s="14">
        <v>0</v>
      </c>
      <c r="L425" s="14">
        <v>998.76</v>
      </c>
      <c r="M425" s="14">
        <f t="shared" si="119"/>
        <v>2470.7999999999997</v>
      </c>
      <c r="N425" s="14">
        <f t="shared" si="120"/>
        <v>400.2</v>
      </c>
      <c r="O425" s="14">
        <v>1057.92</v>
      </c>
      <c r="P425" s="14">
        <f t="shared" si="121"/>
        <v>2467.3200000000002</v>
      </c>
      <c r="Q425" s="14">
        <v>0</v>
      </c>
      <c r="R425" s="14">
        <f t="shared" si="122"/>
        <v>7395</v>
      </c>
      <c r="S425" s="14">
        <v>0</v>
      </c>
      <c r="T425" s="14">
        <f t="shared" si="123"/>
        <v>2056.6800000000003</v>
      </c>
      <c r="U425" s="14">
        <f t="shared" si="124"/>
        <v>5338.32</v>
      </c>
      <c r="V425" s="14">
        <f t="shared" si="125"/>
        <v>32743.32</v>
      </c>
      <c r="W425" s="56">
        <f t="shared" si="118"/>
        <v>0</v>
      </c>
      <c r="X425" t="s">
        <v>221</v>
      </c>
      <c r="Y425" t="s">
        <v>5</v>
      </c>
      <c r="Z425" t="s">
        <v>1073</v>
      </c>
      <c r="AA425">
        <v>66</v>
      </c>
      <c r="AB425" s="9">
        <v>34800</v>
      </c>
      <c r="AC425">
        <v>0</v>
      </c>
      <c r="AD425" s="9">
        <v>34800</v>
      </c>
      <c r="AE425">
        <v>998.76</v>
      </c>
      <c r="AF425">
        <v>0</v>
      </c>
      <c r="AG425" s="9">
        <v>1057.92</v>
      </c>
      <c r="AH425">
        <v>0</v>
      </c>
      <c r="AI425" s="9">
        <v>2056.6799999999998</v>
      </c>
      <c r="AJ425" s="9">
        <v>32743.32</v>
      </c>
    </row>
    <row r="426" spans="1:36" s="6" customFormat="1" ht="15" x14ac:dyDescent="0.25">
      <c r="A426" s="18">
        <f t="shared" si="117"/>
        <v>405</v>
      </c>
      <c r="B426" s="17" t="s">
        <v>7</v>
      </c>
      <c r="C426" s="16" t="s">
        <v>220</v>
      </c>
      <c r="D426" s="16" t="s">
        <v>5</v>
      </c>
      <c r="E426" s="16" t="s">
        <v>4</v>
      </c>
      <c r="F426" s="16" t="s">
        <v>3</v>
      </c>
      <c r="G426" s="15">
        <v>45078</v>
      </c>
      <c r="H426" s="15">
        <v>45260</v>
      </c>
      <c r="I426" s="14">
        <v>26400</v>
      </c>
      <c r="J426" s="14">
        <v>0</v>
      </c>
      <c r="K426" s="14">
        <v>0</v>
      </c>
      <c r="L426" s="14">
        <v>757.68</v>
      </c>
      <c r="M426" s="14">
        <f t="shared" si="119"/>
        <v>1874.3999999999999</v>
      </c>
      <c r="N426" s="14">
        <f t="shared" si="120"/>
        <v>303.60000000000002</v>
      </c>
      <c r="O426" s="14">
        <v>802.56</v>
      </c>
      <c r="P426" s="14">
        <f t="shared" si="121"/>
        <v>1871.7600000000002</v>
      </c>
      <c r="Q426" s="14">
        <v>0</v>
      </c>
      <c r="R426" s="14">
        <f t="shared" si="122"/>
        <v>5610</v>
      </c>
      <c r="S426" s="14">
        <v>0</v>
      </c>
      <c r="T426" s="14">
        <f t="shared" si="123"/>
        <v>1560.2399999999998</v>
      </c>
      <c r="U426" s="14">
        <f t="shared" si="124"/>
        <v>4049.76</v>
      </c>
      <c r="V426" s="14">
        <f t="shared" si="125"/>
        <v>24839.760000000002</v>
      </c>
      <c r="W426" s="56">
        <f t="shared" si="118"/>
        <v>0</v>
      </c>
      <c r="X426" t="s">
        <v>220</v>
      </c>
      <c r="Y426" t="s">
        <v>5</v>
      </c>
      <c r="Z426" t="s">
        <v>1318</v>
      </c>
      <c r="AA426">
        <v>72</v>
      </c>
      <c r="AB426" s="9">
        <v>26400</v>
      </c>
      <c r="AC426">
        <v>0</v>
      </c>
      <c r="AD426" s="9">
        <v>26400</v>
      </c>
      <c r="AE426">
        <v>757.68</v>
      </c>
      <c r="AF426">
        <v>0</v>
      </c>
      <c r="AG426">
        <v>802.56</v>
      </c>
      <c r="AH426">
        <v>0</v>
      </c>
      <c r="AI426" s="9">
        <v>1560.24</v>
      </c>
      <c r="AJ426" s="9">
        <v>24839.759999999998</v>
      </c>
    </row>
    <row r="427" spans="1:36" s="6" customFormat="1" ht="15" x14ac:dyDescent="0.25">
      <c r="A427" s="18">
        <f t="shared" si="117"/>
        <v>406</v>
      </c>
      <c r="B427" s="17" t="s">
        <v>7</v>
      </c>
      <c r="C427" s="16" t="s">
        <v>219</v>
      </c>
      <c r="D427" s="16" t="s">
        <v>5</v>
      </c>
      <c r="E427" s="16" t="s">
        <v>4</v>
      </c>
      <c r="F427" s="16" t="s">
        <v>8</v>
      </c>
      <c r="G427" s="15">
        <v>45078</v>
      </c>
      <c r="H427" s="15">
        <v>45260</v>
      </c>
      <c r="I427" s="14">
        <v>34800</v>
      </c>
      <c r="J427" s="14">
        <v>0</v>
      </c>
      <c r="K427" s="14">
        <v>0</v>
      </c>
      <c r="L427" s="14">
        <v>998.76</v>
      </c>
      <c r="M427" s="14">
        <f t="shared" si="119"/>
        <v>2470.7999999999997</v>
      </c>
      <c r="N427" s="14">
        <f t="shared" si="120"/>
        <v>400.2</v>
      </c>
      <c r="O427" s="14">
        <v>1057.92</v>
      </c>
      <c r="P427" s="14">
        <f t="shared" si="121"/>
        <v>2467.3200000000002</v>
      </c>
      <c r="Q427" s="14">
        <v>0</v>
      </c>
      <c r="R427" s="14">
        <f t="shared" si="122"/>
        <v>7395</v>
      </c>
      <c r="S427" s="14">
        <v>0</v>
      </c>
      <c r="T427" s="14">
        <f t="shared" si="123"/>
        <v>2056.6800000000003</v>
      </c>
      <c r="U427" s="14">
        <f t="shared" si="124"/>
        <v>5338.32</v>
      </c>
      <c r="V427" s="14">
        <f t="shared" si="125"/>
        <v>32743.32</v>
      </c>
      <c r="W427" s="56">
        <f t="shared" si="118"/>
        <v>0</v>
      </c>
      <c r="X427" t="s">
        <v>219</v>
      </c>
      <c r="Y427" t="s">
        <v>5</v>
      </c>
      <c r="Z427" t="s">
        <v>1068</v>
      </c>
      <c r="AA427">
        <v>76</v>
      </c>
      <c r="AB427" s="9">
        <v>34800</v>
      </c>
      <c r="AC427">
        <v>0</v>
      </c>
      <c r="AD427" s="9">
        <v>34800</v>
      </c>
      <c r="AE427">
        <v>998.76</v>
      </c>
      <c r="AF427">
        <v>0</v>
      </c>
      <c r="AG427" s="9">
        <v>1057.92</v>
      </c>
      <c r="AH427">
        <v>0</v>
      </c>
      <c r="AI427" s="9">
        <v>2056.6799999999998</v>
      </c>
      <c r="AJ427" s="9">
        <v>32743.32</v>
      </c>
    </row>
    <row r="428" spans="1:36" s="6" customFormat="1" ht="15" x14ac:dyDescent="0.25">
      <c r="A428" s="18">
        <f t="shared" si="117"/>
        <v>407</v>
      </c>
      <c r="B428" s="17" t="s">
        <v>7</v>
      </c>
      <c r="C428" s="16" t="s">
        <v>218</v>
      </c>
      <c r="D428" s="16" t="s">
        <v>5</v>
      </c>
      <c r="E428" s="16" t="s">
        <v>4</v>
      </c>
      <c r="F428" s="16" t="s">
        <v>8</v>
      </c>
      <c r="G428" s="15">
        <v>45078</v>
      </c>
      <c r="H428" s="15">
        <v>45260</v>
      </c>
      <c r="I428" s="14">
        <v>34800</v>
      </c>
      <c r="J428" s="14">
        <v>0</v>
      </c>
      <c r="K428" s="14">
        <v>0</v>
      </c>
      <c r="L428" s="14">
        <v>998.76</v>
      </c>
      <c r="M428" s="14">
        <f t="shared" si="119"/>
        <v>2470.7999999999997</v>
      </c>
      <c r="N428" s="14">
        <f t="shared" si="120"/>
        <v>400.2</v>
      </c>
      <c r="O428" s="14">
        <v>1057.92</v>
      </c>
      <c r="P428" s="14">
        <f t="shared" si="121"/>
        <v>2467.3200000000002</v>
      </c>
      <c r="Q428" s="14">
        <v>1577.45</v>
      </c>
      <c r="R428" s="14">
        <f t="shared" si="122"/>
        <v>7395</v>
      </c>
      <c r="S428" s="14">
        <v>0</v>
      </c>
      <c r="T428" s="14">
        <f t="shared" si="123"/>
        <v>3634.13</v>
      </c>
      <c r="U428" s="14">
        <f t="shared" si="124"/>
        <v>5338.32</v>
      </c>
      <c r="V428" s="14">
        <f t="shared" si="125"/>
        <v>31165.87</v>
      </c>
      <c r="W428" s="56">
        <f t="shared" si="118"/>
        <v>0</v>
      </c>
      <c r="X428" t="s">
        <v>218</v>
      </c>
      <c r="Y428" t="s">
        <v>5</v>
      </c>
      <c r="Z428" t="s">
        <v>1065</v>
      </c>
      <c r="AA428">
        <v>78</v>
      </c>
      <c r="AB428" s="9">
        <v>34800</v>
      </c>
      <c r="AC428">
        <v>0</v>
      </c>
      <c r="AD428" s="9">
        <v>34800</v>
      </c>
      <c r="AE428">
        <v>998.76</v>
      </c>
      <c r="AF428">
        <v>0</v>
      </c>
      <c r="AG428" s="9">
        <v>1057.92</v>
      </c>
      <c r="AH428" s="9">
        <v>1577.45</v>
      </c>
      <c r="AI428" s="9">
        <v>3634.13</v>
      </c>
      <c r="AJ428" s="9">
        <v>31165.87</v>
      </c>
    </row>
    <row r="429" spans="1:36" s="6" customFormat="1" ht="15" x14ac:dyDescent="0.25">
      <c r="A429" s="18">
        <f t="shared" si="117"/>
        <v>408</v>
      </c>
      <c r="B429" s="17" t="s">
        <v>7</v>
      </c>
      <c r="C429" s="16" t="s">
        <v>217</v>
      </c>
      <c r="D429" s="16" t="s">
        <v>5</v>
      </c>
      <c r="E429" s="16" t="s">
        <v>4</v>
      </c>
      <c r="F429" s="16" t="s">
        <v>3</v>
      </c>
      <c r="G429" s="15">
        <v>45078</v>
      </c>
      <c r="H429" s="15">
        <v>45260</v>
      </c>
      <c r="I429" s="14">
        <v>22400</v>
      </c>
      <c r="J429" s="14">
        <v>0</v>
      </c>
      <c r="K429" s="14">
        <v>0</v>
      </c>
      <c r="L429" s="14">
        <v>642.88</v>
      </c>
      <c r="M429" s="14">
        <f t="shared" si="119"/>
        <v>1590.3999999999999</v>
      </c>
      <c r="N429" s="14">
        <f t="shared" si="120"/>
        <v>257.60000000000002</v>
      </c>
      <c r="O429" s="14">
        <v>680.96</v>
      </c>
      <c r="P429" s="14">
        <f t="shared" si="121"/>
        <v>1588.16</v>
      </c>
      <c r="Q429" s="14">
        <v>0</v>
      </c>
      <c r="R429" s="14">
        <f t="shared" si="122"/>
        <v>4760</v>
      </c>
      <c r="S429" s="14">
        <v>0</v>
      </c>
      <c r="T429" s="14">
        <f t="shared" si="123"/>
        <v>1323.8400000000001</v>
      </c>
      <c r="U429" s="14">
        <f t="shared" si="124"/>
        <v>3436.16</v>
      </c>
      <c r="V429" s="14">
        <f t="shared" si="125"/>
        <v>21076.16</v>
      </c>
      <c r="W429" s="56">
        <f t="shared" si="118"/>
        <v>0</v>
      </c>
      <c r="X429" t="s">
        <v>217</v>
      </c>
      <c r="Y429" t="s">
        <v>5</v>
      </c>
      <c r="Z429" t="s">
        <v>1072</v>
      </c>
      <c r="AA429">
        <v>83</v>
      </c>
      <c r="AB429" s="9">
        <v>22400</v>
      </c>
      <c r="AC429">
        <v>0</v>
      </c>
      <c r="AD429" s="9">
        <v>22400</v>
      </c>
      <c r="AE429">
        <v>642.88</v>
      </c>
      <c r="AF429">
        <v>0</v>
      </c>
      <c r="AG429">
        <v>680.96</v>
      </c>
      <c r="AH429">
        <v>0</v>
      </c>
      <c r="AI429" s="9">
        <v>1323.84</v>
      </c>
      <c r="AJ429" s="9">
        <v>21076.16</v>
      </c>
    </row>
    <row r="430" spans="1:36" s="6" customFormat="1" ht="15" x14ac:dyDescent="0.25">
      <c r="A430" s="18">
        <f t="shared" si="117"/>
        <v>409</v>
      </c>
      <c r="B430" s="17" t="s">
        <v>7</v>
      </c>
      <c r="C430" s="16" t="s">
        <v>216</v>
      </c>
      <c r="D430" s="16" t="s">
        <v>5</v>
      </c>
      <c r="E430" s="16" t="s">
        <v>4</v>
      </c>
      <c r="F430" s="16" t="s">
        <v>3</v>
      </c>
      <c r="G430" s="15">
        <v>45078</v>
      </c>
      <c r="H430" s="15">
        <v>45260</v>
      </c>
      <c r="I430" s="14">
        <v>26400</v>
      </c>
      <c r="J430" s="14">
        <v>0</v>
      </c>
      <c r="K430" s="14">
        <v>0</v>
      </c>
      <c r="L430" s="14">
        <v>757.68</v>
      </c>
      <c r="M430" s="14">
        <f t="shared" si="119"/>
        <v>1874.3999999999999</v>
      </c>
      <c r="N430" s="14">
        <f t="shared" si="120"/>
        <v>303.60000000000002</v>
      </c>
      <c r="O430" s="14">
        <v>802.56</v>
      </c>
      <c r="P430" s="14">
        <f t="shared" si="121"/>
        <v>1871.7600000000002</v>
      </c>
      <c r="Q430" s="14">
        <v>0</v>
      </c>
      <c r="R430" s="14">
        <f t="shared" si="122"/>
        <v>5610</v>
      </c>
      <c r="S430" s="14">
        <v>0</v>
      </c>
      <c r="T430" s="14">
        <f t="shared" si="123"/>
        <v>1560.2399999999998</v>
      </c>
      <c r="U430" s="14">
        <f t="shared" si="124"/>
        <v>4049.76</v>
      </c>
      <c r="V430" s="14">
        <f t="shared" si="125"/>
        <v>24839.760000000002</v>
      </c>
      <c r="W430" s="56">
        <f t="shared" si="118"/>
        <v>0</v>
      </c>
      <c r="X430" t="s">
        <v>216</v>
      </c>
      <c r="Y430" t="s">
        <v>5</v>
      </c>
      <c r="Z430" t="s">
        <v>1250</v>
      </c>
      <c r="AA430">
        <v>87</v>
      </c>
      <c r="AB430" s="9">
        <v>26400</v>
      </c>
      <c r="AC430">
        <v>0</v>
      </c>
      <c r="AD430" s="9">
        <v>26400</v>
      </c>
      <c r="AE430">
        <v>757.68</v>
      </c>
      <c r="AF430">
        <v>0</v>
      </c>
      <c r="AG430">
        <v>802.56</v>
      </c>
      <c r="AH430">
        <v>0</v>
      </c>
      <c r="AI430" s="9">
        <v>1560.24</v>
      </c>
      <c r="AJ430" s="9">
        <v>24839.759999999998</v>
      </c>
    </row>
    <row r="431" spans="1:36" s="6" customFormat="1" ht="15" x14ac:dyDescent="0.25">
      <c r="A431" s="18">
        <f t="shared" si="117"/>
        <v>410</v>
      </c>
      <c r="B431" s="17" t="s">
        <v>7</v>
      </c>
      <c r="C431" s="16" t="s">
        <v>215</v>
      </c>
      <c r="D431" s="16" t="s">
        <v>5</v>
      </c>
      <c r="E431" s="16" t="s">
        <v>4</v>
      </c>
      <c r="F431" s="16" t="s">
        <v>3</v>
      </c>
      <c r="G431" s="15">
        <v>45078</v>
      </c>
      <c r="H431" s="15">
        <v>45260</v>
      </c>
      <c r="I431" s="14">
        <v>22400</v>
      </c>
      <c r="J431" s="14">
        <v>0</v>
      </c>
      <c r="K431" s="14">
        <v>0</v>
      </c>
      <c r="L431" s="14">
        <v>642.88</v>
      </c>
      <c r="M431" s="14">
        <f t="shared" si="119"/>
        <v>1590.3999999999999</v>
      </c>
      <c r="N431" s="14">
        <f t="shared" si="120"/>
        <v>257.60000000000002</v>
      </c>
      <c r="O431" s="14">
        <v>680.96</v>
      </c>
      <c r="P431" s="14">
        <f t="shared" si="121"/>
        <v>1588.16</v>
      </c>
      <c r="Q431" s="14">
        <v>0</v>
      </c>
      <c r="R431" s="14">
        <f t="shared" si="122"/>
        <v>4760</v>
      </c>
      <c r="S431" s="14">
        <v>0</v>
      </c>
      <c r="T431" s="14">
        <f t="shared" si="123"/>
        <v>1323.8400000000001</v>
      </c>
      <c r="U431" s="14">
        <f t="shared" si="124"/>
        <v>3436.16</v>
      </c>
      <c r="V431" s="14">
        <f t="shared" si="125"/>
        <v>21076.16</v>
      </c>
      <c r="W431" s="56">
        <f t="shared" si="118"/>
        <v>0</v>
      </c>
      <c r="X431" t="s">
        <v>215</v>
      </c>
      <c r="Y431" t="s">
        <v>5</v>
      </c>
      <c r="Z431" t="s">
        <v>1315</v>
      </c>
      <c r="AA431">
        <v>89</v>
      </c>
      <c r="AB431" s="9">
        <v>22400</v>
      </c>
      <c r="AC431">
        <v>0</v>
      </c>
      <c r="AD431" s="9">
        <v>22400</v>
      </c>
      <c r="AE431">
        <v>642.88</v>
      </c>
      <c r="AF431">
        <v>0</v>
      </c>
      <c r="AG431">
        <v>680.96</v>
      </c>
      <c r="AH431">
        <v>0</v>
      </c>
      <c r="AI431" s="9">
        <v>1323.84</v>
      </c>
      <c r="AJ431" s="9">
        <v>21076.16</v>
      </c>
    </row>
    <row r="432" spans="1:36" s="6" customFormat="1" ht="15" x14ac:dyDescent="0.25">
      <c r="A432" s="18">
        <f t="shared" si="117"/>
        <v>411</v>
      </c>
      <c r="B432" s="17" t="s">
        <v>7</v>
      </c>
      <c r="C432" s="16" t="s">
        <v>214</v>
      </c>
      <c r="D432" s="16" t="s">
        <v>5</v>
      </c>
      <c r="E432" s="16" t="s">
        <v>4</v>
      </c>
      <c r="F432" s="16" t="s">
        <v>8</v>
      </c>
      <c r="G432" s="15">
        <v>45078</v>
      </c>
      <c r="H432" s="15">
        <v>45260</v>
      </c>
      <c r="I432" s="14">
        <v>22400</v>
      </c>
      <c r="J432" s="14">
        <v>0</v>
      </c>
      <c r="K432" s="14">
        <v>0</v>
      </c>
      <c r="L432" s="14">
        <v>642.88</v>
      </c>
      <c r="M432" s="14">
        <f t="shared" si="119"/>
        <v>1590.3999999999999</v>
      </c>
      <c r="N432" s="14">
        <f t="shared" si="120"/>
        <v>257.60000000000002</v>
      </c>
      <c r="O432" s="14">
        <v>680.96</v>
      </c>
      <c r="P432" s="14">
        <f t="shared" si="121"/>
        <v>1588.16</v>
      </c>
      <c r="Q432" s="14">
        <v>0</v>
      </c>
      <c r="R432" s="14">
        <f t="shared" si="122"/>
        <v>4760</v>
      </c>
      <c r="S432" s="14">
        <v>0</v>
      </c>
      <c r="T432" s="14">
        <f t="shared" si="123"/>
        <v>1323.8400000000001</v>
      </c>
      <c r="U432" s="14">
        <f t="shared" si="124"/>
        <v>3436.16</v>
      </c>
      <c r="V432" s="14">
        <f t="shared" si="125"/>
        <v>21076.16</v>
      </c>
      <c r="W432" s="56">
        <f t="shared" si="118"/>
        <v>0</v>
      </c>
      <c r="X432" t="s">
        <v>214</v>
      </c>
      <c r="Y432" t="s">
        <v>5</v>
      </c>
      <c r="Z432" t="s">
        <v>1257</v>
      </c>
      <c r="AA432">
        <v>91</v>
      </c>
      <c r="AB432" s="9">
        <v>22400</v>
      </c>
      <c r="AC432">
        <v>0</v>
      </c>
      <c r="AD432" s="9">
        <v>22400</v>
      </c>
      <c r="AE432">
        <v>642.88</v>
      </c>
      <c r="AF432">
        <v>0</v>
      </c>
      <c r="AG432">
        <v>680.96</v>
      </c>
      <c r="AH432">
        <v>0</v>
      </c>
      <c r="AI432" s="9">
        <v>1323.84</v>
      </c>
      <c r="AJ432" s="9">
        <v>21076.16</v>
      </c>
    </row>
    <row r="433" spans="1:36" s="6" customFormat="1" ht="15" x14ac:dyDescent="0.25">
      <c r="A433" s="18">
        <f t="shared" si="117"/>
        <v>412</v>
      </c>
      <c r="B433" s="17" t="s">
        <v>7</v>
      </c>
      <c r="C433" s="16" t="s">
        <v>213</v>
      </c>
      <c r="D433" s="16" t="s">
        <v>5</v>
      </c>
      <c r="E433" s="16" t="s">
        <v>4</v>
      </c>
      <c r="F433" s="16" t="s">
        <v>8</v>
      </c>
      <c r="G433" s="15">
        <v>45078</v>
      </c>
      <c r="H433" s="15">
        <v>45260</v>
      </c>
      <c r="I433" s="14">
        <v>22400</v>
      </c>
      <c r="J433" s="14">
        <v>0</v>
      </c>
      <c r="K433" s="14">
        <v>0</v>
      </c>
      <c r="L433" s="14">
        <v>642.88</v>
      </c>
      <c r="M433" s="14">
        <f t="shared" si="119"/>
        <v>1590.3999999999999</v>
      </c>
      <c r="N433" s="14">
        <f t="shared" si="120"/>
        <v>257.60000000000002</v>
      </c>
      <c r="O433" s="14">
        <v>680.96</v>
      </c>
      <c r="P433" s="14">
        <f t="shared" si="121"/>
        <v>1588.16</v>
      </c>
      <c r="Q433" s="14">
        <v>0</v>
      </c>
      <c r="R433" s="14">
        <f t="shared" si="122"/>
        <v>4760</v>
      </c>
      <c r="S433" s="14">
        <v>0</v>
      </c>
      <c r="T433" s="14">
        <f t="shared" si="123"/>
        <v>1323.8400000000001</v>
      </c>
      <c r="U433" s="14">
        <f t="shared" si="124"/>
        <v>3436.16</v>
      </c>
      <c r="V433" s="14">
        <f t="shared" si="125"/>
        <v>21076.16</v>
      </c>
      <c r="W433" s="56">
        <f t="shared" si="118"/>
        <v>0</v>
      </c>
      <c r="X433" t="s">
        <v>213</v>
      </c>
      <c r="Y433" t="s">
        <v>5</v>
      </c>
      <c r="Z433" t="s">
        <v>1319</v>
      </c>
      <c r="AA433">
        <v>93</v>
      </c>
      <c r="AB433" s="9">
        <v>22400</v>
      </c>
      <c r="AC433">
        <v>0</v>
      </c>
      <c r="AD433" s="9">
        <v>22400</v>
      </c>
      <c r="AE433">
        <v>642.88</v>
      </c>
      <c r="AF433">
        <v>0</v>
      </c>
      <c r="AG433">
        <v>680.96</v>
      </c>
      <c r="AH433">
        <v>0</v>
      </c>
      <c r="AI433" s="9">
        <v>1323.84</v>
      </c>
      <c r="AJ433" s="9">
        <v>21076.16</v>
      </c>
    </row>
    <row r="434" spans="1:36" s="6" customFormat="1" ht="15" x14ac:dyDescent="0.25">
      <c r="A434" s="18">
        <f t="shared" si="117"/>
        <v>413</v>
      </c>
      <c r="B434" s="17" t="s">
        <v>7</v>
      </c>
      <c r="C434" s="16" t="s">
        <v>212</v>
      </c>
      <c r="D434" s="16" t="s">
        <v>5</v>
      </c>
      <c r="E434" s="16" t="s">
        <v>4</v>
      </c>
      <c r="F434" s="16" t="s">
        <v>3</v>
      </c>
      <c r="G434" s="15">
        <v>45078</v>
      </c>
      <c r="H434" s="15">
        <v>45260</v>
      </c>
      <c r="I434" s="14">
        <v>22400</v>
      </c>
      <c r="J434" s="14">
        <v>0</v>
      </c>
      <c r="K434" s="14">
        <v>0</v>
      </c>
      <c r="L434" s="14">
        <v>642.88</v>
      </c>
      <c r="M434" s="14">
        <f t="shared" si="119"/>
        <v>1590.3999999999999</v>
      </c>
      <c r="N434" s="14">
        <f t="shared" si="120"/>
        <v>257.60000000000002</v>
      </c>
      <c r="O434" s="14">
        <v>680.96</v>
      </c>
      <c r="P434" s="14">
        <f t="shared" si="121"/>
        <v>1588.16</v>
      </c>
      <c r="Q434" s="14">
        <v>0</v>
      </c>
      <c r="R434" s="14">
        <f t="shared" si="122"/>
        <v>4760</v>
      </c>
      <c r="S434" s="14">
        <v>0</v>
      </c>
      <c r="T434" s="14">
        <f t="shared" si="123"/>
        <v>1323.8400000000001</v>
      </c>
      <c r="U434" s="14">
        <f t="shared" si="124"/>
        <v>3436.16</v>
      </c>
      <c r="V434" s="14">
        <f t="shared" si="125"/>
        <v>21076.16</v>
      </c>
      <c r="W434" s="56">
        <f t="shared" si="118"/>
        <v>0</v>
      </c>
      <c r="X434" t="s">
        <v>212</v>
      </c>
      <c r="Y434" t="s">
        <v>5</v>
      </c>
      <c r="Z434" t="s">
        <v>1262</v>
      </c>
      <c r="AA434">
        <v>95</v>
      </c>
      <c r="AB434" s="9">
        <v>22400</v>
      </c>
      <c r="AC434">
        <v>0</v>
      </c>
      <c r="AD434" s="9">
        <v>22400</v>
      </c>
      <c r="AE434">
        <v>642.88</v>
      </c>
      <c r="AF434">
        <v>0</v>
      </c>
      <c r="AG434">
        <v>680.96</v>
      </c>
      <c r="AH434">
        <v>0</v>
      </c>
      <c r="AI434" s="9">
        <v>1323.84</v>
      </c>
      <c r="AJ434" s="9">
        <v>21076.16</v>
      </c>
    </row>
    <row r="435" spans="1:36" s="6" customFormat="1" ht="15" x14ac:dyDescent="0.25">
      <c r="A435" s="18">
        <f t="shared" si="117"/>
        <v>414</v>
      </c>
      <c r="B435" s="17" t="s">
        <v>7</v>
      </c>
      <c r="C435" s="16" t="s">
        <v>211</v>
      </c>
      <c r="D435" s="16" t="s">
        <v>5</v>
      </c>
      <c r="E435" s="16" t="s">
        <v>4</v>
      </c>
      <c r="F435" s="16" t="s">
        <v>3</v>
      </c>
      <c r="G435" s="15">
        <v>45078</v>
      </c>
      <c r="H435" s="15">
        <v>45260</v>
      </c>
      <c r="I435" s="14">
        <v>22400</v>
      </c>
      <c r="J435" s="14">
        <v>0</v>
      </c>
      <c r="K435" s="14">
        <v>0</v>
      </c>
      <c r="L435" s="14">
        <v>642.88</v>
      </c>
      <c r="M435" s="14">
        <f t="shared" si="119"/>
        <v>1590.3999999999999</v>
      </c>
      <c r="N435" s="14">
        <f t="shared" si="120"/>
        <v>257.60000000000002</v>
      </c>
      <c r="O435" s="14">
        <v>680.96</v>
      </c>
      <c r="P435" s="14">
        <f t="shared" si="121"/>
        <v>1588.16</v>
      </c>
      <c r="Q435" s="14">
        <v>0</v>
      </c>
      <c r="R435" s="14">
        <f t="shared" si="122"/>
        <v>4760</v>
      </c>
      <c r="S435" s="14">
        <v>0</v>
      </c>
      <c r="T435" s="14">
        <f t="shared" si="123"/>
        <v>1323.8400000000001</v>
      </c>
      <c r="U435" s="14">
        <f t="shared" si="124"/>
        <v>3436.16</v>
      </c>
      <c r="V435" s="14">
        <f t="shared" si="125"/>
        <v>21076.16</v>
      </c>
      <c r="W435" s="56">
        <f t="shared" si="118"/>
        <v>0</v>
      </c>
      <c r="X435" t="s">
        <v>211</v>
      </c>
      <c r="Y435" t="s">
        <v>5</v>
      </c>
      <c r="Z435" t="s">
        <v>1308</v>
      </c>
      <c r="AA435">
        <v>97</v>
      </c>
      <c r="AB435" s="9">
        <v>22400</v>
      </c>
      <c r="AC435">
        <v>0</v>
      </c>
      <c r="AD435" s="9">
        <v>22400</v>
      </c>
      <c r="AE435">
        <v>642.88</v>
      </c>
      <c r="AF435">
        <v>0</v>
      </c>
      <c r="AG435">
        <v>680.96</v>
      </c>
      <c r="AH435">
        <v>0</v>
      </c>
      <c r="AI435" s="9">
        <v>1323.84</v>
      </c>
      <c r="AJ435" s="9">
        <v>21076.16</v>
      </c>
    </row>
    <row r="436" spans="1:36" s="6" customFormat="1" ht="15" x14ac:dyDescent="0.25">
      <c r="A436" s="18">
        <f t="shared" si="117"/>
        <v>415</v>
      </c>
      <c r="B436" s="17" t="s">
        <v>7</v>
      </c>
      <c r="C436" s="16" t="s">
        <v>210</v>
      </c>
      <c r="D436" s="16" t="s">
        <v>5</v>
      </c>
      <c r="E436" s="16" t="s">
        <v>4</v>
      </c>
      <c r="F436" s="16" t="s">
        <v>8</v>
      </c>
      <c r="G436" s="15">
        <v>45078</v>
      </c>
      <c r="H436" s="15">
        <v>45260</v>
      </c>
      <c r="I436" s="14">
        <v>35200</v>
      </c>
      <c r="J436" s="14">
        <v>0</v>
      </c>
      <c r="K436" s="14">
        <v>0</v>
      </c>
      <c r="L436" s="14">
        <v>1010.24</v>
      </c>
      <c r="M436" s="14">
        <f t="shared" si="119"/>
        <v>2499.1999999999998</v>
      </c>
      <c r="N436" s="14">
        <f t="shared" si="120"/>
        <v>404.8</v>
      </c>
      <c r="O436" s="14">
        <v>1070.08</v>
      </c>
      <c r="P436" s="14">
        <f t="shared" si="121"/>
        <v>2495.6800000000003</v>
      </c>
      <c r="Q436" s="14">
        <v>0</v>
      </c>
      <c r="R436" s="14">
        <f t="shared" si="122"/>
        <v>7480</v>
      </c>
      <c r="S436" s="14">
        <v>0</v>
      </c>
      <c r="T436" s="14">
        <f t="shared" si="123"/>
        <v>2080.3199999999997</v>
      </c>
      <c r="U436" s="14">
        <f t="shared" si="124"/>
        <v>5399.68</v>
      </c>
      <c r="V436" s="14">
        <f t="shared" si="125"/>
        <v>33119.68</v>
      </c>
      <c r="W436" s="56">
        <f t="shared" si="118"/>
        <v>0</v>
      </c>
      <c r="X436" t="s">
        <v>210</v>
      </c>
      <c r="Y436" t="s">
        <v>5</v>
      </c>
      <c r="Z436" t="s">
        <v>1264</v>
      </c>
      <c r="AA436">
        <v>103</v>
      </c>
      <c r="AB436" s="9">
        <v>35200</v>
      </c>
      <c r="AC436">
        <v>0</v>
      </c>
      <c r="AD436" s="9">
        <v>35200</v>
      </c>
      <c r="AE436" s="9">
        <v>1010.24</v>
      </c>
      <c r="AF436">
        <v>0</v>
      </c>
      <c r="AG436" s="9">
        <v>1070.08</v>
      </c>
      <c r="AH436">
        <v>0</v>
      </c>
      <c r="AI436" s="9">
        <v>2080.3200000000002</v>
      </c>
      <c r="AJ436" s="9">
        <v>33119.68</v>
      </c>
    </row>
    <row r="437" spans="1:36" s="6" customFormat="1" ht="15" x14ac:dyDescent="0.25">
      <c r="A437" s="18">
        <f t="shared" si="117"/>
        <v>416</v>
      </c>
      <c r="B437" s="17" t="s">
        <v>7</v>
      </c>
      <c r="C437" s="16" t="s">
        <v>209</v>
      </c>
      <c r="D437" s="16" t="s">
        <v>5</v>
      </c>
      <c r="E437" s="16" t="s">
        <v>4</v>
      </c>
      <c r="F437" s="16" t="s">
        <v>8</v>
      </c>
      <c r="G437" s="15">
        <v>45078</v>
      </c>
      <c r="H437" s="15">
        <v>45260</v>
      </c>
      <c r="I437" s="14">
        <v>16240</v>
      </c>
      <c r="J437" s="14">
        <v>0</v>
      </c>
      <c r="K437" s="14">
        <v>0</v>
      </c>
      <c r="L437" s="14">
        <v>466.09</v>
      </c>
      <c r="M437" s="14">
        <f t="shared" si="119"/>
        <v>1153.04</v>
      </c>
      <c r="N437" s="14">
        <f t="shared" si="120"/>
        <v>186.76</v>
      </c>
      <c r="O437" s="14">
        <v>493.7</v>
      </c>
      <c r="P437" s="14">
        <f t="shared" si="121"/>
        <v>1151.4160000000002</v>
      </c>
      <c r="Q437" s="14">
        <v>0</v>
      </c>
      <c r="R437" s="14">
        <f t="shared" si="122"/>
        <v>3451.0059999999999</v>
      </c>
      <c r="S437" s="14">
        <v>0</v>
      </c>
      <c r="T437" s="14">
        <f t="shared" si="123"/>
        <v>959.79</v>
      </c>
      <c r="U437" s="14">
        <f t="shared" si="124"/>
        <v>2491.2160000000003</v>
      </c>
      <c r="V437" s="14">
        <f t="shared" si="125"/>
        <v>15280.21</v>
      </c>
      <c r="W437" s="56">
        <f t="shared" si="118"/>
        <v>0</v>
      </c>
      <c r="X437" t="s">
        <v>209</v>
      </c>
      <c r="Y437" t="s">
        <v>5</v>
      </c>
      <c r="Z437" t="s">
        <v>1193</v>
      </c>
      <c r="AA437">
        <v>107</v>
      </c>
      <c r="AB437" s="9">
        <v>16240</v>
      </c>
      <c r="AC437">
        <v>0</v>
      </c>
      <c r="AD437" s="9">
        <v>16240</v>
      </c>
      <c r="AE437">
        <v>466.09</v>
      </c>
      <c r="AF437">
        <v>0</v>
      </c>
      <c r="AG437">
        <v>493.7</v>
      </c>
      <c r="AH437">
        <v>0</v>
      </c>
      <c r="AI437">
        <v>959.79</v>
      </c>
      <c r="AJ437" s="9">
        <v>15280.21</v>
      </c>
    </row>
    <row r="438" spans="1:36" s="6" customFormat="1" ht="15" x14ac:dyDescent="0.25">
      <c r="A438" s="18">
        <f t="shared" si="117"/>
        <v>417</v>
      </c>
      <c r="B438" s="17" t="s">
        <v>7</v>
      </c>
      <c r="C438" s="16" t="s">
        <v>208</v>
      </c>
      <c r="D438" s="16" t="s">
        <v>5</v>
      </c>
      <c r="E438" s="16" t="s">
        <v>4</v>
      </c>
      <c r="F438" s="16" t="s">
        <v>3</v>
      </c>
      <c r="G438" s="15">
        <v>45078</v>
      </c>
      <c r="H438" s="15">
        <v>45260</v>
      </c>
      <c r="I438" s="14">
        <v>55440</v>
      </c>
      <c r="J438" s="14">
        <v>2628.57</v>
      </c>
      <c r="K438" s="14">
        <v>0</v>
      </c>
      <c r="L438" s="14">
        <v>1591.13</v>
      </c>
      <c r="M438" s="14">
        <f t="shared" si="119"/>
        <v>3936.24</v>
      </c>
      <c r="N438" s="14">
        <f t="shared" si="120"/>
        <v>637.55999999999995</v>
      </c>
      <c r="O438" s="14">
        <v>1685.38</v>
      </c>
      <c r="P438" s="14">
        <f t="shared" si="121"/>
        <v>3930.6960000000004</v>
      </c>
      <c r="Q438" s="14">
        <v>0</v>
      </c>
      <c r="R438" s="14">
        <f t="shared" si="122"/>
        <v>11781.006000000001</v>
      </c>
      <c r="S438" s="14">
        <v>0</v>
      </c>
      <c r="T438" s="14">
        <f t="shared" si="123"/>
        <v>5905.08</v>
      </c>
      <c r="U438" s="14">
        <f t="shared" si="124"/>
        <v>8504.4959999999992</v>
      </c>
      <c r="V438" s="14">
        <f t="shared" si="125"/>
        <v>49534.92</v>
      </c>
      <c r="W438" s="56">
        <f t="shared" si="118"/>
        <v>0</v>
      </c>
      <c r="X438" t="s">
        <v>208</v>
      </c>
      <c r="Y438" t="s">
        <v>5</v>
      </c>
      <c r="Z438" t="s">
        <v>867</v>
      </c>
      <c r="AA438">
        <v>109</v>
      </c>
      <c r="AB438" s="9">
        <v>55440</v>
      </c>
      <c r="AC438">
        <v>0</v>
      </c>
      <c r="AD438" s="9">
        <v>55440</v>
      </c>
      <c r="AE438" s="9">
        <v>1591.13</v>
      </c>
      <c r="AF438" s="9">
        <v>2628.57</v>
      </c>
      <c r="AG438" s="9">
        <v>1685.38</v>
      </c>
      <c r="AH438">
        <v>0</v>
      </c>
      <c r="AI438" s="9">
        <v>5905.08</v>
      </c>
      <c r="AJ438" s="9">
        <v>49534.92</v>
      </c>
    </row>
    <row r="439" spans="1:36" s="6" customFormat="1" ht="15" x14ac:dyDescent="0.25">
      <c r="A439" s="18">
        <f t="shared" si="117"/>
        <v>418</v>
      </c>
      <c r="B439" s="17" t="s">
        <v>7</v>
      </c>
      <c r="C439" s="16" t="s">
        <v>207</v>
      </c>
      <c r="D439" s="16" t="s">
        <v>5</v>
      </c>
      <c r="E439" s="16" t="s">
        <v>4</v>
      </c>
      <c r="F439" s="16" t="s">
        <v>3</v>
      </c>
      <c r="G439" s="15">
        <v>45078</v>
      </c>
      <c r="H439" s="15">
        <v>45260</v>
      </c>
      <c r="I439" s="14">
        <v>18560</v>
      </c>
      <c r="J439" s="14">
        <v>0</v>
      </c>
      <c r="K439" s="14">
        <v>0</v>
      </c>
      <c r="L439" s="14">
        <v>532.66999999999996</v>
      </c>
      <c r="M439" s="14">
        <f t="shared" si="119"/>
        <v>1317.76</v>
      </c>
      <c r="N439" s="14">
        <f t="shared" si="120"/>
        <v>213.44</v>
      </c>
      <c r="O439" s="14">
        <v>564.22</v>
      </c>
      <c r="P439" s="14">
        <f t="shared" si="121"/>
        <v>1315.904</v>
      </c>
      <c r="Q439" s="14">
        <v>0</v>
      </c>
      <c r="R439" s="14">
        <f t="shared" si="122"/>
        <v>3943.9940000000001</v>
      </c>
      <c r="S439" s="14">
        <v>0</v>
      </c>
      <c r="T439" s="14">
        <f t="shared" si="123"/>
        <v>1096.8899999999999</v>
      </c>
      <c r="U439" s="14">
        <f t="shared" si="124"/>
        <v>2847.1040000000003</v>
      </c>
      <c r="V439" s="14">
        <f t="shared" si="125"/>
        <v>17463.11</v>
      </c>
      <c r="W439" s="56">
        <f t="shared" si="118"/>
        <v>0</v>
      </c>
      <c r="X439" t="s">
        <v>207</v>
      </c>
      <c r="Y439" t="s">
        <v>5</v>
      </c>
      <c r="Z439" t="s">
        <v>1074</v>
      </c>
      <c r="AA439">
        <v>111</v>
      </c>
      <c r="AB439" s="9">
        <v>18560</v>
      </c>
      <c r="AC439">
        <v>0</v>
      </c>
      <c r="AD439" s="9">
        <v>18560</v>
      </c>
      <c r="AE439">
        <v>532.66999999999996</v>
      </c>
      <c r="AF439">
        <v>0</v>
      </c>
      <c r="AG439">
        <v>564.22</v>
      </c>
      <c r="AH439">
        <v>0</v>
      </c>
      <c r="AI439" s="9">
        <v>1096.8900000000001</v>
      </c>
      <c r="AJ439" s="9">
        <v>17463.11</v>
      </c>
    </row>
    <row r="440" spans="1:36" s="6" customFormat="1" ht="15" x14ac:dyDescent="0.25">
      <c r="A440" s="18">
        <f t="shared" si="117"/>
        <v>419</v>
      </c>
      <c r="B440" s="17" t="s">
        <v>7</v>
      </c>
      <c r="C440" s="16" t="s">
        <v>206</v>
      </c>
      <c r="D440" s="16" t="s">
        <v>5</v>
      </c>
      <c r="E440" s="16" t="s">
        <v>4</v>
      </c>
      <c r="F440" s="16" t="s">
        <v>8</v>
      </c>
      <c r="G440" s="15">
        <v>45078</v>
      </c>
      <c r="H440" s="15">
        <v>45260</v>
      </c>
      <c r="I440" s="14">
        <v>37800</v>
      </c>
      <c r="J440" s="14">
        <v>0</v>
      </c>
      <c r="K440" s="14">
        <v>0</v>
      </c>
      <c r="L440" s="14">
        <v>1084.8599999999999</v>
      </c>
      <c r="M440" s="14">
        <f t="shared" si="119"/>
        <v>2683.7999999999997</v>
      </c>
      <c r="N440" s="14">
        <f t="shared" si="120"/>
        <v>434.7</v>
      </c>
      <c r="O440" s="14">
        <v>1149.1199999999999</v>
      </c>
      <c r="P440" s="14">
        <f t="shared" si="121"/>
        <v>2680.02</v>
      </c>
      <c r="Q440" s="14">
        <v>0</v>
      </c>
      <c r="R440" s="14">
        <f t="shared" si="122"/>
        <v>8032.5</v>
      </c>
      <c r="S440" s="14">
        <v>0</v>
      </c>
      <c r="T440" s="14">
        <f t="shared" si="123"/>
        <v>2233.9799999999996</v>
      </c>
      <c r="U440" s="14">
        <f t="shared" si="124"/>
        <v>5798.5199999999995</v>
      </c>
      <c r="V440" s="14">
        <f t="shared" si="125"/>
        <v>35566.020000000004</v>
      </c>
      <c r="W440" s="56">
        <f t="shared" si="118"/>
        <v>0</v>
      </c>
      <c r="X440" t="s">
        <v>206</v>
      </c>
      <c r="Y440" t="s">
        <v>5</v>
      </c>
      <c r="Z440" t="s">
        <v>922</v>
      </c>
      <c r="AA440">
        <v>113</v>
      </c>
      <c r="AB440" s="9">
        <v>37800</v>
      </c>
      <c r="AC440">
        <v>0</v>
      </c>
      <c r="AD440" s="9">
        <v>37800</v>
      </c>
      <c r="AE440" s="9">
        <v>1084.8599999999999</v>
      </c>
      <c r="AF440">
        <v>0</v>
      </c>
      <c r="AG440" s="9">
        <v>1149.1199999999999</v>
      </c>
      <c r="AH440">
        <v>0</v>
      </c>
      <c r="AI440" s="9">
        <v>2233.98</v>
      </c>
      <c r="AJ440" s="9">
        <v>35566.019999999997</v>
      </c>
    </row>
    <row r="441" spans="1:36" s="6" customFormat="1" ht="15" x14ac:dyDescent="0.25">
      <c r="A441" s="18">
        <f t="shared" si="117"/>
        <v>420</v>
      </c>
      <c r="B441" s="17" t="s">
        <v>7</v>
      </c>
      <c r="C441" s="16" t="s">
        <v>205</v>
      </c>
      <c r="D441" s="16" t="s">
        <v>5</v>
      </c>
      <c r="E441" s="16" t="s">
        <v>4</v>
      </c>
      <c r="F441" s="16" t="s">
        <v>8</v>
      </c>
      <c r="G441" s="15">
        <v>45078</v>
      </c>
      <c r="H441" s="15">
        <v>45260</v>
      </c>
      <c r="I441" s="14">
        <v>18560</v>
      </c>
      <c r="J441" s="14">
        <v>0</v>
      </c>
      <c r="K441" s="14">
        <v>0</v>
      </c>
      <c r="L441" s="14">
        <v>532.66999999999996</v>
      </c>
      <c r="M441" s="14">
        <f t="shared" si="119"/>
        <v>1317.76</v>
      </c>
      <c r="N441" s="14">
        <f t="shared" si="120"/>
        <v>213.44</v>
      </c>
      <c r="O441" s="14">
        <v>564.22</v>
      </c>
      <c r="P441" s="14">
        <f t="shared" si="121"/>
        <v>1315.904</v>
      </c>
      <c r="Q441" s="14">
        <v>0</v>
      </c>
      <c r="R441" s="14">
        <f t="shared" si="122"/>
        <v>3943.9940000000001</v>
      </c>
      <c r="S441" s="14">
        <v>0</v>
      </c>
      <c r="T441" s="14">
        <f t="shared" si="123"/>
        <v>1096.8899999999999</v>
      </c>
      <c r="U441" s="14">
        <f t="shared" si="124"/>
        <v>2847.1040000000003</v>
      </c>
      <c r="V441" s="14">
        <f t="shared" si="125"/>
        <v>17463.11</v>
      </c>
      <c r="W441" s="56">
        <f t="shared" si="118"/>
        <v>0</v>
      </c>
      <c r="X441" t="s">
        <v>205</v>
      </c>
      <c r="Y441" t="s">
        <v>5</v>
      </c>
      <c r="Z441" t="s">
        <v>1079</v>
      </c>
      <c r="AA441">
        <v>115</v>
      </c>
      <c r="AB441" s="9">
        <v>18560</v>
      </c>
      <c r="AC441">
        <v>0</v>
      </c>
      <c r="AD441" s="9">
        <v>18560</v>
      </c>
      <c r="AE441">
        <v>532.66999999999996</v>
      </c>
      <c r="AF441">
        <v>0</v>
      </c>
      <c r="AG441">
        <v>564.22</v>
      </c>
      <c r="AH441">
        <v>0</v>
      </c>
      <c r="AI441" s="9">
        <v>1096.8900000000001</v>
      </c>
      <c r="AJ441" s="9">
        <v>17463.11</v>
      </c>
    </row>
    <row r="442" spans="1:36" s="6" customFormat="1" ht="15" x14ac:dyDescent="0.25">
      <c r="A442" s="18">
        <f t="shared" si="117"/>
        <v>421</v>
      </c>
      <c r="B442" s="17" t="s">
        <v>7</v>
      </c>
      <c r="C442" s="16" t="s">
        <v>204</v>
      </c>
      <c r="D442" s="16" t="s">
        <v>5</v>
      </c>
      <c r="E442" s="16" t="s">
        <v>4</v>
      </c>
      <c r="F442" s="16" t="s">
        <v>8</v>
      </c>
      <c r="G442" s="15">
        <v>45078</v>
      </c>
      <c r="H442" s="15">
        <v>45260</v>
      </c>
      <c r="I442" s="14">
        <v>22400</v>
      </c>
      <c r="J442" s="14">
        <v>0</v>
      </c>
      <c r="K442" s="14">
        <v>0</v>
      </c>
      <c r="L442" s="14">
        <v>642.88</v>
      </c>
      <c r="M442" s="14">
        <f t="shared" si="119"/>
        <v>1590.3999999999999</v>
      </c>
      <c r="N442" s="14">
        <f t="shared" si="120"/>
        <v>257.60000000000002</v>
      </c>
      <c r="O442" s="14">
        <v>680.96</v>
      </c>
      <c r="P442" s="14">
        <f t="shared" si="121"/>
        <v>1588.16</v>
      </c>
      <c r="Q442" s="14">
        <v>0</v>
      </c>
      <c r="R442" s="14">
        <f t="shared" si="122"/>
        <v>4760</v>
      </c>
      <c r="S442" s="14">
        <v>0</v>
      </c>
      <c r="T442" s="14">
        <f t="shared" si="123"/>
        <v>1323.8400000000001</v>
      </c>
      <c r="U442" s="14">
        <f t="shared" si="124"/>
        <v>3436.16</v>
      </c>
      <c r="V442" s="14">
        <f t="shared" si="125"/>
        <v>21076.16</v>
      </c>
      <c r="W442" s="56">
        <f t="shared" si="118"/>
        <v>0</v>
      </c>
      <c r="X442" t="s">
        <v>204</v>
      </c>
      <c r="Y442" t="s">
        <v>5</v>
      </c>
      <c r="Z442" t="s">
        <v>1305</v>
      </c>
      <c r="AA442">
        <v>117</v>
      </c>
      <c r="AB442" s="9">
        <v>22400</v>
      </c>
      <c r="AC442">
        <v>0</v>
      </c>
      <c r="AD442" s="9">
        <v>22400</v>
      </c>
      <c r="AE442">
        <v>642.88</v>
      </c>
      <c r="AF442">
        <v>0</v>
      </c>
      <c r="AG442">
        <v>680.96</v>
      </c>
      <c r="AH442">
        <v>0</v>
      </c>
      <c r="AI442" s="9">
        <v>1323.84</v>
      </c>
      <c r="AJ442" s="9">
        <v>21076.16</v>
      </c>
    </row>
    <row r="443" spans="1:36" s="6" customFormat="1" ht="12" customHeight="1" x14ac:dyDescent="0.25">
      <c r="A443" s="18">
        <f t="shared" si="117"/>
        <v>422</v>
      </c>
      <c r="B443" s="17" t="s">
        <v>7</v>
      </c>
      <c r="C443" s="16" t="s">
        <v>203</v>
      </c>
      <c r="D443" s="16" t="s">
        <v>5</v>
      </c>
      <c r="E443" s="16" t="s">
        <v>4</v>
      </c>
      <c r="F443" s="16" t="s">
        <v>3</v>
      </c>
      <c r="G443" s="15">
        <v>45047</v>
      </c>
      <c r="H443" s="15">
        <v>45230</v>
      </c>
      <c r="I443" s="14">
        <v>22400</v>
      </c>
      <c r="J443" s="14">
        <v>0</v>
      </c>
      <c r="K443" s="14">
        <v>0</v>
      </c>
      <c r="L443" s="14">
        <v>642.88</v>
      </c>
      <c r="M443" s="14">
        <f t="shared" si="119"/>
        <v>1590.3999999999999</v>
      </c>
      <c r="N443" s="14">
        <f t="shared" si="120"/>
        <v>257.60000000000002</v>
      </c>
      <c r="O443" s="14">
        <v>680.96</v>
      </c>
      <c r="P443" s="14">
        <f t="shared" si="121"/>
        <v>1588.16</v>
      </c>
      <c r="Q443" s="14">
        <v>0</v>
      </c>
      <c r="R443" s="14">
        <f t="shared" si="122"/>
        <v>4760</v>
      </c>
      <c r="S443" s="14">
        <v>0</v>
      </c>
      <c r="T443" s="14">
        <f t="shared" si="123"/>
        <v>1323.8400000000001</v>
      </c>
      <c r="U443" s="14">
        <f t="shared" si="124"/>
        <v>3436.16</v>
      </c>
      <c r="V443" s="14">
        <f t="shared" si="125"/>
        <v>21076.16</v>
      </c>
      <c r="W443" s="56">
        <f t="shared" si="118"/>
        <v>0</v>
      </c>
      <c r="X443" t="s">
        <v>203</v>
      </c>
      <c r="Y443" t="s">
        <v>5</v>
      </c>
      <c r="Z443" t="s">
        <v>1265</v>
      </c>
      <c r="AA443">
        <v>123</v>
      </c>
      <c r="AB443" s="9">
        <v>22400</v>
      </c>
      <c r="AC443">
        <v>0</v>
      </c>
      <c r="AD443" s="9">
        <v>22400</v>
      </c>
      <c r="AE443">
        <v>642.88</v>
      </c>
      <c r="AF443">
        <v>0</v>
      </c>
      <c r="AG443">
        <v>680.96</v>
      </c>
      <c r="AH443">
        <v>0</v>
      </c>
      <c r="AI443" s="9">
        <v>1323.84</v>
      </c>
      <c r="AJ443" s="9">
        <v>21076.16</v>
      </c>
    </row>
    <row r="444" spans="1:36" s="6" customFormat="1" ht="12" customHeight="1" x14ac:dyDescent="0.25">
      <c r="A444" s="18">
        <f t="shared" si="117"/>
        <v>423</v>
      </c>
      <c r="B444" s="17" t="s">
        <v>7</v>
      </c>
      <c r="C444" s="16" t="s">
        <v>202</v>
      </c>
      <c r="D444" s="16" t="s">
        <v>5</v>
      </c>
      <c r="E444" s="16" t="s">
        <v>4</v>
      </c>
      <c r="F444" s="16" t="s">
        <v>3</v>
      </c>
      <c r="G444" s="15">
        <v>45047</v>
      </c>
      <c r="H444" s="15">
        <v>45230</v>
      </c>
      <c r="I444" s="14">
        <v>25520</v>
      </c>
      <c r="J444" s="14">
        <v>0</v>
      </c>
      <c r="K444" s="14">
        <v>0</v>
      </c>
      <c r="L444" s="14">
        <v>732.42</v>
      </c>
      <c r="M444" s="14">
        <f t="shared" si="119"/>
        <v>1811.9199999999998</v>
      </c>
      <c r="N444" s="14">
        <f t="shared" si="120"/>
        <v>293.48</v>
      </c>
      <c r="O444" s="14">
        <v>775.81</v>
      </c>
      <c r="P444" s="14">
        <f t="shared" si="121"/>
        <v>1809.3680000000002</v>
      </c>
      <c r="Q444" s="14">
        <v>0</v>
      </c>
      <c r="R444" s="14">
        <f t="shared" si="122"/>
        <v>5422.9979999999996</v>
      </c>
      <c r="S444" s="14">
        <v>0</v>
      </c>
      <c r="T444" s="14">
        <f t="shared" si="123"/>
        <v>1508.23</v>
      </c>
      <c r="U444" s="14">
        <f t="shared" si="124"/>
        <v>3914.768</v>
      </c>
      <c r="V444" s="14">
        <f t="shared" si="125"/>
        <v>24011.77</v>
      </c>
      <c r="W444" s="56">
        <f t="shared" si="118"/>
        <v>0</v>
      </c>
      <c r="X444" t="s">
        <v>202</v>
      </c>
      <c r="Y444" t="s">
        <v>5</v>
      </c>
      <c r="Z444" t="s">
        <v>1008</v>
      </c>
      <c r="AA444">
        <v>180</v>
      </c>
      <c r="AB444" s="9">
        <v>25520</v>
      </c>
      <c r="AC444">
        <v>0</v>
      </c>
      <c r="AD444" s="9">
        <v>25520</v>
      </c>
      <c r="AE444">
        <v>732.42</v>
      </c>
      <c r="AF444">
        <v>0</v>
      </c>
      <c r="AG444">
        <v>775.81</v>
      </c>
      <c r="AH444">
        <v>0</v>
      </c>
      <c r="AI444" s="9">
        <v>1508.23</v>
      </c>
      <c r="AJ444" s="9">
        <v>24011.77</v>
      </c>
    </row>
    <row r="445" spans="1:36" s="6" customFormat="1" ht="12" customHeight="1" x14ac:dyDescent="0.25">
      <c r="A445" s="18">
        <f t="shared" si="117"/>
        <v>424</v>
      </c>
      <c r="B445" s="17" t="s">
        <v>7</v>
      </c>
      <c r="C445" s="16" t="s">
        <v>201</v>
      </c>
      <c r="D445" s="16" t="s">
        <v>5</v>
      </c>
      <c r="E445" s="16" t="s">
        <v>4</v>
      </c>
      <c r="F445" s="16" t="s">
        <v>3</v>
      </c>
      <c r="G445" s="15">
        <v>45047</v>
      </c>
      <c r="H445" s="15">
        <v>45230</v>
      </c>
      <c r="I445" s="14">
        <v>44080</v>
      </c>
      <c r="J445" s="14">
        <v>0</v>
      </c>
      <c r="K445" s="14">
        <v>0</v>
      </c>
      <c r="L445" s="14">
        <v>1265.0999999999999</v>
      </c>
      <c r="M445" s="14">
        <f t="shared" si="119"/>
        <v>3129.68</v>
      </c>
      <c r="N445" s="14">
        <f t="shared" si="120"/>
        <v>506.92</v>
      </c>
      <c r="O445" s="14">
        <v>1340.03</v>
      </c>
      <c r="P445" s="14">
        <f t="shared" si="121"/>
        <v>3125.2720000000004</v>
      </c>
      <c r="Q445" s="14">
        <v>0</v>
      </c>
      <c r="R445" s="14">
        <f t="shared" si="122"/>
        <v>9367.0020000000004</v>
      </c>
      <c r="S445" s="14">
        <v>0</v>
      </c>
      <c r="T445" s="14">
        <f t="shared" si="123"/>
        <v>2605.13</v>
      </c>
      <c r="U445" s="14">
        <f t="shared" si="124"/>
        <v>6761.8720000000003</v>
      </c>
      <c r="V445" s="14">
        <f t="shared" si="125"/>
        <v>41474.870000000003</v>
      </c>
      <c r="W445" s="56">
        <f t="shared" si="118"/>
        <v>0</v>
      </c>
      <c r="X445" t="s">
        <v>201</v>
      </c>
      <c r="Y445" t="s">
        <v>5</v>
      </c>
      <c r="Z445" t="s">
        <v>1062</v>
      </c>
      <c r="AA445">
        <v>121</v>
      </c>
      <c r="AB445" s="9">
        <v>44080</v>
      </c>
      <c r="AC445">
        <v>0</v>
      </c>
      <c r="AD445" s="9">
        <v>44080</v>
      </c>
      <c r="AE445" s="9">
        <v>1265.0999999999999</v>
      </c>
      <c r="AF445">
        <v>0</v>
      </c>
      <c r="AG445" s="9">
        <v>1340.03</v>
      </c>
      <c r="AH445">
        <v>0</v>
      </c>
      <c r="AI445" s="9">
        <v>2605.13</v>
      </c>
      <c r="AJ445" s="9">
        <v>41474.870000000003</v>
      </c>
    </row>
    <row r="446" spans="1:36" s="6" customFormat="1" ht="15" customHeight="1" x14ac:dyDescent="0.2">
      <c r="A446" s="22"/>
      <c r="B446" s="23" t="s">
        <v>200</v>
      </c>
      <c r="C446" s="22"/>
      <c r="D446" s="22"/>
      <c r="E446" s="22"/>
      <c r="F446" s="22"/>
      <c r="G446" s="21"/>
      <c r="H446" s="21"/>
      <c r="I446" s="21"/>
      <c r="J446" s="21"/>
      <c r="K446" s="20"/>
      <c r="L446" s="19"/>
      <c r="M446" s="19"/>
      <c r="N446" s="19"/>
      <c r="O446" s="19"/>
      <c r="P446" s="19"/>
      <c r="Q446" s="20"/>
      <c r="R446" s="19"/>
      <c r="S446" s="20"/>
      <c r="T446" s="19"/>
      <c r="U446" s="19"/>
      <c r="V446" s="19"/>
      <c r="W446" s="56">
        <f t="shared" si="118"/>
        <v>0</v>
      </c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</row>
    <row r="447" spans="1:36" s="6" customFormat="1" ht="15" x14ac:dyDescent="0.25">
      <c r="A447" s="18">
        <v>425</v>
      </c>
      <c r="B447" s="17" t="s">
        <v>109</v>
      </c>
      <c r="C447" s="16" t="s">
        <v>199</v>
      </c>
      <c r="D447" s="16" t="s">
        <v>798</v>
      </c>
      <c r="E447" s="16" t="s">
        <v>4</v>
      </c>
      <c r="F447" s="16" t="s">
        <v>3</v>
      </c>
      <c r="G447" s="15">
        <v>45017</v>
      </c>
      <c r="H447" s="15">
        <v>45230</v>
      </c>
      <c r="I447" s="14">
        <v>115000</v>
      </c>
      <c r="J447" s="14">
        <v>15239.38</v>
      </c>
      <c r="K447" s="14">
        <v>0</v>
      </c>
      <c r="L447" s="14">
        <v>3300.5</v>
      </c>
      <c r="M447" s="14">
        <f t="shared" ref="M447:M478" si="126">I447*7.1%</f>
        <v>8164.9999999999991</v>
      </c>
      <c r="N447" s="14">
        <f t="shared" ref="N447:N478" si="127">I447*1.15%</f>
        <v>1322.5</v>
      </c>
      <c r="O447" s="14">
        <v>3496</v>
      </c>
      <c r="P447" s="14">
        <f t="shared" ref="P447:P478" si="128">I447*7.09%</f>
        <v>8153.5000000000009</v>
      </c>
      <c r="Q447" s="14">
        <f>1512.45+65</f>
        <v>1577.45</v>
      </c>
      <c r="R447" s="14">
        <f t="shared" ref="R447:R478" si="129">L447+M447+N447+O447+P447</f>
        <v>24437.5</v>
      </c>
      <c r="S447" s="14">
        <v>0</v>
      </c>
      <c r="T447" s="14">
        <f t="shared" ref="T447:T478" si="130">+L447+O447+Q447+S447+J447+K447</f>
        <v>23613.33</v>
      </c>
      <c r="U447" s="14">
        <f t="shared" ref="U447:U478" si="131">+P447+N447+M447</f>
        <v>17641</v>
      </c>
      <c r="V447" s="14">
        <f t="shared" ref="V447:V478" si="132">+I447-T447</f>
        <v>91386.67</v>
      </c>
      <c r="W447" s="56">
        <f t="shared" si="118"/>
        <v>0</v>
      </c>
      <c r="X447" t="s">
        <v>199</v>
      </c>
      <c r="Y447" t="s">
        <v>798</v>
      </c>
      <c r="Z447" t="s">
        <v>799</v>
      </c>
      <c r="AA447">
        <v>2</v>
      </c>
      <c r="AB447" s="9">
        <v>115000</v>
      </c>
      <c r="AC447">
        <v>0</v>
      </c>
      <c r="AD447" s="9">
        <v>115000</v>
      </c>
      <c r="AE447" s="9">
        <v>3300.5</v>
      </c>
      <c r="AF447" s="9">
        <v>15239.38</v>
      </c>
      <c r="AG447" s="9">
        <v>3496</v>
      </c>
      <c r="AH447" s="9">
        <v>1577.45</v>
      </c>
      <c r="AI447" s="9">
        <v>23613.33</v>
      </c>
      <c r="AJ447" s="9">
        <v>91386.67</v>
      </c>
    </row>
    <row r="448" spans="1:36" s="6" customFormat="1" ht="15" x14ac:dyDescent="0.25">
      <c r="A448" s="18">
        <f>+A447+1</f>
        <v>426</v>
      </c>
      <c r="B448" s="17" t="s">
        <v>198</v>
      </c>
      <c r="C448" s="16" t="s">
        <v>197</v>
      </c>
      <c r="D448" s="16" t="s">
        <v>101</v>
      </c>
      <c r="E448" s="16" t="s">
        <v>4</v>
      </c>
      <c r="F448" s="16" t="s">
        <v>8</v>
      </c>
      <c r="G448" s="15">
        <v>44986</v>
      </c>
      <c r="H448" s="15">
        <v>45169</v>
      </c>
      <c r="I448" s="14">
        <v>45000</v>
      </c>
      <c r="J448" s="14">
        <v>0</v>
      </c>
      <c r="K448" s="14">
        <v>0</v>
      </c>
      <c r="L448" s="14">
        <v>1291.5</v>
      </c>
      <c r="M448" s="14">
        <f t="shared" si="126"/>
        <v>3194.9999999999995</v>
      </c>
      <c r="N448" s="14">
        <f t="shared" si="127"/>
        <v>517.5</v>
      </c>
      <c r="O448" s="14">
        <v>1368</v>
      </c>
      <c r="P448" s="14">
        <f t="shared" si="128"/>
        <v>3190.5</v>
      </c>
      <c r="Q448" s="14">
        <v>0</v>
      </c>
      <c r="R448" s="14">
        <f t="shared" si="129"/>
        <v>9562.5</v>
      </c>
      <c r="S448" s="14">
        <v>0</v>
      </c>
      <c r="T448" s="14">
        <f t="shared" si="130"/>
        <v>2659.5</v>
      </c>
      <c r="U448" s="14">
        <f t="shared" si="131"/>
        <v>6903</v>
      </c>
      <c r="V448" s="14">
        <f t="shared" si="132"/>
        <v>42340.5</v>
      </c>
      <c r="W448" s="56">
        <f t="shared" si="118"/>
        <v>0</v>
      </c>
      <c r="X448" t="s">
        <v>197</v>
      </c>
      <c r="Y448" t="s">
        <v>101</v>
      </c>
      <c r="Z448" t="s">
        <v>796</v>
      </c>
      <c r="AA448">
        <v>2</v>
      </c>
      <c r="AB448" s="9">
        <v>45000</v>
      </c>
      <c r="AC448">
        <v>0</v>
      </c>
      <c r="AD448" s="9">
        <v>45000</v>
      </c>
      <c r="AE448" s="9">
        <v>1291.5</v>
      </c>
      <c r="AF448">
        <v>0</v>
      </c>
      <c r="AG448" s="9">
        <v>1368</v>
      </c>
      <c r="AH448">
        <v>0</v>
      </c>
      <c r="AI448" s="9">
        <v>2659.5</v>
      </c>
      <c r="AJ448" s="9">
        <v>42340.5</v>
      </c>
    </row>
    <row r="449" spans="1:36" s="6" customFormat="1" ht="15" x14ac:dyDescent="0.25">
      <c r="A449" s="18">
        <f t="shared" ref="A449:A512" si="133">+A448+1</f>
        <v>427</v>
      </c>
      <c r="B449" s="17" t="s">
        <v>196</v>
      </c>
      <c r="C449" s="16" t="s">
        <v>195</v>
      </c>
      <c r="D449" s="16" t="s">
        <v>769</v>
      </c>
      <c r="E449" s="16" t="s">
        <v>4</v>
      </c>
      <c r="F449" s="16" t="s">
        <v>3</v>
      </c>
      <c r="G449" s="15">
        <v>45078</v>
      </c>
      <c r="H449" s="15">
        <v>45260</v>
      </c>
      <c r="I449" s="14">
        <v>75000</v>
      </c>
      <c r="J449" s="14">
        <v>6309.38</v>
      </c>
      <c r="K449" s="14">
        <v>0</v>
      </c>
      <c r="L449" s="14">
        <v>2152.5</v>
      </c>
      <c r="M449" s="14">
        <f t="shared" si="126"/>
        <v>5324.9999999999991</v>
      </c>
      <c r="N449" s="14">
        <f t="shared" si="127"/>
        <v>862.5</v>
      </c>
      <c r="O449" s="14">
        <v>2280</v>
      </c>
      <c r="P449" s="14">
        <f t="shared" si="128"/>
        <v>5317.5</v>
      </c>
      <c r="Q449" s="14">
        <v>0</v>
      </c>
      <c r="R449" s="14">
        <f t="shared" si="129"/>
        <v>15937.5</v>
      </c>
      <c r="S449" s="14">
        <v>0</v>
      </c>
      <c r="T449" s="14">
        <f t="shared" si="130"/>
        <v>10741.880000000001</v>
      </c>
      <c r="U449" s="14">
        <f t="shared" si="131"/>
        <v>11505</v>
      </c>
      <c r="V449" s="14">
        <f t="shared" si="132"/>
        <v>64258.119999999995</v>
      </c>
      <c r="W449" s="56">
        <f t="shared" si="118"/>
        <v>0</v>
      </c>
      <c r="X449" t="s">
        <v>195</v>
      </c>
      <c r="Y449" t="s">
        <v>769</v>
      </c>
      <c r="Z449" t="s">
        <v>797</v>
      </c>
      <c r="AA449">
        <v>2</v>
      </c>
      <c r="AB449" s="9">
        <v>75000</v>
      </c>
      <c r="AC449">
        <v>0</v>
      </c>
      <c r="AD449" s="9">
        <v>75000</v>
      </c>
      <c r="AE449" s="9">
        <v>2152.5</v>
      </c>
      <c r="AF449" s="9">
        <v>6309.38</v>
      </c>
      <c r="AG449" s="9">
        <v>2280</v>
      </c>
      <c r="AH449">
        <v>0</v>
      </c>
      <c r="AI449" s="9">
        <v>10741.88</v>
      </c>
      <c r="AJ449" s="9">
        <v>64258.12</v>
      </c>
    </row>
    <row r="450" spans="1:36" s="6" customFormat="1" ht="15" x14ac:dyDescent="0.25">
      <c r="A450" s="18">
        <f t="shared" si="133"/>
        <v>428</v>
      </c>
      <c r="B450" s="17" t="s">
        <v>7</v>
      </c>
      <c r="C450" s="16" t="s">
        <v>194</v>
      </c>
      <c r="D450" s="16" t="s">
        <v>5</v>
      </c>
      <c r="E450" s="16" t="s">
        <v>4</v>
      </c>
      <c r="F450" s="16" t="s">
        <v>3</v>
      </c>
      <c r="G450" s="15">
        <v>45078</v>
      </c>
      <c r="H450" s="15">
        <v>45260</v>
      </c>
      <c r="I450" s="14">
        <v>40000</v>
      </c>
      <c r="J450" s="14">
        <v>442.65</v>
      </c>
      <c r="K450" s="14">
        <v>0</v>
      </c>
      <c r="L450" s="14">
        <v>1148</v>
      </c>
      <c r="M450" s="14">
        <f t="shared" si="126"/>
        <v>2839.9999999999995</v>
      </c>
      <c r="N450" s="14">
        <f t="shared" si="127"/>
        <v>460</v>
      </c>
      <c r="O450" s="14">
        <v>1216</v>
      </c>
      <c r="P450" s="14">
        <f t="shared" si="128"/>
        <v>2836</v>
      </c>
      <c r="Q450" s="14">
        <v>0</v>
      </c>
      <c r="R450" s="14">
        <f t="shared" si="129"/>
        <v>8500</v>
      </c>
      <c r="S450" s="14">
        <v>0</v>
      </c>
      <c r="T450" s="14">
        <f t="shared" si="130"/>
        <v>2806.65</v>
      </c>
      <c r="U450" s="14">
        <f t="shared" si="131"/>
        <v>6136</v>
      </c>
      <c r="V450" s="14">
        <f t="shared" si="132"/>
        <v>37193.35</v>
      </c>
      <c r="W450" s="56">
        <f t="shared" si="118"/>
        <v>0</v>
      </c>
      <c r="X450" t="s">
        <v>194</v>
      </c>
      <c r="Y450" t="s">
        <v>5</v>
      </c>
      <c r="Z450" t="s">
        <v>1297</v>
      </c>
      <c r="AA450">
        <v>17</v>
      </c>
      <c r="AB450" s="9">
        <v>40000</v>
      </c>
      <c r="AC450">
        <v>0</v>
      </c>
      <c r="AD450" s="9">
        <v>40000</v>
      </c>
      <c r="AE450" s="9">
        <v>1148</v>
      </c>
      <c r="AF450">
        <v>442.65</v>
      </c>
      <c r="AG450" s="9">
        <v>1216</v>
      </c>
      <c r="AH450">
        <v>0</v>
      </c>
      <c r="AI450" s="9">
        <v>2806.65</v>
      </c>
      <c r="AJ450" s="9">
        <v>37193.35</v>
      </c>
    </row>
    <row r="451" spans="1:36" s="6" customFormat="1" ht="15" customHeight="1" x14ac:dyDescent="0.25">
      <c r="A451" s="18">
        <f t="shared" si="133"/>
        <v>429</v>
      </c>
      <c r="B451" s="17" t="s">
        <v>7</v>
      </c>
      <c r="C451" s="16" t="s">
        <v>193</v>
      </c>
      <c r="D451" s="16" t="s">
        <v>5</v>
      </c>
      <c r="E451" s="16" t="s">
        <v>4</v>
      </c>
      <c r="F451" s="16" t="s">
        <v>3</v>
      </c>
      <c r="G451" s="15">
        <v>45078</v>
      </c>
      <c r="H451" s="15">
        <v>45260</v>
      </c>
      <c r="I451" s="14">
        <v>40000</v>
      </c>
      <c r="J451" s="14">
        <v>442.65</v>
      </c>
      <c r="K451" s="14">
        <v>0</v>
      </c>
      <c r="L451" s="14">
        <v>1148</v>
      </c>
      <c r="M451" s="14">
        <f t="shared" si="126"/>
        <v>2839.9999999999995</v>
      </c>
      <c r="N451" s="14">
        <f t="shared" si="127"/>
        <v>460</v>
      </c>
      <c r="O451" s="14">
        <v>1216</v>
      </c>
      <c r="P451" s="14">
        <f t="shared" si="128"/>
        <v>2836</v>
      </c>
      <c r="Q451" s="14">
        <v>0</v>
      </c>
      <c r="R451" s="14">
        <f t="shared" si="129"/>
        <v>8500</v>
      </c>
      <c r="S451" s="14">
        <v>0</v>
      </c>
      <c r="T451" s="14">
        <f t="shared" si="130"/>
        <v>2806.65</v>
      </c>
      <c r="U451" s="14">
        <f t="shared" si="131"/>
        <v>6136</v>
      </c>
      <c r="V451" s="14">
        <f t="shared" si="132"/>
        <v>37193.35</v>
      </c>
      <c r="W451" s="56">
        <f t="shared" si="118"/>
        <v>0</v>
      </c>
      <c r="X451" t="s">
        <v>193</v>
      </c>
      <c r="Y451" t="s">
        <v>5</v>
      </c>
      <c r="Z451" t="s">
        <v>1115</v>
      </c>
      <c r="AA451">
        <v>18</v>
      </c>
      <c r="AB451" s="9">
        <v>40000</v>
      </c>
      <c r="AC451">
        <v>0</v>
      </c>
      <c r="AD451" s="9">
        <v>40000</v>
      </c>
      <c r="AE451" s="9">
        <v>1148</v>
      </c>
      <c r="AF451">
        <v>442.65</v>
      </c>
      <c r="AG451" s="9">
        <v>1216</v>
      </c>
      <c r="AH451">
        <v>0</v>
      </c>
      <c r="AI451" s="9">
        <v>2806.65</v>
      </c>
      <c r="AJ451" s="9">
        <v>37193.35</v>
      </c>
    </row>
    <row r="452" spans="1:36" s="6" customFormat="1" ht="15" x14ac:dyDescent="0.25">
      <c r="A452" s="18">
        <f t="shared" si="133"/>
        <v>430</v>
      </c>
      <c r="B452" s="17" t="s">
        <v>7</v>
      </c>
      <c r="C452" s="16" t="s">
        <v>192</v>
      </c>
      <c r="D452" s="16" t="s">
        <v>5</v>
      </c>
      <c r="E452" s="16" t="s">
        <v>4</v>
      </c>
      <c r="F452" s="16" t="s">
        <v>3</v>
      </c>
      <c r="G452" s="15">
        <v>45078</v>
      </c>
      <c r="H452" s="15">
        <v>45260</v>
      </c>
      <c r="I452" s="14">
        <v>20880</v>
      </c>
      <c r="J452" s="14">
        <v>0</v>
      </c>
      <c r="K452" s="14">
        <v>0</v>
      </c>
      <c r="L452" s="14">
        <v>599.26</v>
      </c>
      <c r="M452" s="14">
        <f t="shared" si="126"/>
        <v>1482.4799999999998</v>
      </c>
      <c r="N452" s="14">
        <f t="shared" si="127"/>
        <v>240.12</v>
      </c>
      <c r="O452" s="14">
        <v>634.75</v>
      </c>
      <c r="P452" s="14">
        <f t="shared" si="128"/>
        <v>1480.3920000000001</v>
      </c>
      <c r="Q452" s="14">
        <v>0</v>
      </c>
      <c r="R452" s="14">
        <f t="shared" si="129"/>
        <v>4437.0019999999995</v>
      </c>
      <c r="S452" s="14">
        <v>0</v>
      </c>
      <c r="T452" s="14">
        <f t="shared" si="130"/>
        <v>1234.01</v>
      </c>
      <c r="U452" s="14">
        <f t="shared" si="131"/>
        <v>3202.9920000000002</v>
      </c>
      <c r="V452" s="14">
        <f t="shared" si="132"/>
        <v>19645.990000000002</v>
      </c>
      <c r="W452" s="56">
        <f t="shared" si="118"/>
        <v>0</v>
      </c>
      <c r="X452" t="s">
        <v>192</v>
      </c>
      <c r="Y452" t="s">
        <v>5</v>
      </c>
      <c r="Z452" t="s">
        <v>1128</v>
      </c>
      <c r="AA452">
        <v>20</v>
      </c>
      <c r="AB452" s="9">
        <v>20880</v>
      </c>
      <c r="AC452">
        <v>0</v>
      </c>
      <c r="AD452" s="9">
        <v>20880</v>
      </c>
      <c r="AE452">
        <v>599.26</v>
      </c>
      <c r="AF452">
        <v>0</v>
      </c>
      <c r="AG452">
        <v>634.75</v>
      </c>
      <c r="AH452">
        <v>0</v>
      </c>
      <c r="AI452" s="9">
        <v>1234.01</v>
      </c>
      <c r="AJ452" s="9">
        <v>19645.990000000002</v>
      </c>
    </row>
    <row r="453" spans="1:36" s="6" customFormat="1" ht="15" x14ac:dyDescent="0.25">
      <c r="A453" s="18">
        <f t="shared" si="133"/>
        <v>431</v>
      </c>
      <c r="B453" s="17" t="s">
        <v>7</v>
      </c>
      <c r="C453" s="16" t="s">
        <v>191</v>
      </c>
      <c r="D453" s="16" t="s">
        <v>5</v>
      </c>
      <c r="E453" s="16" t="s">
        <v>4</v>
      </c>
      <c r="F453" s="16" t="s">
        <v>8</v>
      </c>
      <c r="G453" s="15">
        <v>45078</v>
      </c>
      <c r="H453" s="15">
        <v>45260</v>
      </c>
      <c r="I453" s="14">
        <v>62640</v>
      </c>
      <c r="J453" s="14">
        <v>0</v>
      </c>
      <c r="K453" s="14">
        <v>0</v>
      </c>
      <c r="L453" s="14">
        <v>1797.77</v>
      </c>
      <c r="M453" s="14">
        <f t="shared" si="126"/>
        <v>4447.4399999999996</v>
      </c>
      <c r="N453" s="14">
        <f t="shared" si="127"/>
        <v>720.36</v>
      </c>
      <c r="O453" s="14">
        <v>1904.26</v>
      </c>
      <c r="P453" s="14">
        <f t="shared" si="128"/>
        <v>4441.1760000000004</v>
      </c>
      <c r="Q453" s="14">
        <v>0</v>
      </c>
      <c r="R453" s="14">
        <f t="shared" si="129"/>
        <v>13311.005999999998</v>
      </c>
      <c r="S453" s="14">
        <v>0</v>
      </c>
      <c r="T453" s="14">
        <f t="shared" si="130"/>
        <v>3702.0299999999997</v>
      </c>
      <c r="U453" s="14">
        <f t="shared" si="131"/>
        <v>9608.9759999999987</v>
      </c>
      <c r="V453" s="14">
        <f t="shared" si="132"/>
        <v>58937.97</v>
      </c>
      <c r="W453" s="56">
        <f t="shared" si="118"/>
        <v>0</v>
      </c>
      <c r="X453" t="s">
        <v>191</v>
      </c>
      <c r="Y453" t="s">
        <v>5</v>
      </c>
      <c r="Z453" t="s">
        <v>1310</v>
      </c>
      <c r="AA453">
        <v>23</v>
      </c>
      <c r="AB453" s="9">
        <v>62640</v>
      </c>
      <c r="AC453">
        <v>0</v>
      </c>
      <c r="AD453" s="9">
        <v>62640</v>
      </c>
      <c r="AE453" s="9">
        <v>1797.77</v>
      </c>
      <c r="AF453">
        <v>0</v>
      </c>
      <c r="AG453" s="9">
        <v>1904.26</v>
      </c>
      <c r="AH453">
        <v>0</v>
      </c>
      <c r="AI453" s="9">
        <v>3702.03</v>
      </c>
      <c r="AJ453" s="9">
        <v>58937.97</v>
      </c>
    </row>
    <row r="454" spans="1:36" s="6" customFormat="1" ht="15" x14ac:dyDescent="0.25">
      <c r="A454" s="18">
        <f t="shared" si="133"/>
        <v>432</v>
      </c>
      <c r="B454" s="17" t="s">
        <v>7</v>
      </c>
      <c r="C454" s="16" t="s">
        <v>190</v>
      </c>
      <c r="D454" s="16" t="s">
        <v>5</v>
      </c>
      <c r="E454" s="16" t="s">
        <v>4</v>
      </c>
      <c r="F454" s="16" t="s">
        <v>3</v>
      </c>
      <c r="G454" s="15">
        <v>45078</v>
      </c>
      <c r="H454" s="15">
        <v>45260</v>
      </c>
      <c r="I454" s="14">
        <v>35280</v>
      </c>
      <c r="J454" s="14">
        <v>0</v>
      </c>
      <c r="K454" s="14">
        <v>0</v>
      </c>
      <c r="L454" s="14">
        <v>1012.54</v>
      </c>
      <c r="M454" s="14">
        <f t="shared" si="126"/>
        <v>2504.8799999999997</v>
      </c>
      <c r="N454" s="14">
        <f t="shared" si="127"/>
        <v>405.71999999999997</v>
      </c>
      <c r="O454" s="14">
        <v>1072.51</v>
      </c>
      <c r="P454" s="14">
        <f t="shared" si="128"/>
        <v>2501.3520000000003</v>
      </c>
      <c r="Q454" s="14">
        <v>0</v>
      </c>
      <c r="R454" s="14">
        <f t="shared" si="129"/>
        <v>7497.0020000000004</v>
      </c>
      <c r="S454" s="14">
        <v>0</v>
      </c>
      <c r="T454" s="14">
        <f t="shared" si="130"/>
        <v>2085.0500000000002</v>
      </c>
      <c r="U454" s="14">
        <f t="shared" si="131"/>
        <v>5411.9519999999993</v>
      </c>
      <c r="V454" s="14">
        <f t="shared" si="132"/>
        <v>33194.949999999997</v>
      </c>
      <c r="W454" s="56">
        <f t="shared" si="118"/>
        <v>0</v>
      </c>
      <c r="X454" t="s">
        <v>190</v>
      </c>
      <c r="Y454" t="s">
        <v>5</v>
      </c>
      <c r="Z454" t="s">
        <v>1090</v>
      </c>
      <c r="AA454">
        <v>24</v>
      </c>
      <c r="AB454" s="9">
        <v>35280</v>
      </c>
      <c r="AC454">
        <v>0</v>
      </c>
      <c r="AD454" s="9">
        <v>35280</v>
      </c>
      <c r="AE454" s="9">
        <v>1012.54</v>
      </c>
      <c r="AF454">
        <v>0</v>
      </c>
      <c r="AG454" s="9">
        <v>1072.51</v>
      </c>
      <c r="AH454">
        <v>0</v>
      </c>
      <c r="AI454" s="9">
        <v>2085.0500000000002</v>
      </c>
      <c r="AJ454" s="9">
        <v>33194.949999999997</v>
      </c>
    </row>
    <row r="455" spans="1:36" s="6" customFormat="1" ht="15" x14ac:dyDescent="0.25">
      <c r="A455" s="18">
        <f t="shared" si="133"/>
        <v>433</v>
      </c>
      <c r="B455" s="17" t="s">
        <v>7</v>
      </c>
      <c r="C455" s="16" t="s">
        <v>189</v>
      </c>
      <c r="D455" s="16" t="s">
        <v>5</v>
      </c>
      <c r="E455" s="16" t="s">
        <v>4</v>
      </c>
      <c r="F455" s="16" t="s">
        <v>8</v>
      </c>
      <c r="G455" s="15">
        <v>45078</v>
      </c>
      <c r="H455" s="15">
        <v>45260</v>
      </c>
      <c r="I455" s="14">
        <v>27200</v>
      </c>
      <c r="J455" s="14">
        <v>0</v>
      </c>
      <c r="K455" s="14">
        <v>0</v>
      </c>
      <c r="L455" s="14">
        <v>780.64</v>
      </c>
      <c r="M455" s="14">
        <f t="shared" si="126"/>
        <v>1931.1999999999998</v>
      </c>
      <c r="N455" s="14">
        <f t="shared" si="127"/>
        <v>312.8</v>
      </c>
      <c r="O455" s="14">
        <v>826.88</v>
      </c>
      <c r="P455" s="14">
        <f t="shared" si="128"/>
        <v>1928.48</v>
      </c>
      <c r="Q455" s="14">
        <v>0</v>
      </c>
      <c r="R455" s="14">
        <f t="shared" si="129"/>
        <v>5780</v>
      </c>
      <c r="S455" s="14">
        <v>0</v>
      </c>
      <c r="T455" s="14">
        <f t="shared" si="130"/>
        <v>1607.52</v>
      </c>
      <c r="U455" s="14">
        <f t="shared" si="131"/>
        <v>4172.4799999999996</v>
      </c>
      <c r="V455" s="14">
        <f t="shared" si="132"/>
        <v>25592.48</v>
      </c>
      <c r="W455" s="56">
        <f t="shared" si="118"/>
        <v>0</v>
      </c>
      <c r="X455" t="s">
        <v>189</v>
      </c>
      <c r="Y455" t="s">
        <v>5</v>
      </c>
      <c r="Z455" t="s">
        <v>1218</v>
      </c>
      <c r="AA455">
        <v>25</v>
      </c>
      <c r="AB455" s="9">
        <v>27200</v>
      </c>
      <c r="AC455">
        <v>0</v>
      </c>
      <c r="AD455" s="9">
        <v>27200</v>
      </c>
      <c r="AE455">
        <v>780.64</v>
      </c>
      <c r="AF455">
        <v>0</v>
      </c>
      <c r="AG455">
        <v>826.88</v>
      </c>
      <c r="AH455">
        <v>0</v>
      </c>
      <c r="AI455" s="9">
        <v>1607.52</v>
      </c>
      <c r="AJ455" s="9">
        <v>25592.48</v>
      </c>
    </row>
    <row r="456" spans="1:36" s="6" customFormat="1" ht="15" x14ac:dyDescent="0.25">
      <c r="A456" s="18">
        <f t="shared" si="133"/>
        <v>434</v>
      </c>
      <c r="B456" s="17" t="s">
        <v>7</v>
      </c>
      <c r="C456" s="16" t="s">
        <v>188</v>
      </c>
      <c r="D456" s="16" t="s">
        <v>5</v>
      </c>
      <c r="E456" s="16" t="s">
        <v>4</v>
      </c>
      <c r="F456" s="16" t="s">
        <v>3</v>
      </c>
      <c r="G456" s="15">
        <v>45078</v>
      </c>
      <c r="H456" s="15">
        <v>45260</v>
      </c>
      <c r="I456" s="14">
        <v>27200</v>
      </c>
      <c r="J456" s="14">
        <v>0</v>
      </c>
      <c r="K456" s="14">
        <v>0</v>
      </c>
      <c r="L456" s="14">
        <v>780.64</v>
      </c>
      <c r="M456" s="14">
        <f t="shared" si="126"/>
        <v>1931.1999999999998</v>
      </c>
      <c r="N456" s="14">
        <f t="shared" si="127"/>
        <v>312.8</v>
      </c>
      <c r="O456" s="14">
        <v>826.88</v>
      </c>
      <c r="P456" s="14">
        <f t="shared" si="128"/>
        <v>1928.48</v>
      </c>
      <c r="Q456" s="14">
        <v>0</v>
      </c>
      <c r="R456" s="14">
        <f t="shared" si="129"/>
        <v>5780</v>
      </c>
      <c r="S456" s="14">
        <v>0</v>
      </c>
      <c r="T456" s="14">
        <f t="shared" si="130"/>
        <v>1607.52</v>
      </c>
      <c r="U456" s="14">
        <f t="shared" si="131"/>
        <v>4172.4799999999996</v>
      </c>
      <c r="V456" s="14">
        <f t="shared" si="132"/>
        <v>25592.48</v>
      </c>
      <c r="W456" s="56">
        <f t="shared" si="118"/>
        <v>0</v>
      </c>
      <c r="X456" t="s">
        <v>188</v>
      </c>
      <c r="Y456" t="s">
        <v>5</v>
      </c>
      <c r="Z456" t="s">
        <v>1111</v>
      </c>
      <c r="AA456">
        <v>28</v>
      </c>
      <c r="AB456" s="9">
        <v>27200</v>
      </c>
      <c r="AC456">
        <v>0</v>
      </c>
      <c r="AD456" s="9">
        <v>27200</v>
      </c>
      <c r="AE456">
        <v>780.64</v>
      </c>
      <c r="AF456">
        <v>0</v>
      </c>
      <c r="AG456">
        <v>826.88</v>
      </c>
      <c r="AH456">
        <v>0</v>
      </c>
      <c r="AI456" s="9">
        <v>1607.52</v>
      </c>
      <c r="AJ456" s="9">
        <v>25592.48</v>
      </c>
    </row>
    <row r="457" spans="1:36" s="6" customFormat="1" ht="15" x14ac:dyDescent="0.25">
      <c r="A457" s="18">
        <f t="shared" si="133"/>
        <v>435</v>
      </c>
      <c r="B457" s="17" t="s">
        <v>7</v>
      </c>
      <c r="C457" s="16" t="s">
        <v>187</v>
      </c>
      <c r="D457" s="16" t="s">
        <v>5</v>
      </c>
      <c r="E457" s="16" t="s">
        <v>4</v>
      </c>
      <c r="F457" s="16" t="s">
        <v>8</v>
      </c>
      <c r="G457" s="15">
        <v>45078</v>
      </c>
      <c r="H457" s="15">
        <v>45260</v>
      </c>
      <c r="I457" s="14">
        <v>34800</v>
      </c>
      <c r="J457" s="14">
        <v>0</v>
      </c>
      <c r="K457" s="14">
        <v>0</v>
      </c>
      <c r="L457" s="14">
        <v>998.76</v>
      </c>
      <c r="M457" s="14">
        <f t="shared" si="126"/>
        <v>2470.7999999999997</v>
      </c>
      <c r="N457" s="14">
        <f t="shared" si="127"/>
        <v>400.2</v>
      </c>
      <c r="O457" s="14">
        <v>1057.92</v>
      </c>
      <c r="P457" s="14">
        <f t="shared" si="128"/>
        <v>2467.3200000000002</v>
      </c>
      <c r="Q457" s="14">
        <v>0</v>
      </c>
      <c r="R457" s="14">
        <f t="shared" si="129"/>
        <v>7395</v>
      </c>
      <c r="S457" s="14">
        <v>0</v>
      </c>
      <c r="T457" s="14">
        <f t="shared" si="130"/>
        <v>2056.6800000000003</v>
      </c>
      <c r="U457" s="14">
        <f t="shared" si="131"/>
        <v>5338.32</v>
      </c>
      <c r="V457" s="14">
        <f t="shared" si="132"/>
        <v>32743.32</v>
      </c>
      <c r="W457" s="56">
        <f t="shared" si="118"/>
        <v>0</v>
      </c>
      <c r="X457" t="s">
        <v>187</v>
      </c>
      <c r="Y457" t="s">
        <v>5</v>
      </c>
      <c r="Z457" t="s">
        <v>1142</v>
      </c>
      <c r="AA457">
        <v>29</v>
      </c>
      <c r="AB457" s="9">
        <v>34800</v>
      </c>
      <c r="AC457">
        <v>0</v>
      </c>
      <c r="AD457" s="9">
        <v>34800</v>
      </c>
      <c r="AE457">
        <v>998.76</v>
      </c>
      <c r="AF457">
        <v>0</v>
      </c>
      <c r="AG457" s="9">
        <v>1057.92</v>
      </c>
      <c r="AH457">
        <v>0</v>
      </c>
      <c r="AI457" s="9">
        <v>2056.6799999999998</v>
      </c>
      <c r="AJ457" s="9">
        <v>32743.32</v>
      </c>
    </row>
    <row r="458" spans="1:36" s="6" customFormat="1" ht="15" x14ac:dyDescent="0.25">
      <c r="A458" s="18">
        <f t="shared" si="133"/>
        <v>436</v>
      </c>
      <c r="B458" s="17" t="s">
        <v>7</v>
      </c>
      <c r="C458" s="16" t="s">
        <v>186</v>
      </c>
      <c r="D458" s="16" t="s">
        <v>5</v>
      </c>
      <c r="E458" s="16" t="s">
        <v>4</v>
      </c>
      <c r="F458" s="16" t="s">
        <v>8</v>
      </c>
      <c r="G458" s="15">
        <v>45078</v>
      </c>
      <c r="H458" s="15">
        <v>45260</v>
      </c>
      <c r="I458" s="14">
        <v>20880</v>
      </c>
      <c r="J458" s="14">
        <v>0</v>
      </c>
      <c r="K458" s="14">
        <v>0</v>
      </c>
      <c r="L458" s="14">
        <v>599.26</v>
      </c>
      <c r="M458" s="14">
        <f t="shared" si="126"/>
        <v>1482.4799999999998</v>
      </c>
      <c r="N458" s="14">
        <f t="shared" si="127"/>
        <v>240.12</v>
      </c>
      <c r="O458" s="14">
        <v>634.75</v>
      </c>
      <c r="P458" s="14">
        <f t="shared" si="128"/>
        <v>1480.3920000000001</v>
      </c>
      <c r="Q458" s="14">
        <v>0</v>
      </c>
      <c r="R458" s="14">
        <f t="shared" si="129"/>
        <v>4437.0019999999995</v>
      </c>
      <c r="S458" s="14">
        <v>0</v>
      </c>
      <c r="T458" s="14">
        <f t="shared" si="130"/>
        <v>1234.01</v>
      </c>
      <c r="U458" s="14">
        <f t="shared" si="131"/>
        <v>3202.9920000000002</v>
      </c>
      <c r="V458" s="14">
        <f t="shared" si="132"/>
        <v>19645.990000000002</v>
      </c>
      <c r="W458" s="56">
        <f t="shared" si="118"/>
        <v>0</v>
      </c>
      <c r="X458" t="s">
        <v>186</v>
      </c>
      <c r="Y458" t="s">
        <v>5</v>
      </c>
      <c r="Z458" t="s">
        <v>1214</v>
      </c>
      <c r="AA458">
        <v>32</v>
      </c>
      <c r="AB458" s="9">
        <v>20880</v>
      </c>
      <c r="AC458">
        <v>0</v>
      </c>
      <c r="AD458" s="9">
        <v>20880</v>
      </c>
      <c r="AE458">
        <v>599.26</v>
      </c>
      <c r="AF458">
        <v>0</v>
      </c>
      <c r="AG458">
        <v>634.75</v>
      </c>
      <c r="AH458">
        <v>0</v>
      </c>
      <c r="AI458" s="9">
        <v>1234.01</v>
      </c>
      <c r="AJ458" s="9">
        <v>19645.990000000002</v>
      </c>
    </row>
    <row r="459" spans="1:36" s="6" customFormat="1" ht="15" x14ac:dyDescent="0.25">
      <c r="A459" s="18">
        <f t="shared" si="133"/>
        <v>437</v>
      </c>
      <c r="B459" s="17" t="s">
        <v>7</v>
      </c>
      <c r="C459" s="16" t="s">
        <v>185</v>
      </c>
      <c r="D459" s="16" t="s">
        <v>5</v>
      </c>
      <c r="E459" s="16" t="s">
        <v>4</v>
      </c>
      <c r="F459" s="16" t="s">
        <v>8</v>
      </c>
      <c r="G459" s="15">
        <v>45078</v>
      </c>
      <c r="H459" s="15">
        <v>45260</v>
      </c>
      <c r="I459" s="14">
        <v>37800</v>
      </c>
      <c r="J459" s="14">
        <v>0</v>
      </c>
      <c r="K459" s="14">
        <v>0</v>
      </c>
      <c r="L459" s="14">
        <v>1084.8599999999999</v>
      </c>
      <c r="M459" s="14">
        <f t="shared" si="126"/>
        <v>2683.7999999999997</v>
      </c>
      <c r="N459" s="14">
        <f t="shared" si="127"/>
        <v>434.7</v>
      </c>
      <c r="O459" s="14">
        <v>1149.1199999999999</v>
      </c>
      <c r="P459" s="14">
        <f t="shared" si="128"/>
        <v>2680.02</v>
      </c>
      <c r="Q459" s="14">
        <v>0</v>
      </c>
      <c r="R459" s="14">
        <f t="shared" si="129"/>
        <v>8032.5</v>
      </c>
      <c r="S459" s="14">
        <v>0</v>
      </c>
      <c r="T459" s="14">
        <f t="shared" si="130"/>
        <v>2233.9799999999996</v>
      </c>
      <c r="U459" s="14">
        <f t="shared" si="131"/>
        <v>5798.5199999999995</v>
      </c>
      <c r="V459" s="14">
        <f t="shared" si="132"/>
        <v>35566.020000000004</v>
      </c>
      <c r="W459" s="56">
        <f t="shared" si="118"/>
        <v>0</v>
      </c>
      <c r="X459" t="s">
        <v>185</v>
      </c>
      <c r="Y459" t="s">
        <v>5</v>
      </c>
      <c r="Z459" t="s">
        <v>1170</v>
      </c>
      <c r="AA459">
        <v>33</v>
      </c>
      <c r="AB459" s="9">
        <v>37800</v>
      </c>
      <c r="AC459">
        <v>0</v>
      </c>
      <c r="AD459" s="9">
        <v>37800</v>
      </c>
      <c r="AE459" s="9">
        <v>1084.8599999999999</v>
      </c>
      <c r="AF459">
        <v>0</v>
      </c>
      <c r="AG459" s="9">
        <v>1149.1199999999999</v>
      </c>
      <c r="AH459">
        <v>0</v>
      </c>
      <c r="AI459" s="9">
        <v>2233.98</v>
      </c>
      <c r="AJ459" s="9">
        <v>35566.019999999997</v>
      </c>
    </row>
    <row r="460" spans="1:36" s="6" customFormat="1" ht="15" x14ac:dyDescent="0.25">
      <c r="A460" s="18">
        <f t="shared" si="133"/>
        <v>438</v>
      </c>
      <c r="B460" s="17" t="s">
        <v>7</v>
      </c>
      <c r="C460" s="16" t="s">
        <v>184</v>
      </c>
      <c r="D460" s="16" t="s">
        <v>5</v>
      </c>
      <c r="E460" s="16" t="s">
        <v>4</v>
      </c>
      <c r="F460" s="16" t="s">
        <v>8</v>
      </c>
      <c r="G460" s="15">
        <v>45078</v>
      </c>
      <c r="H460" s="15">
        <v>45260</v>
      </c>
      <c r="I460" s="14">
        <v>35280</v>
      </c>
      <c r="J460" s="14">
        <v>0</v>
      </c>
      <c r="K460" s="14">
        <v>0</v>
      </c>
      <c r="L460" s="14">
        <v>1012.54</v>
      </c>
      <c r="M460" s="14">
        <f t="shared" si="126"/>
        <v>2504.8799999999997</v>
      </c>
      <c r="N460" s="14">
        <f t="shared" si="127"/>
        <v>405.71999999999997</v>
      </c>
      <c r="O460" s="14">
        <v>1072.51</v>
      </c>
      <c r="P460" s="14">
        <f t="shared" si="128"/>
        <v>2501.3520000000003</v>
      </c>
      <c r="Q460" s="14">
        <v>0</v>
      </c>
      <c r="R460" s="14">
        <f t="shared" si="129"/>
        <v>7497.0020000000004</v>
      </c>
      <c r="S460" s="14">
        <v>0</v>
      </c>
      <c r="T460" s="14">
        <f t="shared" si="130"/>
        <v>2085.0500000000002</v>
      </c>
      <c r="U460" s="14">
        <f t="shared" si="131"/>
        <v>5411.9519999999993</v>
      </c>
      <c r="V460" s="14">
        <f t="shared" si="132"/>
        <v>33194.949999999997</v>
      </c>
      <c r="W460" s="56">
        <f t="shared" si="118"/>
        <v>0</v>
      </c>
      <c r="X460" t="s">
        <v>184</v>
      </c>
      <c r="Y460" t="s">
        <v>5</v>
      </c>
      <c r="Z460" t="s">
        <v>1211</v>
      </c>
      <c r="AA460">
        <v>34</v>
      </c>
      <c r="AB460" s="9">
        <v>35280</v>
      </c>
      <c r="AC460">
        <v>0</v>
      </c>
      <c r="AD460" s="9">
        <v>35280</v>
      </c>
      <c r="AE460" s="9">
        <v>1012.54</v>
      </c>
      <c r="AF460">
        <v>0</v>
      </c>
      <c r="AG460" s="9">
        <v>1072.51</v>
      </c>
      <c r="AH460">
        <v>0</v>
      </c>
      <c r="AI460" s="9">
        <v>2085.0500000000002</v>
      </c>
      <c r="AJ460" s="9">
        <v>33194.949999999997</v>
      </c>
    </row>
    <row r="461" spans="1:36" s="6" customFormat="1" ht="15" x14ac:dyDescent="0.25">
      <c r="A461" s="18">
        <f t="shared" si="133"/>
        <v>439</v>
      </c>
      <c r="B461" s="17" t="s">
        <v>7</v>
      </c>
      <c r="C461" s="16" t="s">
        <v>183</v>
      </c>
      <c r="D461" s="16" t="s">
        <v>5</v>
      </c>
      <c r="E461" s="16" t="s">
        <v>4</v>
      </c>
      <c r="F461" s="16" t="s">
        <v>8</v>
      </c>
      <c r="G461" s="15">
        <v>45078</v>
      </c>
      <c r="H461" s="15">
        <v>45260</v>
      </c>
      <c r="I461" s="14">
        <v>34800</v>
      </c>
      <c r="J461" s="14">
        <v>0</v>
      </c>
      <c r="K461" s="14">
        <v>0</v>
      </c>
      <c r="L461" s="14">
        <v>998.76</v>
      </c>
      <c r="M461" s="14">
        <f t="shared" si="126"/>
        <v>2470.7999999999997</v>
      </c>
      <c r="N461" s="14">
        <f t="shared" si="127"/>
        <v>400.2</v>
      </c>
      <c r="O461" s="14">
        <v>1057.92</v>
      </c>
      <c r="P461" s="14">
        <f t="shared" si="128"/>
        <v>2467.3200000000002</v>
      </c>
      <c r="Q461" s="14">
        <v>0</v>
      </c>
      <c r="R461" s="14">
        <f t="shared" si="129"/>
        <v>7395</v>
      </c>
      <c r="S461" s="14">
        <v>0</v>
      </c>
      <c r="T461" s="14">
        <f t="shared" si="130"/>
        <v>2056.6800000000003</v>
      </c>
      <c r="U461" s="14">
        <f t="shared" si="131"/>
        <v>5338.32</v>
      </c>
      <c r="V461" s="14">
        <f t="shared" si="132"/>
        <v>32743.32</v>
      </c>
      <c r="W461" s="56">
        <f t="shared" si="118"/>
        <v>0</v>
      </c>
      <c r="X461" t="s">
        <v>183</v>
      </c>
      <c r="Y461" t="s">
        <v>5</v>
      </c>
      <c r="Z461" t="s">
        <v>1088</v>
      </c>
      <c r="AA461">
        <v>39</v>
      </c>
      <c r="AB461" s="9">
        <v>34800</v>
      </c>
      <c r="AC461">
        <v>0</v>
      </c>
      <c r="AD461" s="9">
        <v>34800</v>
      </c>
      <c r="AE461">
        <v>998.76</v>
      </c>
      <c r="AF461">
        <v>0</v>
      </c>
      <c r="AG461" s="9">
        <v>1057.92</v>
      </c>
      <c r="AH461">
        <v>0</v>
      </c>
      <c r="AI461" s="9">
        <v>2056.6799999999998</v>
      </c>
      <c r="AJ461" s="9">
        <v>32743.32</v>
      </c>
    </row>
    <row r="462" spans="1:36" s="6" customFormat="1" ht="15" x14ac:dyDescent="0.25">
      <c r="A462" s="18">
        <f t="shared" si="133"/>
        <v>440</v>
      </c>
      <c r="B462" s="17" t="s">
        <v>7</v>
      </c>
      <c r="C462" s="16" t="s">
        <v>182</v>
      </c>
      <c r="D462" s="16" t="s">
        <v>5</v>
      </c>
      <c r="E462" s="16" t="s">
        <v>4</v>
      </c>
      <c r="F462" s="16" t="s">
        <v>8</v>
      </c>
      <c r="G462" s="15">
        <v>45078</v>
      </c>
      <c r="H462" s="15">
        <v>45260</v>
      </c>
      <c r="I462" s="14">
        <v>34800</v>
      </c>
      <c r="J462" s="14">
        <v>0</v>
      </c>
      <c r="K462" s="14">
        <v>0</v>
      </c>
      <c r="L462" s="14">
        <v>998.76</v>
      </c>
      <c r="M462" s="14">
        <f t="shared" si="126"/>
        <v>2470.7999999999997</v>
      </c>
      <c r="N462" s="14">
        <f t="shared" si="127"/>
        <v>400.2</v>
      </c>
      <c r="O462" s="14">
        <v>1057.92</v>
      </c>
      <c r="P462" s="14">
        <f t="shared" si="128"/>
        <v>2467.3200000000002</v>
      </c>
      <c r="Q462" s="14">
        <v>0</v>
      </c>
      <c r="R462" s="14">
        <f t="shared" si="129"/>
        <v>7395</v>
      </c>
      <c r="S462" s="14">
        <v>0</v>
      </c>
      <c r="T462" s="14">
        <f t="shared" si="130"/>
        <v>2056.6800000000003</v>
      </c>
      <c r="U462" s="14">
        <f t="shared" si="131"/>
        <v>5338.32</v>
      </c>
      <c r="V462" s="14">
        <f t="shared" si="132"/>
        <v>32743.32</v>
      </c>
      <c r="W462" s="56">
        <f t="shared" si="118"/>
        <v>0</v>
      </c>
      <c r="X462" t="s">
        <v>182</v>
      </c>
      <c r="Y462" t="s">
        <v>5</v>
      </c>
      <c r="Z462" t="s">
        <v>1182</v>
      </c>
      <c r="AA462">
        <v>41</v>
      </c>
      <c r="AB462" s="9">
        <v>34800</v>
      </c>
      <c r="AC462">
        <v>0</v>
      </c>
      <c r="AD462" s="9">
        <v>34800</v>
      </c>
      <c r="AE462">
        <v>998.76</v>
      </c>
      <c r="AF462">
        <v>0</v>
      </c>
      <c r="AG462" s="9">
        <v>1057.92</v>
      </c>
      <c r="AH462">
        <v>0</v>
      </c>
      <c r="AI462" s="9">
        <v>2056.6799999999998</v>
      </c>
      <c r="AJ462" s="9">
        <v>32743.32</v>
      </c>
    </row>
    <row r="463" spans="1:36" s="6" customFormat="1" ht="15" x14ac:dyDescent="0.25">
      <c r="A463" s="18">
        <f t="shared" si="133"/>
        <v>441</v>
      </c>
      <c r="B463" s="17" t="s">
        <v>7</v>
      </c>
      <c r="C463" s="16" t="s">
        <v>181</v>
      </c>
      <c r="D463" s="16" t="s">
        <v>5</v>
      </c>
      <c r="E463" s="16" t="s">
        <v>4</v>
      </c>
      <c r="F463" s="16" t="s">
        <v>3</v>
      </c>
      <c r="G463" s="15">
        <v>45078</v>
      </c>
      <c r="H463" s="15">
        <v>45260</v>
      </c>
      <c r="I463" s="14">
        <v>53360</v>
      </c>
      <c r="J463" s="14">
        <v>2328.21</v>
      </c>
      <c r="K463" s="14">
        <v>0</v>
      </c>
      <c r="L463" s="14">
        <v>1531.43</v>
      </c>
      <c r="M463" s="14">
        <f t="shared" si="126"/>
        <v>3788.5599999999995</v>
      </c>
      <c r="N463" s="14">
        <f t="shared" si="127"/>
        <v>613.64</v>
      </c>
      <c r="O463" s="14">
        <v>1622.14</v>
      </c>
      <c r="P463" s="14">
        <f t="shared" si="128"/>
        <v>3783.2240000000002</v>
      </c>
      <c r="Q463" s="14">
        <v>0</v>
      </c>
      <c r="R463" s="14">
        <f t="shared" si="129"/>
        <v>11338.994000000001</v>
      </c>
      <c r="S463" s="14">
        <v>0</v>
      </c>
      <c r="T463" s="14">
        <f t="shared" si="130"/>
        <v>5481.7800000000007</v>
      </c>
      <c r="U463" s="14">
        <f t="shared" si="131"/>
        <v>8185.424</v>
      </c>
      <c r="V463" s="14">
        <f t="shared" si="132"/>
        <v>47878.22</v>
      </c>
      <c r="W463" s="56">
        <f t="shared" si="118"/>
        <v>0</v>
      </c>
      <c r="X463" t="s">
        <v>181</v>
      </c>
      <c r="Y463" t="s">
        <v>5</v>
      </c>
      <c r="Z463" t="s">
        <v>950</v>
      </c>
      <c r="AA463">
        <v>42</v>
      </c>
      <c r="AB463" s="9">
        <v>53360</v>
      </c>
      <c r="AC463">
        <v>0</v>
      </c>
      <c r="AD463" s="9">
        <v>53360</v>
      </c>
      <c r="AE463" s="9">
        <v>1531.43</v>
      </c>
      <c r="AF463" s="9">
        <v>2328.21</v>
      </c>
      <c r="AG463" s="9">
        <v>1622.14</v>
      </c>
      <c r="AH463">
        <v>0</v>
      </c>
      <c r="AI463" s="9">
        <v>5481.78</v>
      </c>
      <c r="AJ463" s="9">
        <v>47878.22</v>
      </c>
    </row>
    <row r="464" spans="1:36" s="6" customFormat="1" ht="15" x14ac:dyDescent="0.25">
      <c r="A464" s="18">
        <f t="shared" si="133"/>
        <v>442</v>
      </c>
      <c r="B464" s="17" t="s">
        <v>7</v>
      </c>
      <c r="C464" s="16" t="s">
        <v>180</v>
      </c>
      <c r="D464" s="16" t="s">
        <v>5</v>
      </c>
      <c r="E464" s="16" t="s">
        <v>4</v>
      </c>
      <c r="F464" s="16" t="s">
        <v>3</v>
      </c>
      <c r="G464" s="15">
        <v>45078</v>
      </c>
      <c r="H464" s="15">
        <v>45260</v>
      </c>
      <c r="I464" s="14">
        <v>25200</v>
      </c>
      <c r="J464" s="14">
        <v>0</v>
      </c>
      <c r="K464" s="14">
        <v>0</v>
      </c>
      <c r="L464" s="14">
        <v>723.24</v>
      </c>
      <c r="M464" s="14">
        <f t="shared" si="126"/>
        <v>1789.1999999999998</v>
      </c>
      <c r="N464" s="14">
        <f t="shared" si="127"/>
        <v>289.8</v>
      </c>
      <c r="O464" s="14">
        <v>766.08</v>
      </c>
      <c r="P464" s="14">
        <f t="shared" si="128"/>
        <v>1786.68</v>
      </c>
      <c r="Q464" s="14">
        <v>0</v>
      </c>
      <c r="R464" s="14">
        <f t="shared" si="129"/>
        <v>5355</v>
      </c>
      <c r="S464" s="14">
        <v>0</v>
      </c>
      <c r="T464" s="14">
        <f t="shared" si="130"/>
        <v>1489.3200000000002</v>
      </c>
      <c r="U464" s="14">
        <f t="shared" si="131"/>
        <v>3865.68</v>
      </c>
      <c r="V464" s="14">
        <f t="shared" si="132"/>
        <v>23710.68</v>
      </c>
      <c r="W464" s="56">
        <f t="shared" si="118"/>
        <v>0</v>
      </c>
      <c r="X464" t="s">
        <v>180</v>
      </c>
      <c r="Y464" t="s">
        <v>5</v>
      </c>
      <c r="Z464" t="s">
        <v>1167</v>
      </c>
      <c r="AA464">
        <v>44</v>
      </c>
      <c r="AB464" s="9">
        <v>25200</v>
      </c>
      <c r="AC464">
        <v>0</v>
      </c>
      <c r="AD464" s="9">
        <v>25200</v>
      </c>
      <c r="AE464">
        <v>723.24</v>
      </c>
      <c r="AF464">
        <v>0</v>
      </c>
      <c r="AG464">
        <v>766.08</v>
      </c>
      <c r="AH464">
        <v>0</v>
      </c>
      <c r="AI464" s="9">
        <v>1489.32</v>
      </c>
      <c r="AJ464" s="9">
        <v>23710.68</v>
      </c>
    </row>
    <row r="465" spans="1:36" s="6" customFormat="1" ht="15" x14ac:dyDescent="0.25">
      <c r="A465" s="18">
        <f t="shared" si="133"/>
        <v>443</v>
      </c>
      <c r="B465" s="17" t="s">
        <v>7</v>
      </c>
      <c r="C465" s="16" t="s">
        <v>179</v>
      </c>
      <c r="D465" s="16" t="s">
        <v>5</v>
      </c>
      <c r="E465" s="16" t="s">
        <v>4</v>
      </c>
      <c r="F465" s="16" t="s">
        <v>8</v>
      </c>
      <c r="G465" s="15">
        <v>45078</v>
      </c>
      <c r="H465" s="15">
        <v>45260</v>
      </c>
      <c r="I465" s="14">
        <v>20880</v>
      </c>
      <c r="J465" s="14">
        <v>0</v>
      </c>
      <c r="K465" s="14">
        <v>0</v>
      </c>
      <c r="L465" s="14">
        <v>599.26</v>
      </c>
      <c r="M465" s="14">
        <f t="shared" si="126"/>
        <v>1482.4799999999998</v>
      </c>
      <c r="N465" s="14">
        <f t="shared" si="127"/>
        <v>240.12</v>
      </c>
      <c r="O465" s="14">
        <v>634.75</v>
      </c>
      <c r="P465" s="14">
        <f t="shared" si="128"/>
        <v>1480.3920000000001</v>
      </c>
      <c r="Q465" s="14">
        <v>0</v>
      </c>
      <c r="R465" s="14">
        <f t="shared" si="129"/>
        <v>4437.0019999999995</v>
      </c>
      <c r="S465" s="14">
        <v>0</v>
      </c>
      <c r="T465" s="14">
        <f t="shared" si="130"/>
        <v>1234.01</v>
      </c>
      <c r="U465" s="14">
        <f t="shared" si="131"/>
        <v>3202.9920000000002</v>
      </c>
      <c r="V465" s="14">
        <f t="shared" si="132"/>
        <v>19645.990000000002</v>
      </c>
      <c r="W465" s="56">
        <f t="shared" si="118"/>
        <v>0</v>
      </c>
      <c r="X465" t="s">
        <v>179</v>
      </c>
      <c r="Y465" t="s">
        <v>5</v>
      </c>
      <c r="Z465" t="s">
        <v>1107</v>
      </c>
      <c r="AA465">
        <v>47</v>
      </c>
      <c r="AB465" s="9">
        <v>20880</v>
      </c>
      <c r="AC465">
        <v>0</v>
      </c>
      <c r="AD465" s="9">
        <v>20880</v>
      </c>
      <c r="AE465">
        <v>599.26</v>
      </c>
      <c r="AF465">
        <v>0</v>
      </c>
      <c r="AG465">
        <v>634.75</v>
      </c>
      <c r="AH465">
        <v>0</v>
      </c>
      <c r="AI465" s="9">
        <v>1234.01</v>
      </c>
      <c r="AJ465" s="9">
        <v>19645.990000000002</v>
      </c>
    </row>
    <row r="466" spans="1:36" s="6" customFormat="1" ht="15" x14ac:dyDescent="0.25">
      <c r="A466" s="18">
        <f t="shared" si="133"/>
        <v>444</v>
      </c>
      <c r="B466" s="17" t="s">
        <v>7</v>
      </c>
      <c r="C466" s="16" t="s">
        <v>178</v>
      </c>
      <c r="D466" s="16" t="s">
        <v>5</v>
      </c>
      <c r="E466" s="16" t="s">
        <v>4</v>
      </c>
      <c r="F466" s="16" t="s">
        <v>8</v>
      </c>
      <c r="G466" s="15">
        <v>45078</v>
      </c>
      <c r="H466" s="15">
        <v>45260</v>
      </c>
      <c r="I466" s="14">
        <v>34800</v>
      </c>
      <c r="J466" s="14">
        <v>0</v>
      </c>
      <c r="K466" s="14">
        <v>0</v>
      </c>
      <c r="L466" s="14">
        <v>998.76</v>
      </c>
      <c r="M466" s="14">
        <f t="shared" si="126"/>
        <v>2470.7999999999997</v>
      </c>
      <c r="N466" s="14">
        <f t="shared" si="127"/>
        <v>400.2</v>
      </c>
      <c r="O466" s="14">
        <v>1057.92</v>
      </c>
      <c r="P466" s="14">
        <f t="shared" si="128"/>
        <v>2467.3200000000002</v>
      </c>
      <c r="Q466" s="14">
        <v>0</v>
      </c>
      <c r="R466" s="14">
        <f t="shared" si="129"/>
        <v>7395</v>
      </c>
      <c r="S466" s="14">
        <v>0</v>
      </c>
      <c r="T466" s="14">
        <f t="shared" si="130"/>
        <v>2056.6800000000003</v>
      </c>
      <c r="U466" s="14">
        <f t="shared" si="131"/>
        <v>5338.32</v>
      </c>
      <c r="V466" s="14">
        <f t="shared" si="132"/>
        <v>32743.32</v>
      </c>
      <c r="W466" s="56">
        <f t="shared" si="118"/>
        <v>0</v>
      </c>
      <c r="X466" t="s">
        <v>178</v>
      </c>
      <c r="Y466" t="s">
        <v>5</v>
      </c>
      <c r="Z466" t="s">
        <v>1151</v>
      </c>
      <c r="AA466">
        <v>48</v>
      </c>
      <c r="AB466" s="9">
        <v>34800</v>
      </c>
      <c r="AC466">
        <v>0</v>
      </c>
      <c r="AD466" s="9">
        <v>34800</v>
      </c>
      <c r="AE466">
        <v>998.76</v>
      </c>
      <c r="AF466">
        <v>0</v>
      </c>
      <c r="AG466" s="9">
        <v>1057.92</v>
      </c>
      <c r="AH466">
        <v>0</v>
      </c>
      <c r="AI466" s="9">
        <v>2056.6799999999998</v>
      </c>
      <c r="AJ466" s="9">
        <v>32743.32</v>
      </c>
    </row>
    <row r="467" spans="1:36" s="6" customFormat="1" ht="15" x14ac:dyDescent="0.25">
      <c r="A467" s="18">
        <f t="shared" si="133"/>
        <v>445</v>
      </c>
      <c r="B467" s="17" t="s">
        <v>7</v>
      </c>
      <c r="C467" s="16" t="s">
        <v>177</v>
      </c>
      <c r="D467" s="16" t="s">
        <v>5</v>
      </c>
      <c r="E467" s="16" t="s">
        <v>4</v>
      </c>
      <c r="F467" s="16" t="s">
        <v>8</v>
      </c>
      <c r="G467" s="15">
        <v>45078</v>
      </c>
      <c r="H467" s="15">
        <v>45260</v>
      </c>
      <c r="I467" s="14">
        <v>34800</v>
      </c>
      <c r="J467" s="14">
        <v>0</v>
      </c>
      <c r="K467" s="14">
        <v>0</v>
      </c>
      <c r="L467" s="14">
        <v>998.76</v>
      </c>
      <c r="M467" s="14">
        <f t="shared" si="126"/>
        <v>2470.7999999999997</v>
      </c>
      <c r="N467" s="14">
        <f t="shared" si="127"/>
        <v>400.2</v>
      </c>
      <c r="O467" s="14">
        <v>1057.92</v>
      </c>
      <c r="P467" s="14">
        <f t="shared" si="128"/>
        <v>2467.3200000000002</v>
      </c>
      <c r="Q467" s="14">
        <v>0</v>
      </c>
      <c r="R467" s="14">
        <f t="shared" si="129"/>
        <v>7395</v>
      </c>
      <c r="S467" s="14">
        <v>0</v>
      </c>
      <c r="T467" s="14">
        <f t="shared" si="130"/>
        <v>2056.6800000000003</v>
      </c>
      <c r="U467" s="14">
        <f t="shared" si="131"/>
        <v>5338.32</v>
      </c>
      <c r="V467" s="14">
        <f t="shared" si="132"/>
        <v>32743.32</v>
      </c>
      <c r="W467" s="56">
        <f t="shared" ref="W467:W530" si="134">+V467-AJ467</f>
        <v>0</v>
      </c>
      <c r="X467" t="s">
        <v>177</v>
      </c>
      <c r="Y467" t="s">
        <v>5</v>
      </c>
      <c r="Z467" t="s">
        <v>1162</v>
      </c>
      <c r="AA467">
        <v>49</v>
      </c>
      <c r="AB467" s="9">
        <v>34800</v>
      </c>
      <c r="AC467">
        <v>0</v>
      </c>
      <c r="AD467" s="9">
        <v>34800</v>
      </c>
      <c r="AE467">
        <v>998.76</v>
      </c>
      <c r="AF467">
        <v>0</v>
      </c>
      <c r="AG467" s="9">
        <v>1057.92</v>
      </c>
      <c r="AH467">
        <v>0</v>
      </c>
      <c r="AI467" s="9">
        <v>2056.6799999999998</v>
      </c>
      <c r="AJ467" s="9">
        <v>32743.32</v>
      </c>
    </row>
    <row r="468" spans="1:36" s="6" customFormat="1" ht="15" x14ac:dyDescent="0.25">
      <c r="A468" s="18">
        <f t="shared" si="133"/>
        <v>446</v>
      </c>
      <c r="B468" s="17" t="s">
        <v>7</v>
      </c>
      <c r="C468" s="16" t="s">
        <v>176</v>
      </c>
      <c r="D468" s="16" t="s">
        <v>5</v>
      </c>
      <c r="E468" s="16" t="s">
        <v>4</v>
      </c>
      <c r="F468" s="16" t="s">
        <v>8</v>
      </c>
      <c r="G468" s="15">
        <v>45078</v>
      </c>
      <c r="H468" s="15">
        <v>45260</v>
      </c>
      <c r="I468" s="14">
        <v>30160</v>
      </c>
      <c r="J468" s="14">
        <v>0</v>
      </c>
      <c r="K468" s="14">
        <v>0</v>
      </c>
      <c r="L468" s="14">
        <v>865.59</v>
      </c>
      <c r="M468" s="14">
        <f t="shared" si="126"/>
        <v>2141.3599999999997</v>
      </c>
      <c r="N468" s="14">
        <f t="shared" si="127"/>
        <v>346.84</v>
      </c>
      <c r="O468" s="14">
        <v>916.86</v>
      </c>
      <c r="P468" s="14">
        <f t="shared" si="128"/>
        <v>2138.3440000000001</v>
      </c>
      <c r="Q468" s="14">
        <v>0</v>
      </c>
      <c r="R468" s="14">
        <f t="shared" si="129"/>
        <v>6408.9939999999997</v>
      </c>
      <c r="S468" s="14">
        <v>0</v>
      </c>
      <c r="T468" s="14">
        <f t="shared" si="130"/>
        <v>1782.45</v>
      </c>
      <c r="U468" s="14">
        <f t="shared" si="131"/>
        <v>4626.5439999999999</v>
      </c>
      <c r="V468" s="14">
        <f t="shared" si="132"/>
        <v>28377.55</v>
      </c>
      <c r="W468" s="56">
        <f t="shared" si="134"/>
        <v>0</v>
      </c>
      <c r="X468" t="s">
        <v>176</v>
      </c>
      <c r="Y468" t="s">
        <v>5</v>
      </c>
      <c r="Z468" t="s">
        <v>1222</v>
      </c>
      <c r="AA468">
        <v>50</v>
      </c>
      <c r="AB468" s="9">
        <v>30160</v>
      </c>
      <c r="AC468">
        <v>0</v>
      </c>
      <c r="AD468" s="9">
        <v>30160</v>
      </c>
      <c r="AE468">
        <v>865.59</v>
      </c>
      <c r="AF468">
        <v>0</v>
      </c>
      <c r="AG468">
        <v>916.86</v>
      </c>
      <c r="AH468">
        <v>0</v>
      </c>
      <c r="AI468" s="9">
        <v>1782.45</v>
      </c>
      <c r="AJ468" s="9">
        <v>28377.55</v>
      </c>
    </row>
    <row r="469" spans="1:36" s="6" customFormat="1" ht="15" x14ac:dyDescent="0.25">
      <c r="A469" s="18">
        <f t="shared" si="133"/>
        <v>447</v>
      </c>
      <c r="B469" s="17" t="s">
        <v>7</v>
      </c>
      <c r="C469" s="16" t="s">
        <v>175</v>
      </c>
      <c r="D469" s="16" t="s">
        <v>5</v>
      </c>
      <c r="E469" s="16" t="s">
        <v>4</v>
      </c>
      <c r="F469" s="16" t="s">
        <v>3</v>
      </c>
      <c r="G469" s="15">
        <v>45078</v>
      </c>
      <c r="H469" s="15">
        <v>45260</v>
      </c>
      <c r="I469" s="14">
        <v>57600</v>
      </c>
      <c r="J469" s="14">
        <v>3035.04</v>
      </c>
      <c r="K469" s="14">
        <v>0</v>
      </c>
      <c r="L469" s="14">
        <v>1653.12</v>
      </c>
      <c r="M469" s="14">
        <f t="shared" si="126"/>
        <v>4089.5999999999995</v>
      </c>
      <c r="N469" s="14">
        <f t="shared" si="127"/>
        <v>662.4</v>
      </c>
      <c r="O469" s="14">
        <v>1751.04</v>
      </c>
      <c r="P469" s="14">
        <f t="shared" si="128"/>
        <v>4083.84</v>
      </c>
      <c r="Q469" s="14">
        <v>0</v>
      </c>
      <c r="R469" s="14">
        <f t="shared" si="129"/>
        <v>12240</v>
      </c>
      <c r="S469" s="14">
        <v>0</v>
      </c>
      <c r="T469" s="14">
        <f t="shared" si="130"/>
        <v>6439.2</v>
      </c>
      <c r="U469" s="14">
        <f t="shared" si="131"/>
        <v>8835.84</v>
      </c>
      <c r="V469" s="14">
        <f t="shared" si="132"/>
        <v>51160.800000000003</v>
      </c>
      <c r="W469" s="56">
        <f t="shared" si="134"/>
        <v>0</v>
      </c>
      <c r="X469" t="s">
        <v>175</v>
      </c>
      <c r="Y469" t="s">
        <v>5</v>
      </c>
      <c r="Z469" t="s">
        <v>1217</v>
      </c>
      <c r="AA469">
        <v>52</v>
      </c>
      <c r="AB469" s="9">
        <v>57600</v>
      </c>
      <c r="AC469">
        <v>0</v>
      </c>
      <c r="AD469" s="9">
        <v>57600</v>
      </c>
      <c r="AE469" s="9">
        <v>1653.12</v>
      </c>
      <c r="AF469" s="9">
        <v>3035.04</v>
      </c>
      <c r="AG469" s="9">
        <v>1751.04</v>
      </c>
      <c r="AH469">
        <v>0</v>
      </c>
      <c r="AI469" s="9">
        <v>6439.2</v>
      </c>
      <c r="AJ469" s="9">
        <v>51160.800000000003</v>
      </c>
    </row>
    <row r="470" spans="1:36" s="6" customFormat="1" ht="15" x14ac:dyDescent="0.25">
      <c r="A470" s="18">
        <f t="shared" si="133"/>
        <v>448</v>
      </c>
      <c r="B470" s="17" t="s">
        <v>7</v>
      </c>
      <c r="C470" s="16" t="s">
        <v>174</v>
      </c>
      <c r="D470" s="16" t="s">
        <v>5</v>
      </c>
      <c r="E470" s="16" t="s">
        <v>4</v>
      </c>
      <c r="F470" s="16" t="s">
        <v>8</v>
      </c>
      <c r="G470" s="15">
        <v>45078</v>
      </c>
      <c r="H470" s="15">
        <v>45260</v>
      </c>
      <c r="I470" s="14">
        <v>24000</v>
      </c>
      <c r="J470" s="14">
        <v>0</v>
      </c>
      <c r="K470" s="14">
        <v>0</v>
      </c>
      <c r="L470" s="14">
        <v>688.8</v>
      </c>
      <c r="M470" s="14">
        <f t="shared" si="126"/>
        <v>1703.9999999999998</v>
      </c>
      <c r="N470" s="14">
        <f t="shared" si="127"/>
        <v>276</v>
      </c>
      <c r="O470" s="14">
        <v>729.6</v>
      </c>
      <c r="P470" s="14">
        <f t="shared" si="128"/>
        <v>1701.6000000000001</v>
      </c>
      <c r="Q470" s="14">
        <f>3024.9+130</f>
        <v>3154.9</v>
      </c>
      <c r="R470" s="14">
        <f t="shared" si="129"/>
        <v>5100</v>
      </c>
      <c r="S470" s="14"/>
      <c r="T470" s="14">
        <f t="shared" si="130"/>
        <v>4573.3</v>
      </c>
      <c r="U470" s="14">
        <f t="shared" si="131"/>
        <v>3681.6</v>
      </c>
      <c r="V470" s="14">
        <f t="shared" si="132"/>
        <v>19426.7</v>
      </c>
      <c r="W470" s="56">
        <f t="shared" si="134"/>
        <v>0</v>
      </c>
      <c r="X470" t="s">
        <v>174</v>
      </c>
      <c r="Y470" t="s">
        <v>5</v>
      </c>
      <c r="Z470" t="s">
        <v>1296</v>
      </c>
      <c r="AA470">
        <v>53</v>
      </c>
      <c r="AB470" s="9">
        <v>24000</v>
      </c>
      <c r="AC470">
        <v>0</v>
      </c>
      <c r="AD470" s="9">
        <v>24000</v>
      </c>
      <c r="AE470">
        <v>688.8</v>
      </c>
      <c r="AF470">
        <v>0</v>
      </c>
      <c r="AG470">
        <v>729.6</v>
      </c>
      <c r="AH470" s="9">
        <v>3154.9</v>
      </c>
      <c r="AI470" s="9">
        <v>4573.3</v>
      </c>
      <c r="AJ470" s="9">
        <v>19426.7</v>
      </c>
    </row>
    <row r="471" spans="1:36" s="6" customFormat="1" ht="15" x14ac:dyDescent="0.25">
      <c r="A471" s="18">
        <f t="shared" si="133"/>
        <v>449</v>
      </c>
      <c r="B471" s="17" t="s">
        <v>7</v>
      </c>
      <c r="C471" s="16" t="s">
        <v>173</v>
      </c>
      <c r="D471" s="16" t="s">
        <v>5</v>
      </c>
      <c r="E471" s="16" t="s">
        <v>4</v>
      </c>
      <c r="F471" s="16" t="s">
        <v>8</v>
      </c>
      <c r="G471" s="15">
        <v>45078</v>
      </c>
      <c r="H471" s="15">
        <v>45260</v>
      </c>
      <c r="I471" s="14">
        <v>34800</v>
      </c>
      <c r="J471" s="14">
        <v>0</v>
      </c>
      <c r="K471" s="14">
        <v>0</v>
      </c>
      <c r="L471" s="14">
        <v>998.76</v>
      </c>
      <c r="M471" s="14">
        <f t="shared" si="126"/>
        <v>2470.7999999999997</v>
      </c>
      <c r="N471" s="14">
        <f t="shared" si="127"/>
        <v>400.2</v>
      </c>
      <c r="O471" s="14">
        <v>1057.92</v>
      </c>
      <c r="P471" s="14">
        <f t="shared" si="128"/>
        <v>2467.3200000000002</v>
      </c>
      <c r="Q471" s="14">
        <v>0</v>
      </c>
      <c r="R471" s="14">
        <f t="shared" si="129"/>
        <v>7395</v>
      </c>
      <c r="S471" s="14">
        <v>0</v>
      </c>
      <c r="T471" s="14">
        <f t="shared" si="130"/>
        <v>2056.6800000000003</v>
      </c>
      <c r="U471" s="14">
        <f t="shared" si="131"/>
        <v>5338.32</v>
      </c>
      <c r="V471" s="14">
        <f t="shared" si="132"/>
        <v>32743.32</v>
      </c>
      <c r="W471" s="56">
        <f t="shared" si="134"/>
        <v>0</v>
      </c>
      <c r="X471" t="s">
        <v>173</v>
      </c>
      <c r="Y471" t="s">
        <v>5</v>
      </c>
      <c r="Z471" t="s">
        <v>1212</v>
      </c>
      <c r="AA471">
        <v>55</v>
      </c>
      <c r="AB471" s="9">
        <v>34800</v>
      </c>
      <c r="AC471">
        <v>0</v>
      </c>
      <c r="AD471" s="9">
        <v>34800</v>
      </c>
      <c r="AE471">
        <v>998.76</v>
      </c>
      <c r="AF471">
        <v>0</v>
      </c>
      <c r="AG471" s="9">
        <v>1057.92</v>
      </c>
      <c r="AH471">
        <v>0</v>
      </c>
      <c r="AI471" s="9">
        <v>2056.6799999999998</v>
      </c>
      <c r="AJ471" s="9">
        <v>32743.32</v>
      </c>
    </row>
    <row r="472" spans="1:36" s="6" customFormat="1" ht="15" x14ac:dyDescent="0.25">
      <c r="A472" s="18">
        <f t="shared" si="133"/>
        <v>450</v>
      </c>
      <c r="B472" s="17" t="s">
        <v>7</v>
      </c>
      <c r="C472" s="16" t="s">
        <v>172</v>
      </c>
      <c r="D472" s="16" t="s">
        <v>5</v>
      </c>
      <c r="E472" s="16" t="s">
        <v>4</v>
      </c>
      <c r="F472" s="16" t="s">
        <v>3</v>
      </c>
      <c r="G472" s="15">
        <v>45078</v>
      </c>
      <c r="H472" s="15">
        <v>45260</v>
      </c>
      <c r="I472" s="14">
        <v>20880</v>
      </c>
      <c r="J472" s="14">
        <v>0</v>
      </c>
      <c r="K472" s="14">
        <v>0</v>
      </c>
      <c r="L472" s="14">
        <v>599.26</v>
      </c>
      <c r="M472" s="14">
        <f t="shared" si="126"/>
        <v>1482.4799999999998</v>
      </c>
      <c r="N472" s="14">
        <f t="shared" si="127"/>
        <v>240.12</v>
      </c>
      <c r="O472" s="14">
        <v>634.75</v>
      </c>
      <c r="P472" s="14">
        <f t="shared" si="128"/>
        <v>1480.3920000000001</v>
      </c>
      <c r="Q472" s="14">
        <v>0</v>
      </c>
      <c r="R472" s="14">
        <f t="shared" si="129"/>
        <v>4437.0019999999995</v>
      </c>
      <c r="S472" s="14">
        <v>0</v>
      </c>
      <c r="T472" s="14">
        <f t="shared" si="130"/>
        <v>1234.01</v>
      </c>
      <c r="U472" s="14">
        <f t="shared" si="131"/>
        <v>3202.9920000000002</v>
      </c>
      <c r="V472" s="14">
        <f t="shared" si="132"/>
        <v>19645.990000000002</v>
      </c>
      <c r="W472" s="56">
        <f t="shared" si="134"/>
        <v>0</v>
      </c>
      <c r="X472" t="s">
        <v>172</v>
      </c>
      <c r="Y472" t="s">
        <v>5</v>
      </c>
      <c r="Z472" t="s">
        <v>1106</v>
      </c>
      <c r="AA472">
        <v>56</v>
      </c>
      <c r="AB472" s="9">
        <v>20880</v>
      </c>
      <c r="AC472">
        <v>0</v>
      </c>
      <c r="AD472" s="9">
        <v>20880</v>
      </c>
      <c r="AE472">
        <v>599.26</v>
      </c>
      <c r="AF472">
        <v>0</v>
      </c>
      <c r="AG472">
        <v>634.75</v>
      </c>
      <c r="AH472">
        <v>0</v>
      </c>
      <c r="AI472" s="9">
        <v>1234.01</v>
      </c>
      <c r="AJ472" s="9">
        <v>19645.990000000002</v>
      </c>
    </row>
    <row r="473" spans="1:36" s="6" customFormat="1" ht="15" x14ac:dyDescent="0.25">
      <c r="A473" s="18">
        <f t="shared" si="133"/>
        <v>451</v>
      </c>
      <c r="B473" s="17" t="s">
        <v>7</v>
      </c>
      <c r="C473" s="16" t="s">
        <v>171</v>
      </c>
      <c r="D473" s="16" t="s">
        <v>5</v>
      </c>
      <c r="E473" s="16" t="s">
        <v>4</v>
      </c>
      <c r="F473" s="16" t="s">
        <v>8</v>
      </c>
      <c r="G473" s="15">
        <v>45078</v>
      </c>
      <c r="H473" s="15">
        <v>45260</v>
      </c>
      <c r="I473" s="14">
        <v>72000</v>
      </c>
      <c r="J473" s="14">
        <v>5744.84</v>
      </c>
      <c r="K473" s="14">
        <v>0</v>
      </c>
      <c r="L473" s="14">
        <v>2066.4</v>
      </c>
      <c r="M473" s="14">
        <f t="shared" si="126"/>
        <v>5111.9999999999991</v>
      </c>
      <c r="N473" s="14">
        <f t="shared" si="127"/>
        <v>828</v>
      </c>
      <c r="O473" s="14">
        <v>2188.8000000000002</v>
      </c>
      <c r="P473" s="14">
        <f t="shared" si="128"/>
        <v>5104.8</v>
      </c>
      <c r="Q473" s="14">
        <v>0</v>
      </c>
      <c r="R473" s="14">
        <f t="shared" si="129"/>
        <v>15300</v>
      </c>
      <c r="S473" s="14">
        <v>0</v>
      </c>
      <c r="T473" s="14">
        <f t="shared" si="130"/>
        <v>10000.040000000001</v>
      </c>
      <c r="U473" s="14">
        <f t="shared" si="131"/>
        <v>11044.8</v>
      </c>
      <c r="V473" s="14">
        <f t="shared" si="132"/>
        <v>61999.96</v>
      </c>
      <c r="W473" s="56">
        <f t="shared" si="134"/>
        <v>0</v>
      </c>
      <c r="X473" t="s">
        <v>171</v>
      </c>
      <c r="Y473" t="s">
        <v>5</v>
      </c>
      <c r="Z473" t="s">
        <v>1307</v>
      </c>
      <c r="AA473">
        <v>59</v>
      </c>
      <c r="AB473" s="9">
        <v>72000</v>
      </c>
      <c r="AC473">
        <v>0</v>
      </c>
      <c r="AD473" s="9">
        <v>72000</v>
      </c>
      <c r="AE473" s="9">
        <v>2066.4</v>
      </c>
      <c r="AF473" s="9">
        <v>5744.84</v>
      </c>
      <c r="AG473" s="9">
        <v>2188.8000000000002</v>
      </c>
      <c r="AH473">
        <v>0</v>
      </c>
      <c r="AI473" s="9">
        <v>10000.040000000001</v>
      </c>
      <c r="AJ473" s="9">
        <v>61999.96</v>
      </c>
    </row>
    <row r="474" spans="1:36" s="6" customFormat="1" ht="15" x14ac:dyDescent="0.25">
      <c r="A474" s="18">
        <f t="shared" si="133"/>
        <v>452</v>
      </c>
      <c r="B474" s="17" t="s">
        <v>7</v>
      </c>
      <c r="C474" s="16" t="s">
        <v>170</v>
      </c>
      <c r="D474" s="16" t="s">
        <v>5</v>
      </c>
      <c r="E474" s="16" t="s">
        <v>4</v>
      </c>
      <c r="F474" s="16" t="s">
        <v>8</v>
      </c>
      <c r="G474" s="15">
        <v>45078</v>
      </c>
      <c r="H474" s="15">
        <v>45260</v>
      </c>
      <c r="I474" s="14">
        <v>34800</v>
      </c>
      <c r="J474" s="14">
        <v>0</v>
      </c>
      <c r="K474" s="14">
        <v>0</v>
      </c>
      <c r="L474" s="14">
        <v>998.76</v>
      </c>
      <c r="M474" s="14">
        <f t="shared" si="126"/>
        <v>2470.7999999999997</v>
      </c>
      <c r="N474" s="14">
        <f t="shared" si="127"/>
        <v>400.2</v>
      </c>
      <c r="O474" s="14">
        <v>1057.92</v>
      </c>
      <c r="P474" s="14">
        <f t="shared" si="128"/>
        <v>2467.3200000000002</v>
      </c>
      <c r="Q474" s="14">
        <v>0</v>
      </c>
      <c r="R474" s="14">
        <f t="shared" si="129"/>
        <v>7395</v>
      </c>
      <c r="S474" s="14">
        <v>0</v>
      </c>
      <c r="T474" s="14">
        <f t="shared" si="130"/>
        <v>2056.6800000000003</v>
      </c>
      <c r="U474" s="14">
        <f t="shared" si="131"/>
        <v>5338.32</v>
      </c>
      <c r="V474" s="14">
        <f t="shared" si="132"/>
        <v>32743.32</v>
      </c>
      <c r="W474" s="56">
        <f t="shared" si="134"/>
        <v>0</v>
      </c>
      <c r="X474" t="s">
        <v>170</v>
      </c>
      <c r="Y474" t="s">
        <v>5</v>
      </c>
      <c r="Z474" t="s">
        <v>1085</v>
      </c>
      <c r="AA474">
        <v>61</v>
      </c>
      <c r="AB474" s="9">
        <v>34800</v>
      </c>
      <c r="AC474">
        <v>0</v>
      </c>
      <c r="AD474" s="9">
        <v>34800</v>
      </c>
      <c r="AE474">
        <v>998.76</v>
      </c>
      <c r="AF474">
        <v>0</v>
      </c>
      <c r="AG474" s="9">
        <v>1057.92</v>
      </c>
      <c r="AH474">
        <v>0</v>
      </c>
      <c r="AI474" s="9">
        <v>2056.6799999999998</v>
      </c>
      <c r="AJ474" s="9">
        <v>32743.32</v>
      </c>
    </row>
    <row r="475" spans="1:36" s="6" customFormat="1" ht="15" x14ac:dyDescent="0.25">
      <c r="A475" s="18">
        <f t="shared" si="133"/>
        <v>453</v>
      </c>
      <c r="B475" s="17" t="s">
        <v>7</v>
      </c>
      <c r="C475" s="16" t="s">
        <v>169</v>
      </c>
      <c r="D475" s="16" t="s">
        <v>5</v>
      </c>
      <c r="E475" s="16" t="s">
        <v>4</v>
      </c>
      <c r="F475" s="16" t="s">
        <v>8</v>
      </c>
      <c r="G475" s="15">
        <v>45078</v>
      </c>
      <c r="H475" s="15">
        <v>45260</v>
      </c>
      <c r="I475" s="14">
        <v>20880</v>
      </c>
      <c r="J475" s="14">
        <v>0</v>
      </c>
      <c r="K475" s="14">
        <v>0</v>
      </c>
      <c r="L475" s="14">
        <v>599.26</v>
      </c>
      <c r="M475" s="14">
        <f t="shared" si="126"/>
        <v>1482.4799999999998</v>
      </c>
      <c r="N475" s="14">
        <f t="shared" si="127"/>
        <v>240.12</v>
      </c>
      <c r="O475" s="14">
        <v>634.75</v>
      </c>
      <c r="P475" s="14">
        <f t="shared" si="128"/>
        <v>1480.3920000000001</v>
      </c>
      <c r="Q475" s="14">
        <v>0</v>
      </c>
      <c r="R475" s="14">
        <f t="shared" si="129"/>
        <v>4437.0019999999995</v>
      </c>
      <c r="S475" s="14">
        <v>0</v>
      </c>
      <c r="T475" s="14">
        <f t="shared" si="130"/>
        <v>1234.01</v>
      </c>
      <c r="U475" s="14">
        <f t="shared" si="131"/>
        <v>3202.9920000000002</v>
      </c>
      <c r="V475" s="14">
        <f t="shared" si="132"/>
        <v>19645.990000000002</v>
      </c>
      <c r="W475" s="56">
        <f t="shared" si="134"/>
        <v>0</v>
      </c>
      <c r="X475" t="s">
        <v>169</v>
      </c>
      <c r="Y475" t="s">
        <v>5</v>
      </c>
      <c r="Z475" t="s">
        <v>1171</v>
      </c>
      <c r="AA475">
        <v>64</v>
      </c>
      <c r="AB475" s="9">
        <v>20880</v>
      </c>
      <c r="AC475">
        <v>0</v>
      </c>
      <c r="AD475" s="9">
        <v>20880</v>
      </c>
      <c r="AE475">
        <v>599.26</v>
      </c>
      <c r="AF475">
        <v>0</v>
      </c>
      <c r="AG475">
        <v>634.75</v>
      </c>
      <c r="AH475">
        <v>0</v>
      </c>
      <c r="AI475" s="9">
        <v>1234.01</v>
      </c>
      <c r="AJ475" s="9">
        <v>19645.990000000002</v>
      </c>
    </row>
    <row r="476" spans="1:36" s="6" customFormat="1" ht="15" x14ac:dyDescent="0.25">
      <c r="A476" s="18">
        <f t="shared" si="133"/>
        <v>454</v>
      </c>
      <c r="B476" s="17" t="s">
        <v>7</v>
      </c>
      <c r="C476" s="16" t="s">
        <v>168</v>
      </c>
      <c r="D476" s="16" t="s">
        <v>5</v>
      </c>
      <c r="E476" s="16" t="s">
        <v>4</v>
      </c>
      <c r="F476" s="16" t="s">
        <v>3</v>
      </c>
      <c r="G476" s="15">
        <v>45078</v>
      </c>
      <c r="H476" s="15">
        <v>45260</v>
      </c>
      <c r="I476" s="14">
        <v>27720</v>
      </c>
      <c r="J476" s="14">
        <v>0</v>
      </c>
      <c r="K476" s="14">
        <v>0</v>
      </c>
      <c r="L476" s="14">
        <v>795.56</v>
      </c>
      <c r="M476" s="14">
        <f t="shared" si="126"/>
        <v>1968.12</v>
      </c>
      <c r="N476" s="14">
        <f t="shared" si="127"/>
        <v>318.77999999999997</v>
      </c>
      <c r="O476" s="14">
        <v>842.69</v>
      </c>
      <c r="P476" s="14">
        <f t="shared" si="128"/>
        <v>1965.3480000000002</v>
      </c>
      <c r="Q476" s="14">
        <v>0</v>
      </c>
      <c r="R476" s="14">
        <f t="shared" si="129"/>
        <v>5890.4980000000005</v>
      </c>
      <c r="S476" s="14">
        <v>0</v>
      </c>
      <c r="T476" s="14">
        <f t="shared" si="130"/>
        <v>1638.25</v>
      </c>
      <c r="U476" s="14">
        <f t="shared" si="131"/>
        <v>4252.2479999999996</v>
      </c>
      <c r="V476" s="14">
        <f t="shared" si="132"/>
        <v>26081.75</v>
      </c>
      <c r="W476" s="56">
        <f t="shared" si="134"/>
        <v>0</v>
      </c>
      <c r="X476" t="s">
        <v>168</v>
      </c>
      <c r="Y476" t="s">
        <v>5</v>
      </c>
      <c r="Z476" t="s">
        <v>1275</v>
      </c>
      <c r="AA476">
        <v>65</v>
      </c>
      <c r="AB476" s="9">
        <v>27720</v>
      </c>
      <c r="AC476">
        <v>0</v>
      </c>
      <c r="AD476" s="9">
        <v>27720</v>
      </c>
      <c r="AE476">
        <v>795.56</v>
      </c>
      <c r="AF476">
        <v>0</v>
      </c>
      <c r="AG476">
        <v>842.69</v>
      </c>
      <c r="AH476">
        <v>0</v>
      </c>
      <c r="AI476" s="9">
        <v>1638.25</v>
      </c>
      <c r="AJ476" s="9">
        <v>26081.75</v>
      </c>
    </row>
    <row r="477" spans="1:36" s="6" customFormat="1" ht="15" x14ac:dyDescent="0.25">
      <c r="A477" s="18">
        <f t="shared" si="133"/>
        <v>455</v>
      </c>
      <c r="B477" s="17" t="s">
        <v>7</v>
      </c>
      <c r="C477" s="16" t="s">
        <v>167</v>
      </c>
      <c r="D477" s="16" t="s">
        <v>5</v>
      </c>
      <c r="E477" s="16" t="s">
        <v>4</v>
      </c>
      <c r="F477" s="16" t="s">
        <v>3</v>
      </c>
      <c r="G477" s="15">
        <v>45078</v>
      </c>
      <c r="H477" s="15">
        <v>45260</v>
      </c>
      <c r="I477" s="14">
        <v>32480</v>
      </c>
      <c r="J477" s="14">
        <v>0</v>
      </c>
      <c r="K477" s="14">
        <v>0</v>
      </c>
      <c r="L477" s="14">
        <v>932.18</v>
      </c>
      <c r="M477" s="14">
        <f t="shared" si="126"/>
        <v>2306.08</v>
      </c>
      <c r="N477" s="14">
        <f t="shared" si="127"/>
        <v>373.52</v>
      </c>
      <c r="O477" s="14">
        <v>987.39</v>
      </c>
      <c r="P477" s="14">
        <f t="shared" si="128"/>
        <v>2302.8320000000003</v>
      </c>
      <c r="Q477" s="14">
        <v>0</v>
      </c>
      <c r="R477" s="14">
        <f t="shared" si="129"/>
        <v>6902.0020000000004</v>
      </c>
      <c r="S477" s="14">
        <v>0</v>
      </c>
      <c r="T477" s="14">
        <f t="shared" si="130"/>
        <v>1919.57</v>
      </c>
      <c r="U477" s="14">
        <f t="shared" si="131"/>
        <v>4982.4320000000007</v>
      </c>
      <c r="V477" s="14">
        <f t="shared" si="132"/>
        <v>30560.43</v>
      </c>
      <c r="W477" s="56">
        <f t="shared" si="134"/>
        <v>0</v>
      </c>
      <c r="X477" t="s">
        <v>167</v>
      </c>
      <c r="Y477" t="s">
        <v>5</v>
      </c>
      <c r="Z477" t="s">
        <v>904</v>
      </c>
      <c r="AA477">
        <v>66</v>
      </c>
      <c r="AB477" s="9">
        <v>32480</v>
      </c>
      <c r="AC477">
        <v>0</v>
      </c>
      <c r="AD477" s="9">
        <v>32480</v>
      </c>
      <c r="AE477">
        <v>932.18</v>
      </c>
      <c r="AF477">
        <v>0</v>
      </c>
      <c r="AG477">
        <v>987.39</v>
      </c>
      <c r="AH477">
        <v>0</v>
      </c>
      <c r="AI477" s="9">
        <v>1919.57</v>
      </c>
      <c r="AJ477" s="9">
        <v>30560.43</v>
      </c>
    </row>
    <row r="478" spans="1:36" s="6" customFormat="1" ht="15" x14ac:dyDescent="0.25">
      <c r="A478" s="18">
        <f t="shared" si="133"/>
        <v>456</v>
      </c>
      <c r="B478" s="17" t="s">
        <v>7</v>
      </c>
      <c r="C478" s="16" t="s">
        <v>166</v>
      </c>
      <c r="D478" s="16" t="s">
        <v>5</v>
      </c>
      <c r="E478" s="16" t="s">
        <v>4</v>
      </c>
      <c r="F478" s="16" t="s">
        <v>3</v>
      </c>
      <c r="G478" s="15">
        <v>45078</v>
      </c>
      <c r="H478" s="15">
        <v>45260</v>
      </c>
      <c r="I478" s="14">
        <v>37800</v>
      </c>
      <c r="J478" s="14">
        <v>0</v>
      </c>
      <c r="K478" s="14">
        <v>0</v>
      </c>
      <c r="L478" s="14">
        <v>1084.8599999999999</v>
      </c>
      <c r="M478" s="14">
        <f t="shared" si="126"/>
        <v>2683.7999999999997</v>
      </c>
      <c r="N478" s="14">
        <f t="shared" si="127"/>
        <v>434.7</v>
      </c>
      <c r="O478" s="14">
        <v>1149.1199999999999</v>
      </c>
      <c r="P478" s="14">
        <f t="shared" si="128"/>
        <v>2680.02</v>
      </c>
      <c r="Q478" s="14">
        <v>0</v>
      </c>
      <c r="R478" s="14">
        <f t="shared" si="129"/>
        <v>8032.5</v>
      </c>
      <c r="S478" s="14">
        <v>0</v>
      </c>
      <c r="T478" s="14">
        <f t="shared" si="130"/>
        <v>2233.9799999999996</v>
      </c>
      <c r="U478" s="14">
        <f t="shared" si="131"/>
        <v>5798.5199999999995</v>
      </c>
      <c r="V478" s="14">
        <f t="shared" si="132"/>
        <v>35566.020000000004</v>
      </c>
      <c r="W478" s="56">
        <f t="shared" si="134"/>
        <v>0</v>
      </c>
      <c r="X478" t="s">
        <v>166</v>
      </c>
      <c r="Y478" t="s">
        <v>5</v>
      </c>
      <c r="Z478" t="s">
        <v>1108</v>
      </c>
      <c r="AA478">
        <v>69</v>
      </c>
      <c r="AB478" s="9">
        <v>37800</v>
      </c>
      <c r="AC478">
        <v>0</v>
      </c>
      <c r="AD478" s="9">
        <v>37800</v>
      </c>
      <c r="AE478" s="9">
        <v>1084.8599999999999</v>
      </c>
      <c r="AF478">
        <v>0</v>
      </c>
      <c r="AG478" s="9">
        <v>1149.1199999999999</v>
      </c>
      <c r="AH478">
        <v>0</v>
      </c>
      <c r="AI478" s="9">
        <v>2233.98</v>
      </c>
      <c r="AJ478" s="9">
        <v>35566.019999999997</v>
      </c>
    </row>
    <row r="479" spans="1:36" s="6" customFormat="1" ht="15" x14ac:dyDescent="0.25">
      <c r="A479" s="18">
        <f t="shared" si="133"/>
        <v>457</v>
      </c>
      <c r="B479" s="17" t="s">
        <v>7</v>
      </c>
      <c r="C479" s="16" t="s">
        <v>165</v>
      </c>
      <c r="D479" s="16" t="s">
        <v>5</v>
      </c>
      <c r="E479" s="16" t="s">
        <v>4</v>
      </c>
      <c r="F479" s="16" t="s">
        <v>3</v>
      </c>
      <c r="G479" s="15">
        <v>45078</v>
      </c>
      <c r="H479" s="15">
        <v>45260</v>
      </c>
      <c r="I479" s="14">
        <v>32480</v>
      </c>
      <c r="J479" s="14">
        <v>0</v>
      </c>
      <c r="K479" s="14">
        <v>0</v>
      </c>
      <c r="L479" s="14">
        <v>932.18</v>
      </c>
      <c r="M479" s="14">
        <f t="shared" ref="M479:M510" si="135">I479*7.1%</f>
        <v>2306.08</v>
      </c>
      <c r="N479" s="14">
        <f t="shared" ref="N479:N510" si="136">I479*1.15%</f>
        <v>373.52</v>
      </c>
      <c r="O479" s="14">
        <v>987.39</v>
      </c>
      <c r="P479" s="14">
        <f t="shared" ref="P479:P510" si="137">I479*7.09%</f>
        <v>2302.8320000000003</v>
      </c>
      <c r="Q479" s="14">
        <v>0</v>
      </c>
      <c r="R479" s="14">
        <f t="shared" ref="R479:R510" si="138">L479+M479+N479+O479+P479</f>
        <v>6902.0020000000004</v>
      </c>
      <c r="S479" s="14">
        <v>0</v>
      </c>
      <c r="T479" s="14">
        <f t="shared" ref="T479:T510" si="139">+L479+O479+Q479+S479+J479+K479</f>
        <v>1919.57</v>
      </c>
      <c r="U479" s="14">
        <f t="shared" ref="U479:U510" si="140">+P479+N479+M479</f>
        <v>4982.4320000000007</v>
      </c>
      <c r="V479" s="14">
        <f t="shared" ref="V479:V510" si="141">+I479-T479</f>
        <v>30560.43</v>
      </c>
      <c r="W479" s="56">
        <f t="shared" si="134"/>
        <v>0</v>
      </c>
      <c r="X479" t="s">
        <v>165</v>
      </c>
      <c r="Y479" t="s">
        <v>5</v>
      </c>
      <c r="Z479" t="s">
        <v>1209</v>
      </c>
      <c r="AA479">
        <v>70</v>
      </c>
      <c r="AB479" s="9">
        <v>32480</v>
      </c>
      <c r="AC479">
        <v>0</v>
      </c>
      <c r="AD479" s="9">
        <v>32480</v>
      </c>
      <c r="AE479">
        <v>932.18</v>
      </c>
      <c r="AF479">
        <v>0</v>
      </c>
      <c r="AG479">
        <v>987.39</v>
      </c>
      <c r="AH479">
        <v>0</v>
      </c>
      <c r="AI479" s="9">
        <v>1919.57</v>
      </c>
      <c r="AJ479" s="9">
        <v>30560.43</v>
      </c>
    </row>
    <row r="480" spans="1:36" s="6" customFormat="1" ht="15" x14ac:dyDescent="0.25">
      <c r="A480" s="18">
        <f t="shared" si="133"/>
        <v>458</v>
      </c>
      <c r="B480" s="17" t="s">
        <v>7</v>
      </c>
      <c r="C480" s="16" t="s">
        <v>164</v>
      </c>
      <c r="D480" s="16" t="s">
        <v>5</v>
      </c>
      <c r="E480" s="16" t="s">
        <v>4</v>
      </c>
      <c r="F480" s="16" t="s">
        <v>3</v>
      </c>
      <c r="G480" s="15">
        <v>45078</v>
      </c>
      <c r="H480" s="15">
        <v>45260</v>
      </c>
      <c r="I480" s="14">
        <v>37800</v>
      </c>
      <c r="J480" s="14">
        <v>0</v>
      </c>
      <c r="K480" s="14">
        <v>0</v>
      </c>
      <c r="L480" s="14">
        <v>1084.8599999999999</v>
      </c>
      <c r="M480" s="14">
        <f t="shared" si="135"/>
        <v>2683.7999999999997</v>
      </c>
      <c r="N480" s="14">
        <f t="shared" si="136"/>
        <v>434.7</v>
      </c>
      <c r="O480" s="14">
        <v>1149.1199999999999</v>
      </c>
      <c r="P480" s="14">
        <f t="shared" si="137"/>
        <v>2680.02</v>
      </c>
      <c r="Q480" s="14">
        <v>0</v>
      </c>
      <c r="R480" s="14">
        <f t="shared" si="138"/>
        <v>8032.5</v>
      </c>
      <c r="S480" s="14">
        <v>0</v>
      </c>
      <c r="T480" s="14">
        <f t="shared" si="139"/>
        <v>2233.9799999999996</v>
      </c>
      <c r="U480" s="14">
        <f t="shared" si="140"/>
        <v>5798.5199999999995</v>
      </c>
      <c r="V480" s="14">
        <f t="shared" si="141"/>
        <v>35566.020000000004</v>
      </c>
      <c r="W480" s="56">
        <f t="shared" si="134"/>
        <v>0</v>
      </c>
      <c r="X480" t="s">
        <v>164</v>
      </c>
      <c r="Y480" t="s">
        <v>5</v>
      </c>
      <c r="Z480" t="s">
        <v>1105</v>
      </c>
      <c r="AA480">
        <v>71</v>
      </c>
      <c r="AB480" s="9">
        <v>37800</v>
      </c>
      <c r="AC480">
        <v>0</v>
      </c>
      <c r="AD480" s="9">
        <v>37800</v>
      </c>
      <c r="AE480" s="9">
        <v>1084.8599999999999</v>
      </c>
      <c r="AF480">
        <v>0</v>
      </c>
      <c r="AG480" s="9">
        <v>1149.1199999999999</v>
      </c>
      <c r="AH480">
        <v>0</v>
      </c>
      <c r="AI480" s="9">
        <v>2233.98</v>
      </c>
      <c r="AJ480" s="9">
        <v>35566.019999999997</v>
      </c>
    </row>
    <row r="481" spans="1:36" s="6" customFormat="1" ht="15" x14ac:dyDescent="0.25">
      <c r="A481" s="18">
        <f t="shared" si="133"/>
        <v>459</v>
      </c>
      <c r="B481" s="17" t="s">
        <v>7</v>
      </c>
      <c r="C481" s="16" t="s">
        <v>163</v>
      </c>
      <c r="D481" s="16" t="s">
        <v>5</v>
      </c>
      <c r="E481" s="16" t="s">
        <v>4</v>
      </c>
      <c r="F481" s="16" t="s">
        <v>3</v>
      </c>
      <c r="G481" s="15">
        <v>45078</v>
      </c>
      <c r="H481" s="15">
        <v>45260</v>
      </c>
      <c r="I481" s="14">
        <v>34800</v>
      </c>
      <c r="J481" s="14">
        <v>0</v>
      </c>
      <c r="K481" s="14">
        <v>0</v>
      </c>
      <c r="L481" s="14">
        <v>998.76</v>
      </c>
      <c r="M481" s="14">
        <f t="shared" si="135"/>
        <v>2470.7999999999997</v>
      </c>
      <c r="N481" s="14">
        <f t="shared" si="136"/>
        <v>400.2</v>
      </c>
      <c r="O481" s="14">
        <v>1057.92</v>
      </c>
      <c r="P481" s="14">
        <f t="shared" si="137"/>
        <v>2467.3200000000002</v>
      </c>
      <c r="Q481" s="14">
        <v>0</v>
      </c>
      <c r="R481" s="14">
        <f t="shared" si="138"/>
        <v>7395</v>
      </c>
      <c r="S481" s="14">
        <v>0</v>
      </c>
      <c r="T481" s="14">
        <f t="shared" si="139"/>
        <v>2056.6800000000003</v>
      </c>
      <c r="U481" s="14">
        <f t="shared" si="140"/>
        <v>5338.32</v>
      </c>
      <c r="V481" s="14">
        <f t="shared" si="141"/>
        <v>32743.32</v>
      </c>
      <c r="W481" s="56">
        <f t="shared" si="134"/>
        <v>0</v>
      </c>
      <c r="X481" t="s">
        <v>163</v>
      </c>
      <c r="Y481" t="s">
        <v>5</v>
      </c>
      <c r="Z481" t="s">
        <v>1208</v>
      </c>
      <c r="AA481">
        <v>72</v>
      </c>
      <c r="AB481" s="9">
        <v>34800</v>
      </c>
      <c r="AC481">
        <v>0</v>
      </c>
      <c r="AD481" s="9">
        <v>34800</v>
      </c>
      <c r="AE481">
        <v>998.76</v>
      </c>
      <c r="AF481">
        <v>0</v>
      </c>
      <c r="AG481" s="9">
        <v>1057.92</v>
      </c>
      <c r="AH481">
        <v>0</v>
      </c>
      <c r="AI481" s="9">
        <v>2056.6799999999998</v>
      </c>
      <c r="AJ481" s="9">
        <v>32743.32</v>
      </c>
    </row>
    <row r="482" spans="1:36" s="6" customFormat="1" ht="15" x14ac:dyDescent="0.25">
      <c r="A482" s="18">
        <f t="shared" si="133"/>
        <v>460</v>
      </c>
      <c r="B482" s="17" t="s">
        <v>7</v>
      </c>
      <c r="C482" s="16" t="s">
        <v>162</v>
      </c>
      <c r="D482" s="16" t="s">
        <v>5</v>
      </c>
      <c r="E482" s="16" t="s">
        <v>4</v>
      </c>
      <c r="F482" s="16" t="s">
        <v>3</v>
      </c>
      <c r="G482" s="15">
        <v>45078</v>
      </c>
      <c r="H482" s="15">
        <v>45260</v>
      </c>
      <c r="I482" s="14">
        <v>60320</v>
      </c>
      <c r="J482" s="14">
        <v>0</v>
      </c>
      <c r="K482" s="14">
        <v>0</v>
      </c>
      <c r="L482" s="14">
        <v>1731.18</v>
      </c>
      <c r="M482" s="14">
        <f t="shared" si="135"/>
        <v>4282.7199999999993</v>
      </c>
      <c r="N482" s="14">
        <f t="shared" si="136"/>
        <v>693.68</v>
      </c>
      <c r="O482" s="14">
        <v>1833.73</v>
      </c>
      <c r="P482" s="14">
        <f t="shared" si="137"/>
        <v>4276.6880000000001</v>
      </c>
      <c r="Q482" s="14">
        <v>0</v>
      </c>
      <c r="R482" s="14">
        <f t="shared" si="138"/>
        <v>12817.998</v>
      </c>
      <c r="S482" s="14">
        <v>0</v>
      </c>
      <c r="T482" s="14">
        <f t="shared" si="139"/>
        <v>3564.91</v>
      </c>
      <c r="U482" s="14">
        <f t="shared" si="140"/>
        <v>9253.0879999999997</v>
      </c>
      <c r="V482" s="14">
        <f t="shared" si="141"/>
        <v>56755.09</v>
      </c>
      <c r="W482" s="56">
        <f t="shared" si="134"/>
        <v>0</v>
      </c>
      <c r="X482" t="s">
        <v>162</v>
      </c>
      <c r="Y482" t="s">
        <v>5</v>
      </c>
      <c r="Z482" t="s">
        <v>1219</v>
      </c>
      <c r="AA482">
        <v>73</v>
      </c>
      <c r="AB482" s="9">
        <v>60320</v>
      </c>
      <c r="AC482">
        <v>0</v>
      </c>
      <c r="AD482" s="9">
        <v>60320</v>
      </c>
      <c r="AE482" s="9">
        <v>1731.18</v>
      </c>
      <c r="AF482">
        <v>0</v>
      </c>
      <c r="AG482" s="9">
        <v>1833.73</v>
      </c>
      <c r="AH482">
        <v>0</v>
      </c>
      <c r="AI482" s="9">
        <v>3564.91</v>
      </c>
      <c r="AJ482" s="9">
        <v>56755.09</v>
      </c>
    </row>
    <row r="483" spans="1:36" s="6" customFormat="1" ht="15" x14ac:dyDescent="0.25">
      <c r="A483" s="18">
        <f t="shared" si="133"/>
        <v>461</v>
      </c>
      <c r="B483" s="17" t="s">
        <v>7</v>
      </c>
      <c r="C483" s="16" t="s">
        <v>161</v>
      </c>
      <c r="D483" s="16" t="s">
        <v>5</v>
      </c>
      <c r="E483" s="16" t="s">
        <v>4</v>
      </c>
      <c r="F483" s="16" t="s">
        <v>3</v>
      </c>
      <c r="G483" s="15">
        <v>45078</v>
      </c>
      <c r="H483" s="15">
        <v>45260</v>
      </c>
      <c r="I483" s="14">
        <v>69600</v>
      </c>
      <c r="J483" s="14">
        <v>5293.2</v>
      </c>
      <c r="K483" s="14">
        <v>0</v>
      </c>
      <c r="L483" s="14">
        <v>1997.52</v>
      </c>
      <c r="M483" s="14">
        <f t="shared" si="135"/>
        <v>4941.5999999999995</v>
      </c>
      <c r="N483" s="14">
        <f t="shared" si="136"/>
        <v>800.4</v>
      </c>
      <c r="O483" s="14">
        <v>2115.84</v>
      </c>
      <c r="P483" s="14">
        <f t="shared" si="137"/>
        <v>4934.6400000000003</v>
      </c>
      <c r="Q483" s="14">
        <v>0</v>
      </c>
      <c r="R483" s="14">
        <f t="shared" si="138"/>
        <v>14790</v>
      </c>
      <c r="S483" s="14">
        <v>0</v>
      </c>
      <c r="T483" s="14">
        <f t="shared" si="139"/>
        <v>9406.5600000000013</v>
      </c>
      <c r="U483" s="14">
        <f t="shared" si="140"/>
        <v>10676.64</v>
      </c>
      <c r="V483" s="14">
        <f t="shared" si="141"/>
        <v>60193.440000000002</v>
      </c>
      <c r="W483" s="56">
        <f t="shared" si="134"/>
        <v>0</v>
      </c>
      <c r="X483" t="s">
        <v>161</v>
      </c>
      <c r="Y483" t="s">
        <v>5</v>
      </c>
      <c r="Z483" t="s">
        <v>1206</v>
      </c>
      <c r="AA483">
        <v>74</v>
      </c>
      <c r="AB483" s="9">
        <v>69600</v>
      </c>
      <c r="AC483">
        <v>0</v>
      </c>
      <c r="AD483" s="9">
        <v>69600</v>
      </c>
      <c r="AE483" s="9">
        <v>1997.52</v>
      </c>
      <c r="AF483" s="9">
        <v>5293.2</v>
      </c>
      <c r="AG483" s="9">
        <v>2115.84</v>
      </c>
      <c r="AH483">
        <v>0</v>
      </c>
      <c r="AI483" s="9">
        <v>9406.56</v>
      </c>
      <c r="AJ483" s="9">
        <v>60193.440000000002</v>
      </c>
    </row>
    <row r="484" spans="1:36" s="6" customFormat="1" ht="15" x14ac:dyDescent="0.25">
      <c r="A484" s="18">
        <f t="shared" si="133"/>
        <v>462</v>
      </c>
      <c r="B484" s="17" t="s">
        <v>7</v>
      </c>
      <c r="C484" s="16" t="s">
        <v>160</v>
      </c>
      <c r="D484" s="16" t="s">
        <v>5</v>
      </c>
      <c r="E484" s="16" t="s">
        <v>4</v>
      </c>
      <c r="F484" s="16" t="s">
        <v>8</v>
      </c>
      <c r="G484" s="15">
        <v>45078</v>
      </c>
      <c r="H484" s="15">
        <v>45260</v>
      </c>
      <c r="I484" s="14">
        <v>44800</v>
      </c>
      <c r="J484" s="14">
        <v>1120.0999999999999</v>
      </c>
      <c r="K484" s="14">
        <v>0</v>
      </c>
      <c r="L484" s="14">
        <v>1285.76</v>
      </c>
      <c r="M484" s="14">
        <f t="shared" si="135"/>
        <v>3180.7999999999997</v>
      </c>
      <c r="N484" s="14">
        <f t="shared" si="136"/>
        <v>515.20000000000005</v>
      </c>
      <c r="O484" s="14">
        <v>1361.92</v>
      </c>
      <c r="P484" s="14">
        <f t="shared" si="137"/>
        <v>3176.32</v>
      </c>
      <c r="Q484" s="14">
        <v>0</v>
      </c>
      <c r="R484" s="14">
        <f t="shared" si="138"/>
        <v>9520</v>
      </c>
      <c r="S484" s="14">
        <v>0</v>
      </c>
      <c r="T484" s="14">
        <f t="shared" si="139"/>
        <v>3767.78</v>
      </c>
      <c r="U484" s="14">
        <f t="shared" si="140"/>
        <v>6872.32</v>
      </c>
      <c r="V484" s="14">
        <f t="shared" si="141"/>
        <v>41032.22</v>
      </c>
      <c r="W484" s="56">
        <f t="shared" si="134"/>
        <v>0</v>
      </c>
      <c r="X484" t="s">
        <v>160</v>
      </c>
      <c r="Y484" t="s">
        <v>5</v>
      </c>
      <c r="Z484" t="s">
        <v>1116</v>
      </c>
      <c r="AA484">
        <v>75</v>
      </c>
      <c r="AB484" s="9">
        <v>44800</v>
      </c>
      <c r="AC484">
        <v>0</v>
      </c>
      <c r="AD484" s="9">
        <v>44800</v>
      </c>
      <c r="AE484" s="9">
        <v>1285.76</v>
      </c>
      <c r="AF484" s="9">
        <v>1120.0999999999999</v>
      </c>
      <c r="AG484" s="9">
        <v>1361.92</v>
      </c>
      <c r="AH484">
        <v>0</v>
      </c>
      <c r="AI484" s="9">
        <v>3767.78</v>
      </c>
      <c r="AJ484" s="9">
        <v>41032.22</v>
      </c>
    </row>
    <row r="485" spans="1:36" s="6" customFormat="1" ht="15" x14ac:dyDescent="0.25">
      <c r="A485" s="18">
        <f t="shared" si="133"/>
        <v>463</v>
      </c>
      <c r="B485" s="17" t="s">
        <v>7</v>
      </c>
      <c r="C485" s="16" t="s">
        <v>159</v>
      </c>
      <c r="D485" s="16" t="s">
        <v>5</v>
      </c>
      <c r="E485" s="16" t="s">
        <v>4</v>
      </c>
      <c r="F485" s="16" t="s">
        <v>8</v>
      </c>
      <c r="G485" s="15">
        <v>45078</v>
      </c>
      <c r="H485" s="15">
        <v>45260</v>
      </c>
      <c r="I485" s="14">
        <v>34800</v>
      </c>
      <c r="J485" s="14">
        <v>0</v>
      </c>
      <c r="K485" s="14">
        <v>0</v>
      </c>
      <c r="L485" s="14">
        <v>998.76</v>
      </c>
      <c r="M485" s="14">
        <f t="shared" si="135"/>
        <v>2470.7999999999997</v>
      </c>
      <c r="N485" s="14">
        <f t="shared" si="136"/>
        <v>400.2</v>
      </c>
      <c r="O485" s="14">
        <v>1057.92</v>
      </c>
      <c r="P485" s="14">
        <f t="shared" si="137"/>
        <v>2467.3200000000002</v>
      </c>
      <c r="Q485" s="14">
        <v>0</v>
      </c>
      <c r="R485" s="14">
        <f t="shared" si="138"/>
        <v>7395</v>
      </c>
      <c r="S485" s="14">
        <v>0</v>
      </c>
      <c r="T485" s="14">
        <f t="shared" si="139"/>
        <v>2056.6800000000003</v>
      </c>
      <c r="U485" s="14">
        <f t="shared" si="140"/>
        <v>5338.32</v>
      </c>
      <c r="V485" s="14">
        <f t="shared" si="141"/>
        <v>32743.32</v>
      </c>
      <c r="W485" s="56">
        <f t="shared" si="134"/>
        <v>0</v>
      </c>
      <c r="X485" t="s">
        <v>159</v>
      </c>
      <c r="Y485" t="s">
        <v>5</v>
      </c>
      <c r="Z485" t="s">
        <v>1189</v>
      </c>
      <c r="AA485">
        <v>77</v>
      </c>
      <c r="AB485" s="9">
        <v>34800</v>
      </c>
      <c r="AC485">
        <v>0</v>
      </c>
      <c r="AD485" s="9">
        <v>34800</v>
      </c>
      <c r="AE485">
        <v>998.76</v>
      </c>
      <c r="AF485">
        <v>0</v>
      </c>
      <c r="AG485" s="9">
        <v>1057.92</v>
      </c>
      <c r="AH485">
        <v>0</v>
      </c>
      <c r="AI485" s="9">
        <v>2056.6799999999998</v>
      </c>
      <c r="AJ485" s="9">
        <v>32743.32</v>
      </c>
    </row>
    <row r="486" spans="1:36" s="6" customFormat="1" ht="15" x14ac:dyDescent="0.25">
      <c r="A486" s="18">
        <f t="shared" si="133"/>
        <v>464</v>
      </c>
      <c r="B486" s="17" t="s">
        <v>7</v>
      </c>
      <c r="C486" s="16" t="s">
        <v>158</v>
      </c>
      <c r="D486" s="16" t="s">
        <v>5</v>
      </c>
      <c r="E486" s="16" t="s">
        <v>4</v>
      </c>
      <c r="F486" s="16" t="s">
        <v>3</v>
      </c>
      <c r="G486" s="15">
        <v>45078</v>
      </c>
      <c r="H486" s="15">
        <v>45260</v>
      </c>
      <c r="I486" s="14">
        <v>104400</v>
      </c>
      <c r="J486" s="14">
        <v>13140.36</v>
      </c>
      <c r="K486" s="14">
        <v>0</v>
      </c>
      <c r="L486" s="14">
        <v>2996.28</v>
      </c>
      <c r="M486" s="14">
        <f t="shared" si="135"/>
        <v>7412.4</v>
      </c>
      <c r="N486" s="14">
        <f t="shared" si="136"/>
        <v>1200.5999999999999</v>
      </c>
      <c r="O486" s="14">
        <v>3173.76</v>
      </c>
      <c r="P486" s="14">
        <f t="shared" si="137"/>
        <v>7401.96</v>
      </c>
      <c r="Q486" s="14">
        <v>0</v>
      </c>
      <c r="R486" s="14">
        <f t="shared" si="138"/>
        <v>22185</v>
      </c>
      <c r="S486" s="14">
        <v>0</v>
      </c>
      <c r="T486" s="14">
        <f t="shared" si="139"/>
        <v>19310.400000000001</v>
      </c>
      <c r="U486" s="14">
        <f t="shared" si="140"/>
        <v>16014.96</v>
      </c>
      <c r="V486" s="14">
        <f t="shared" si="141"/>
        <v>85089.600000000006</v>
      </c>
      <c r="W486" s="56">
        <f t="shared" si="134"/>
        <v>0</v>
      </c>
      <c r="X486" t="s">
        <v>158</v>
      </c>
      <c r="Y486" t="s">
        <v>5</v>
      </c>
      <c r="Z486" t="s">
        <v>1158</v>
      </c>
      <c r="AA486">
        <v>78</v>
      </c>
      <c r="AB486" s="9">
        <v>104400</v>
      </c>
      <c r="AC486">
        <v>0</v>
      </c>
      <c r="AD486" s="9">
        <v>104400</v>
      </c>
      <c r="AE486" s="9">
        <v>2996.28</v>
      </c>
      <c r="AF486" s="9">
        <v>13140.36</v>
      </c>
      <c r="AG486" s="9">
        <v>3173.76</v>
      </c>
      <c r="AH486">
        <v>0</v>
      </c>
      <c r="AI486" s="9">
        <v>19310.400000000001</v>
      </c>
      <c r="AJ486" s="9">
        <v>85089.600000000006</v>
      </c>
    </row>
    <row r="487" spans="1:36" s="6" customFormat="1" ht="15" x14ac:dyDescent="0.25">
      <c r="A487" s="18">
        <f t="shared" si="133"/>
        <v>465</v>
      </c>
      <c r="B487" s="17" t="s">
        <v>7</v>
      </c>
      <c r="C487" s="16" t="s">
        <v>157</v>
      </c>
      <c r="D487" s="16" t="s">
        <v>5</v>
      </c>
      <c r="E487" s="16" t="s">
        <v>4</v>
      </c>
      <c r="F487" s="16" t="s">
        <v>3</v>
      </c>
      <c r="G487" s="15">
        <v>45078</v>
      </c>
      <c r="H487" s="15">
        <v>45260</v>
      </c>
      <c r="I487" s="14">
        <v>37800</v>
      </c>
      <c r="J487" s="14">
        <v>0</v>
      </c>
      <c r="K487" s="14">
        <v>0</v>
      </c>
      <c r="L487" s="14">
        <v>1084.8599999999999</v>
      </c>
      <c r="M487" s="14">
        <f t="shared" si="135"/>
        <v>2683.7999999999997</v>
      </c>
      <c r="N487" s="14">
        <f t="shared" si="136"/>
        <v>434.7</v>
      </c>
      <c r="O487" s="14">
        <v>1149.1199999999999</v>
      </c>
      <c r="P487" s="14">
        <f t="shared" si="137"/>
        <v>2680.02</v>
      </c>
      <c r="Q487" s="14">
        <v>0</v>
      </c>
      <c r="R487" s="14">
        <f t="shared" si="138"/>
        <v>8032.5</v>
      </c>
      <c r="S487" s="14">
        <v>0</v>
      </c>
      <c r="T487" s="14">
        <f t="shared" si="139"/>
        <v>2233.9799999999996</v>
      </c>
      <c r="U487" s="14">
        <f t="shared" si="140"/>
        <v>5798.5199999999995</v>
      </c>
      <c r="V487" s="14">
        <f t="shared" si="141"/>
        <v>35566.020000000004</v>
      </c>
      <c r="W487" s="56">
        <f t="shared" si="134"/>
        <v>0</v>
      </c>
      <c r="X487" t="s">
        <v>157</v>
      </c>
      <c r="Y487" t="s">
        <v>5</v>
      </c>
      <c r="Z487" t="s">
        <v>1220</v>
      </c>
      <c r="AA487">
        <v>79</v>
      </c>
      <c r="AB487" s="9">
        <v>37800</v>
      </c>
      <c r="AC487">
        <v>0</v>
      </c>
      <c r="AD487" s="9">
        <v>37800</v>
      </c>
      <c r="AE487" s="9">
        <v>1084.8599999999999</v>
      </c>
      <c r="AF487">
        <v>0</v>
      </c>
      <c r="AG487" s="9">
        <v>1149.1199999999999</v>
      </c>
      <c r="AH487">
        <v>0</v>
      </c>
      <c r="AI487" s="9">
        <v>2233.98</v>
      </c>
      <c r="AJ487" s="9">
        <v>35566.019999999997</v>
      </c>
    </row>
    <row r="488" spans="1:36" s="6" customFormat="1" ht="15" x14ac:dyDescent="0.25">
      <c r="A488" s="18">
        <f t="shared" si="133"/>
        <v>466</v>
      </c>
      <c r="B488" s="17" t="s">
        <v>7</v>
      </c>
      <c r="C488" s="16" t="s">
        <v>156</v>
      </c>
      <c r="D488" s="16" t="s">
        <v>5</v>
      </c>
      <c r="E488" s="16" t="s">
        <v>4</v>
      </c>
      <c r="F488" s="16" t="s">
        <v>8</v>
      </c>
      <c r="G488" s="15">
        <v>45078</v>
      </c>
      <c r="H488" s="15">
        <v>45260</v>
      </c>
      <c r="I488" s="14">
        <v>81200</v>
      </c>
      <c r="J488" s="14">
        <v>6894.41</v>
      </c>
      <c r="K488" s="14">
        <v>0</v>
      </c>
      <c r="L488" s="14">
        <v>2330.44</v>
      </c>
      <c r="M488" s="14">
        <f t="shared" si="135"/>
        <v>5765.2</v>
      </c>
      <c r="N488" s="14">
        <f t="shared" si="136"/>
        <v>933.8</v>
      </c>
      <c r="O488" s="14">
        <v>2468.48</v>
      </c>
      <c r="P488" s="14">
        <f t="shared" si="137"/>
        <v>5757.08</v>
      </c>
      <c r="Q488" s="14">
        <f>3024.9+130</f>
        <v>3154.9</v>
      </c>
      <c r="R488" s="14">
        <f t="shared" si="138"/>
        <v>17255</v>
      </c>
      <c r="S488" s="14">
        <v>0</v>
      </c>
      <c r="T488" s="14">
        <f t="shared" si="139"/>
        <v>14848.23</v>
      </c>
      <c r="U488" s="14">
        <f t="shared" si="140"/>
        <v>12456.08</v>
      </c>
      <c r="V488" s="14">
        <f t="shared" si="141"/>
        <v>66351.77</v>
      </c>
      <c r="W488" s="56">
        <f t="shared" si="134"/>
        <v>0</v>
      </c>
      <c r="X488" t="s">
        <v>156</v>
      </c>
      <c r="Y488" t="s">
        <v>5</v>
      </c>
      <c r="Z488" t="s">
        <v>1118</v>
      </c>
      <c r="AA488">
        <v>80</v>
      </c>
      <c r="AB488" s="9">
        <v>81200</v>
      </c>
      <c r="AC488">
        <v>0</v>
      </c>
      <c r="AD488" s="9">
        <v>81200</v>
      </c>
      <c r="AE488" s="9">
        <v>2330.44</v>
      </c>
      <c r="AF488" s="9">
        <v>6894.41</v>
      </c>
      <c r="AG488" s="9">
        <v>2468.48</v>
      </c>
      <c r="AH488" s="9">
        <v>3154.9</v>
      </c>
      <c r="AI488" s="9">
        <v>14848.23</v>
      </c>
      <c r="AJ488" s="9">
        <v>66351.77</v>
      </c>
    </row>
    <row r="489" spans="1:36" s="6" customFormat="1" ht="15" x14ac:dyDescent="0.25">
      <c r="A489" s="18">
        <f t="shared" si="133"/>
        <v>467</v>
      </c>
      <c r="B489" s="17" t="s">
        <v>7</v>
      </c>
      <c r="C489" s="16" t="s">
        <v>155</v>
      </c>
      <c r="D489" s="16" t="s">
        <v>5</v>
      </c>
      <c r="E489" s="16" t="s">
        <v>4</v>
      </c>
      <c r="F489" s="16" t="s">
        <v>8</v>
      </c>
      <c r="G489" s="15">
        <v>45078</v>
      </c>
      <c r="H489" s="15">
        <v>45260</v>
      </c>
      <c r="I489" s="14">
        <v>34800</v>
      </c>
      <c r="J489" s="14">
        <v>0</v>
      </c>
      <c r="K489" s="14">
        <v>0</v>
      </c>
      <c r="L489" s="14">
        <v>998.76</v>
      </c>
      <c r="M489" s="14">
        <f t="shared" si="135"/>
        <v>2470.7999999999997</v>
      </c>
      <c r="N489" s="14">
        <f t="shared" si="136"/>
        <v>400.2</v>
      </c>
      <c r="O489" s="14">
        <v>1057.92</v>
      </c>
      <c r="P489" s="14">
        <f t="shared" si="137"/>
        <v>2467.3200000000002</v>
      </c>
      <c r="Q489" s="14">
        <v>0</v>
      </c>
      <c r="R489" s="14">
        <f t="shared" si="138"/>
        <v>7395</v>
      </c>
      <c r="S489" s="14">
        <v>0</v>
      </c>
      <c r="T489" s="14">
        <f t="shared" si="139"/>
        <v>2056.6800000000003</v>
      </c>
      <c r="U489" s="14">
        <f t="shared" si="140"/>
        <v>5338.32</v>
      </c>
      <c r="V489" s="14">
        <f t="shared" si="141"/>
        <v>32743.32</v>
      </c>
      <c r="W489" s="56">
        <f t="shared" si="134"/>
        <v>0</v>
      </c>
      <c r="X489" t="s">
        <v>155</v>
      </c>
      <c r="Y489" t="s">
        <v>5</v>
      </c>
      <c r="Z489" t="s">
        <v>1163</v>
      </c>
      <c r="AA489">
        <v>83</v>
      </c>
      <c r="AB489" s="9">
        <v>34800</v>
      </c>
      <c r="AC489">
        <v>0</v>
      </c>
      <c r="AD489" s="9">
        <v>34800</v>
      </c>
      <c r="AE489">
        <v>998.76</v>
      </c>
      <c r="AF489">
        <v>0</v>
      </c>
      <c r="AG489" s="9">
        <v>1057.92</v>
      </c>
      <c r="AH489">
        <v>0</v>
      </c>
      <c r="AI489" s="9">
        <v>2056.6799999999998</v>
      </c>
      <c r="AJ489" s="9">
        <v>32743.32</v>
      </c>
    </row>
    <row r="490" spans="1:36" s="6" customFormat="1" ht="15" x14ac:dyDescent="0.25">
      <c r="A490" s="18">
        <f t="shared" si="133"/>
        <v>468</v>
      </c>
      <c r="B490" s="17" t="s">
        <v>7</v>
      </c>
      <c r="C490" s="16" t="s">
        <v>154</v>
      </c>
      <c r="D490" s="16" t="s">
        <v>5</v>
      </c>
      <c r="E490" s="16" t="s">
        <v>4</v>
      </c>
      <c r="F490" s="16" t="s">
        <v>8</v>
      </c>
      <c r="G490" s="15">
        <v>45078</v>
      </c>
      <c r="H490" s="15">
        <v>45260</v>
      </c>
      <c r="I490" s="14">
        <v>44800</v>
      </c>
      <c r="J490" s="14">
        <v>1120.0999999999999</v>
      </c>
      <c r="K490" s="14">
        <v>0</v>
      </c>
      <c r="L490" s="14">
        <v>1285.76</v>
      </c>
      <c r="M490" s="14">
        <f t="shared" si="135"/>
        <v>3180.7999999999997</v>
      </c>
      <c r="N490" s="14">
        <f t="shared" si="136"/>
        <v>515.20000000000005</v>
      </c>
      <c r="O490" s="14">
        <v>1361.92</v>
      </c>
      <c r="P490" s="14">
        <f t="shared" si="137"/>
        <v>3176.32</v>
      </c>
      <c r="Q490" s="14">
        <v>0</v>
      </c>
      <c r="R490" s="14">
        <f t="shared" si="138"/>
        <v>9520</v>
      </c>
      <c r="S490" s="14">
        <v>0</v>
      </c>
      <c r="T490" s="14">
        <f t="shared" si="139"/>
        <v>3767.78</v>
      </c>
      <c r="U490" s="14">
        <f t="shared" si="140"/>
        <v>6872.32</v>
      </c>
      <c r="V490" s="14">
        <f t="shared" si="141"/>
        <v>41032.22</v>
      </c>
      <c r="W490" s="56">
        <f t="shared" si="134"/>
        <v>0</v>
      </c>
      <c r="X490" t="s">
        <v>154</v>
      </c>
      <c r="Y490" t="s">
        <v>5</v>
      </c>
      <c r="Z490" t="s">
        <v>1256</v>
      </c>
      <c r="AA490">
        <v>84</v>
      </c>
      <c r="AB490" s="9">
        <v>44800</v>
      </c>
      <c r="AC490">
        <v>0</v>
      </c>
      <c r="AD490" s="9">
        <v>44800</v>
      </c>
      <c r="AE490" s="9">
        <v>1285.76</v>
      </c>
      <c r="AF490" s="9">
        <v>1120.0999999999999</v>
      </c>
      <c r="AG490" s="9">
        <v>1361.92</v>
      </c>
      <c r="AH490">
        <v>0</v>
      </c>
      <c r="AI490" s="9">
        <v>3767.78</v>
      </c>
      <c r="AJ490" s="9">
        <v>41032.22</v>
      </c>
    </row>
    <row r="491" spans="1:36" s="6" customFormat="1" ht="15" x14ac:dyDescent="0.25">
      <c r="A491" s="18">
        <f t="shared" si="133"/>
        <v>469</v>
      </c>
      <c r="B491" s="17" t="s">
        <v>7</v>
      </c>
      <c r="C491" s="16" t="s">
        <v>153</v>
      </c>
      <c r="D491" s="16" t="s">
        <v>5</v>
      </c>
      <c r="E491" s="16" t="s">
        <v>4</v>
      </c>
      <c r="F491" s="16" t="s">
        <v>3</v>
      </c>
      <c r="G491" s="15">
        <v>45078</v>
      </c>
      <c r="H491" s="15">
        <v>45260</v>
      </c>
      <c r="I491" s="14">
        <v>6960</v>
      </c>
      <c r="J491" s="14">
        <v>0</v>
      </c>
      <c r="K491" s="14">
        <v>0</v>
      </c>
      <c r="L491" s="14">
        <v>199.75</v>
      </c>
      <c r="M491" s="14">
        <f t="shared" si="135"/>
        <v>494.15999999999997</v>
      </c>
      <c r="N491" s="14">
        <f t="shared" si="136"/>
        <v>80.039999999999992</v>
      </c>
      <c r="O491" s="14">
        <v>211.58</v>
      </c>
      <c r="P491" s="14">
        <f t="shared" si="137"/>
        <v>493.46400000000006</v>
      </c>
      <c r="Q491" s="14">
        <v>0</v>
      </c>
      <c r="R491" s="14">
        <f t="shared" si="138"/>
        <v>1478.9940000000001</v>
      </c>
      <c r="S491" s="14">
        <v>0</v>
      </c>
      <c r="T491" s="14">
        <f t="shared" si="139"/>
        <v>411.33000000000004</v>
      </c>
      <c r="U491" s="14">
        <f t="shared" si="140"/>
        <v>1067.664</v>
      </c>
      <c r="V491" s="14">
        <f t="shared" si="141"/>
        <v>6548.67</v>
      </c>
      <c r="W491" s="56">
        <f t="shared" si="134"/>
        <v>0</v>
      </c>
      <c r="X491" t="s">
        <v>153</v>
      </c>
      <c r="Y491" t="s">
        <v>5</v>
      </c>
      <c r="Z491" t="s">
        <v>1179</v>
      </c>
      <c r="AA491">
        <v>85</v>
      </c>
      <c r="AB491" s="9">
        <v>6960</v>
      </c>
      <c r="AC491">
        <v>0</v>
      </c>
      <c r="AD491" s="9">
        <v>6960</v>
      </c>
      <c r="AE491">
        <v>199.75</v>
      </c>
      <c r="AF491">
        <v>0</v>
      </c>
      <c r="AG491">
        <v>211.58</v>
      </c>
      <c r="AH491">
        <v>0</v>
      </c>
      <c r="AI491">
        <v>411.33</v>
      </c>
      <c r="AJ491" s="9">
        <v>6548.67</v>
      </c>
    </row>
    <row r="492" spans="1:36" s="6" customFormat="1" ht="15" x14ac:dyDescent="0.25">
      <c r="A492" s="18">
        <f t="shared" si="133"/>
        <v>470</v>
      </c>
      <c r="B492" s="17" t="s">
        <v>7</v>
      </c>
      <c r="C492" s="16" t="s">
        <v>152</v>
      </c>
      <c r="D492" s="16" t="s">
        <v>5</v>
      </c>
      <c r="E492" s="16" t="s">
        <v>4</v>
      </c>
      <c r="F492" s="16" t="s">
        <v>3</v>
      </c>
      <c r="G492" s="15">
        <v>45078</v>
      </c>
      <c r="H492" s="15">
        <v>45260</v>
      </c>
      <c r="I492" s="14">
        <v>50400</v>
      </c>
      <c r="J492" s="14">
        <v>0</v>
      </c>
      <c r="K492" s="14">
        <v>0</v>
      </c>
      <c r="L492" s="14">
        <v>1446.48</v>
      </c>
      <c r="M492" s="14">
        <f t="shared" si="135"/>
        <v>3578.3999999999996</v>
      </c>
      <c r="N492" s="14">
        <f t="shared" si="136"/>
        <v>579.6</v>
      </c>
      <c r="O492" s="14">
        <v>1532.16</v>
      </c>
      <c r="P492" s="14">
        <f t="shared" si="137"/>
        <v>3573.36</v>
      </c>
      <c r="Q492" s="14">
        <v>0</v>
      </c>
      <c r="R492" s="14">
        <f t="shared" si="138"/>
        <v>10710</v>
      </c>
      <c r="S492" s="14">
        <v>0</v>
      </c>
      <c r="T492" s="14">
        <f t="shared" si="139"/>
        <v>2978.6400000000003</v>
      </c>
      <c r="U492" s="14">
        <f t="shared" si="140"/>
        <v>7731.36</v>
      </c>
      <c r="V492" s="14">
        <f t="shared" si="141"/>
        <v>47421.36</v>
      </c>
      <c r="W492" s="56">
        <f t="shared" si="134"/>
        <v>0</v>
      </c>
      <c r="X492" t="s">
        <v>152</v>
      </c>
      <c r="Y492" t="s">
        <v>5</v>
      </c>
      <c r="Z492" t="s">
        <v>1216</v>
      </c>
      <c r="AA492">
        <v>87</v>
      </c>
      <c r="AB492" s="9">
        <v>50400</v>
      </c>
      <c r="AC492">
        <v>0</v>
      </c>
      <c r="AD492" s="9">
        <v>50400</v>
      </c>
      <c r="AE492" s="9">
        <v>1446.48</v>
      </c>
      <c r="AF492">
        <v>0</v>
      </c>
      <c r="AG492" s="9">
        <v>1532.16</v>
      </c>
      <c r="AH492">
        <v>0</v>
      </c>
      <c r="AI492" s="9">
        <v>2978.64</v>
      </c>
      <c r="AJ492" s="9">
        <v>47421.36</v>
      </c>
    </row>
    <row r="493" spans="1:36" s="6" customFormat="1" ht="15" x14ac:dyDescent="0.25">
      <c r="A493" s="18">
        <f t="shared" si="133"/>
        <v>471</v>
      </c>
      <c r="B493" s="17" t="s">
        <v>7</v>
      </c>
      <c r="C493" s="16" t="s">
        <v>151</v>
      </c>
      <c r="D493" s="16" t="s">
        <v>5</v>
      </c>
      <c r="E493" s="16" t="s">
        <v>4</v>
      </c>
      <c r="F493" s="16" t="s">
        <v>8</v>
      </c>
      <c r="G493" s="15">
        <v>45078</v>
      </c>
      <c r="H493" s="15">
        <v>45260</v>
      </c>
      <c r="I493" s="14">
        <v>13920</v>
      </c>
      <c r="J493" s="14">
        <v>0</v>
      </c>
      <c r="K493" s="14">
        <v>0</v>
      </c>
      <c r="L493" s="14">
        <v>399.5</v>
      </c>
      <c r="M493" s="14">
        <f t="shared" si="135"/>
        <v>988.31999999999994</v>
      </c>
      <c r="N493" s="14">
        <f t="shared" si="136"/>
        <v>160.07999999999998</v>
      </c>
      <c r="O493" s="14">
        <v>423.17</v>
      </c>
      <c r="P493" s="14">
        <f t="shared" si="137"/>
        <v>986.92800000000011</v>
      </c>
      <c r="Q493" s="14">
        <v>0</v>
      </c>
      <c r="R493" s="14">
        <f t="shared" si="138"/>
        <v>2957.998</v>
      </c>
      <c r="S493" s="14">
        <v>0</v>
      </c>
      <c r="T493" s="14">
        <f t="shared" si="139"/>
        <v>822.67000000000007</v>
      </c>
      <c r="U493" s="14">
        <f t="shared" si="140"/>
        <v>2135.328</v>
      </c>
      <c r="V493" s="14">
        <f t="shared" si="141"/>
        <v>13097.33</v>
      </c>
      <c r="W493" s="56">
        <f t="shared" si="134"/>
        <v>0</v>
      </c>
      <c r="X493" t="s">
        <v>151</v>
      </c>
      <c r="Y493" t="s">
        <v>5</v>
      </c>
      <c r="Z493" t="s">
        <v>1207</v>
      </c>
      <c r="AA493">
        <v>89</v>
      </c>
      <c r="AB493" s="9">
        <v>13920</v>
      </c>
      <c r="AC493">
        <v>0</v>
      </c>
      <c r="AD493" s="9">
        <v>13920</v>
      </c>
      <c r="AE493">
        <v>399.5</v>
      </c>
      <c r="AF493">
        <v>0</v>
      </c>
      <c r="AG493">
        <v>423.17</v>
      </c>
      <c r="AH493">
        <v>0</v>
      </c>
      <c r="AI493">
        <v>822.67</v>
      </c>
      <c r="AJ493" s="9">
        <v>13097.33</v>
      </c>
    </row>
    <row r="494" spans="1:36" s="6" customFormat="1" ht="15" x14ac:dyDescent="0.25">
      <c r="A494" s="18">
        <f t="shared" si="133"/>
        <v>472</v>
      </c>
      <c r="B494" s="17" t="s">
        <v>7</v>
      </c>
      <c r="C494" s="16" t="s">
        <v>150</v>
      </c>
      <c r="D494" s="16" t="s">
        <v>5</v>
      </c>
      <c r="E494" s="16" t="s">
        <v>4</v>
      </c>
      <c r="F494" s="16" t="s">
        <v>8</v>
      </c>
      <c r="G494" s="15">
        <v>45078</v>
      </c>
      <c r="H494" s="15">
        <v>45260</v>
      </c>
      <c r="I494" s="14">
        <v>81200</v>
      </c>
      <c r="J494" s="14">
        <v>7683.14</v>
      </c>
      <c r="K494" s="14">
        <v>0</v>
      </c>
      <c r="L494" s="14">
        <v>2330.44</v>
      </c>
      <c r="M494" s="14">
        <f t="shared" si="135"/>
        <v>5765.2</v>
      </c>
      <c r="N494" s="14">
        <f t="shared" si="136"/>
        <v>933.8</v>
      </c>
      <c r="O494" s="14">
        <v>2468.48</v>
      </c>
      <c r="P494" s="14">
        <f t="shared" si="137"/>
        <v>5757.08</v>
      </c>
      <c r="Q494" s="14">
        <v>0</v>
      </c>
      <c r="R494" s="14">
        <f t="shared" si="138"/>
        <v>17255</v>
      </c>
      <c r="S494" s="14">
        <v>0</v>
      </c>
      <c r="T494" s="14">
        <f t="shared" si="139"/>
        <v>12482.060000000001</v>
      </c>
      <c r="U494" s="14">
        <f t="shared" si="140"/>
        <v>12456.08</v>
      </c>
      <c r="V494" s="14">
        <f t="shared" si="141"/>
        <v>68717.94</v>
      </c>
      <c r="W494" s="56">
        <f t="shared" si="134"/>
        <v>0</v>
      </c>
      <c r="X494" t="s">
        <v>150</v>
      </c>
      <c r="Y494" t="s">
        <v>5</v>
      </c>
      <c r="Z494" t="s">
        <v>1102</v>
      </c>
      <c r="AA494">
        <v>90</v>
      </c>
      <c r="AB494" s="9">
        <v>81200</v>
      </c>
      <c r="AC494">
        <v>0</v>
      </c>
      <c r="AD494" s="9">
        <v>81200</v>
      </c>
      <c r="AE494" s="9">
        <v>2330.44</v>
      </c>
      <c r="AF494" s="9">
        <v>7683.14</v>
      </c>
      <c r="AG494" s="9">
        <v>2468.48</v>
      </c>
      <c r="AH494">
        <v>0</v>
      </c>
      <c r="AI494" s="9">
        <v>12482.06</v>
      </c>
      <c r="AJ494" s="9">
        <v>68717.94</v>
      </c>
    </row>
    <row r="495" spans="1:36" s="6" customFormat="1" ht="15" x14ac:dyDescent="0.25">
      <c r="A495" s="18">
        <f t="shared" si="133"/>
        <v>473</v>
      </c>
      <c r="B495" s="17" t="s">
        <v>7</v>
      </c>
      <c r="C495" s="16" t="s">
        <v>149</v>
      </c>
      <c r="D495" s="16" t="s">
        <v>5</v>
      </c>
      <c r="E495" s="16" t="s">
        <v>4</v>
      </c>
      <c r="F495" s="16" t="s">
        <v>3</v>
      </c>
      <c r="G495" s="15">
        <v>45078</v>
      </c>
      <c r="H495" s="15">
        <v>45260</v>
      </c>
      <c r="I495" s="14">
        <v>60320</v>
      </c>
      <c r="J495" s="14">
        <v>3546.89</v>
      </c>
      <c r="K495" s="14">
        <v>0</v>
      </c>
      <c r="L495" s="14">
        <v>1731.18</v>
      </c>
      <c r="M495" s="14">
        <f t="shared" si="135"/>
        <v>4282.7199999999993</v>
      </c>
      <c r="N495" s="14">
        <f t="shared" si="136"/>
        <v>693.68</v>
      </c>
      <c r="O495" s="14">
        <v>1833.73</v>
      </c>
      <c r="P495" s="14">
        <f t="shared" si="137"/>
        <v>4276.6880000000001</v>
      </c>
      <c r="Q495" s="14">
        <v>0</v>
      </c>
      <c r="R495" s="14">
        <f t="shared" si="138"/>
        <v>12817.998</v>
      </c>
      <c r="S495" s="14">
        <v>0</v>
      </c>
      <c r="T495" s="14">
        <f t="shared" si="139"/>
        <v>7111.7999999999993</v>
      </c>
      <c r="U495" s="14">
        <f t="shared" si="140"/>
        <v>9253.0879999999997</v>
      </c>
      <c r="V495" s="14">
        <f t="shared" si="141"/>
        <v>53208.2</v>
      </c>
      <c r="W495" s="56">
        <f t="shared" si="134"/>
        <v>0</v>
      </c>
      <c r="X495" t="s">
        <v>149</v>
      </c>
      <c r="Y495" t="s">
        <v>5</v>
      </c>
      <c r="Z495" t="s">
        <v>1089</v>
      </c>
      <c r="AA495">
        <v>91</v>
      </c>
      <c r="AB495" s="9">
        <v>60320</v>
      </c>
      <c r="AC495">
        <v>0</v>
      </c>
      <c r="AD495" s="9">
        <v>60320</v>
      </c>
      <c r="AE495" s="9">
        <v>1731.18</v>
      </c>
      <c r="AF495" s="9">
        <v>3546.89</v>
      </c>
      <c r="AG495" s="9">
        <v>1833.73</v>
      </c>
      <c r="AH495">
        <v>0</v>
      </c>
      <c r="AI495" s="9">
        <v>7111.8</v>
      </c>
      <c r="AJ495" s="9">
        <v>53208.2</v>
      </c>
    </row>
    <row r="496" spans="1:36" s="6" customFormat="1" ht="15" x14ac:dyDescent="0.25">
      <c r="A496" s="18">
        <f t="shared" si="133"/>
        <v>474</v>
      </c>
      <c r="B496" s="17" t="s">
        <v>7</v>
      </c>
      <c r="C496" s="16" t="s">
        <v>148</v>
      </c>
      <c r="D496" s="16" t="s">
        <v>5</v>
      </c>
      <c r="E496" s="16" t="s">
        <v>4</v>
      </c>
      <c r="F496" s="16" t="s">
        <v>8</v>
      </c>
      <c r="G496" s="15">
        <v>45078</v>
      </c>
      <c r="H496" s="15">
        <v>45260</v>
      </c>
      <c r="I496" s="14">
        <v>44800</v>
      </c>
      <c r="J496" s="14">
        <v>1120.0999999999999</v>
      </c>
      <c r="K496" s="14">
        <v>0</v>
      </c>
      <c r="L496" s="14">
        <v>1285.76</v>
      </c>
      <c r="M496" s="14">
        <f t="shared" si="135"/>
        <v>3180.7999999999997</v>
      </c>
      <c r="N496" s="14">
        <f t="shared" si="136"/>
        <v>515.20000000000005</v>
      </c>
      <c r="O496" s="14">
        <v>1361.92</v>
      </c>
      <c r="P496" s="14">
        <f t="shared" si="137"/>
        <v>3176.32</v>
      </c>
      <c r="Q496" s="14">
        <v>0</v>
      </c>
      <c r="R496" s="14">
        <f t="shared" si="138"/>
        <v>9520</v>
      </c>
      <c r="S496" s="14">
        <v>0</v>
      </c>
      <c r="T496" s="14">
        <f t="shared" si="139"/>
        <v>3767.78</v>
      </c>
      <c r="U496" s="14">
        <f t="shared" si="140"/>
        <v>6872.32</v>
      </c>
      <c r="V496" s="14">
        <f t="shared" si="141"/>
        <v>41032.22</v>
      </c>
      <c r="W496" s="56">
        <f t="shared" si="134"/>
        <v>0</v>
      </c>
      <c r="X496" t="s">
        <v>148</v>
      </c>
      <c r="Y496" t="s">
        <v>5</v>
      </c>
      <c r="Z496" t="s">
        <v>1269</v>
      </c>
      <c r="AA496">
        <v>93</v>
      </c>
      <c r="AB496" s="9">
        <v>44800</v>
      </c>
      <c r="AC496">
        <v>0</v>
      </c>
      <c r="AD496" s="9">
        <v>44800</v>
      </c>
      <c r="AE496" s="9">
        <v>1285.76</v>
      </c>
      <c r="AF496" s="9">
        <v>1120.0999999999999</v>
      </c>
      <c r="AG496" s="9">
        <v>1361.92</v>
      </c>
      <c r="AH496">
        <v>0</v>
      </c>
      <c r="AI496" s="9">
        <v>3767.78</v>
      </c>
      <c r="AJ496" s="9">
        <v>41032.22</v>
      </c>
    </row>
    <row r="497" spans="1:36" s="6" customFormat="1" ht="15" x14ac:dyDescent="0.25">
      <c r="A497" s="18">
        <f t="shared" si="133"/>
        <v>475</v>
      </c>
      <c r="B497" s="17" t="s">
        <v>7</v>
      </c>
      <c r="C497" s="16" t="s">
        <v>147</v>
      </c>
      <c r="D497" s="16" t="s">
        <v>5</v>
      </c>
      <c r="E497" s="16" t="s">
        <v>4</v>
      </c>
      <c r="F497" s="16" t="s">
        <v>8</v>
      </c>
      <c r="G497" s="15">
        <v>45078</v>
      </c>
      <c r="H497" s="15">
        <v>45260</v>
      </c>
      <c r="I497" s="14">
        <v>34800</v>
      </c>
      <c r="J497" s="14">
        <v>0</v>
      </c>
      <c r="K497" s="14">
        <v>0</v>
      </c>
      <c r="L497" s="14">
        <v>998.76</v>
      </c>
      <c r="M497" s="14">
        <f t="shared" si="135"/>
        <v>2470.7999999999997</v>
      </c>
      <c r="N497" s="14">
        <f t="shared" si="136"/>
        <v>400.2</v>
      </c>
      <c r="O497" s="14">
        <v>1057.92</v>
      </c>
      <c r="P497" s="14">
        <f t="shared" si="137"/>
        <v>2467.3200000000002</v>
      </c>
      <c r="Q497" s="14">
        <v>0</v>
      </c>
      <c r="R497" s="14">
        <f t="shared" si="138"/>
        <v>7395</v>
      </c>
      <c r="S497" s="14">
        <v>0</v>
      </c>
      <c r="T497" s="14">
        <f t="shared" si="139"/>
        <v>2056.6800000000003</v>
      </c>
      <c r="U497" s="14">
        <f t="shared" si="140"/>
        <v>5338.32</v>
      </c>
      <c r="V497" s="14">
        <f t="shared" si="141"/>
        <v>32743.32</v>
      </c>
      <c r="W497" s="56">
        <f t="shared" si="134"/>
        <v>0</v>
      </c>
      <c r="X497" t="s">
        <v>147</v>
      </c>
      <c r="Y497" t="s">
        <v>5</v>
      </c>
      <c r="Z497" t="s">
        <v>1166</v>
      </c>
      <c r="AA497">
        <v>94</v>
      </c>
      <c r="AB497" s="9">
        <v>34800</v>
      </c>
      <c r="AC497">
        <v>0</v>
      </c>
      <c r="AD497" s="9">
        <v>34800</v>
      </c>
      <c r="AE497">
        <v>998.76</v>
      </c>
      <c r="AF497">
        <v>0</v>
      </c>
      <c r="AG497" s="9">
        <v>1057.92</v>
      </c>
      <c r="AH497">
        <v>0</v>
      </c>
      <c r="AI497" s="9">
        <v>2056.6799999999998</v>
      </c>
      <c r="AJ497" s="9">
        <v>32743.32</v>
      </c>
    </row>
    <row r="498" spans="1:36" s="6" customFormat="1" ht="15" x14ac:dyDescent="0.25">
      <c r="A498" s="18">
        <f t="shared" si="133"/>
        <v>476</v>
      </c>
      <c r="B498" s="17" t="s">
        <v>7</v>
      </c>
      <c r="C498" s="16" t="s">
        <v>146</v>
      </c>
      <c r="D498" s="16" t="s">
        <v>5</v>
      </c>
      <c r="E498" s="16" t="s">
        <v>4</v>
      </c>
      <c r="F498" s="16" t="s">
        <v>3</v>
      </c>
      <c r="G498" s="15">
        <v>45078</v>
      </c>
      <c r="H498" s="15">
        <v>45260</v>
      </c>
      <c r="I498" s="14">
        <v>34800</v>
      </c>
      <c r="J498" s="14">
        <v>0</v>
      </c>
      <c r="K498" s="14">
        <v>0</v>
      </c>
      <c r="L498" s="14">
        <v>998.76</v>
      </c>
      <c r="M498" s="14">
        <f t="shared" si="135"/>
        <v>2470.7999999999997</v>
      </c>
      <c r="N498" s="14">
        <f t="shared" si="136"/>
        <v>400.2</v>
      </c>
      <c r="O498" s="14">
        <v>1057.92</v>
      </c>
      <c r="P498" s="14">
        <f t="shared" si="137"/>
        <v>2467.3200000000002</v>
      </c>
      <c r="Q498" s="14">
        <v>0</v>
      </c>
      <c r="R498" s="14">
        <f t="shared" si="138"/>
        <v>7395</v>
      </c>
      <c r="S498" s="14">
        <v>0</v>
      </c>
      <c r="T498" s="14">
        <f t="shared" si="139"/>
        <v>2056.6800000000003</v>
      </c>
      <c r="U498" s="14">
        <f t="shared" si="140"/>
        <v>5338.32</v>
      </c>
      <c r="V498" s="14">
        <f t="shared" si="141"/>
        <v>32743.32</v>
      </c>
      <c r="W498" s="56">
        <f t="shared" si="134"/>
        <v>0</v>
      </c>
      <c r="X498" t="s">
        <v>146</v>
      </c>
      <c r="Y498" t="s">
        <v>5</v>
      </c>
      <c r="Z498" t="s">
        <v>1215</v>
      </c>
      <c r="AA498">
        <v>96</v>
      </c>
      <c r="AB498" s="9">
        <v>34800</v>
      </c>
      <c r="AC498">
        <v>0</v>
      </c>
      <c r="AD498" s="9">
        <v>34800</v>
      </c>
      <c r="AE498">
        <v>998.76</v>
      </c>
      <c r="AF498">
        <v>0</v>
      </c>
      <c r="AG498" s="9">
        <v>1057.92</v>
      </c>
      <c r="AH498">
        <v>0</v>
      </c>
      <c r="AI498" s="9">
        <v>2056.6799999999998</v>
      </c>
      <c r="AJ498" s="9">
        <v>32743.32</v>
      </c>
    </row>
    <row r="499" spans="1:36" s="6" customFormat="1" ht="15" x14ac:dyDescent="0.25">
      <c r="A499" s="18">
        <f t="shared" si="133"/>
        <v>477</v>
      </c>
      <c r="B499" s="17" t="s">
        <v>7</v>
      </c>
      <c r="C499" s="16" t="s">
        <v>145</v>
      </c>
      <c r="D499" s="16" t="s">
        <v>5</v>
      </c>
      <c r="E499" s="16" t="s">
        <v>4</v>
      </c>
      <c r="F499" s="16" t="s">
        <v>3</v>
      </c>
      <c r="G499" s="15">
        <v>45078</v>
      </c>
      <c r="H499" s="15">
        <v>45260</v>
      </c>
      <c r="I499" s="14">
        <v>37800</v>
      </c>
      <c r="J499" s="14">
        <v>0</v>
      </c>
      <c r="K499" s="14">
        <v>0</v>
      </c>
      <c r="L499" s="14">
        <v>1084.8599999999999</v>
      </c>
      <c r="M499" s="14">
        <f t="shared" si="135"/>
        <v>2683.7999999999997</v>
      </c>
      <c r="N499" s="14">
        <f t="shared" si="136"/>
        <v>434.7</v>
      </c>
      <c r="O499" s="14">
        <v>1149.1199999999999</v>
      </c>
      <c r="P499" s="14">
        <f t="shared" si="137"/>
        <v>2680.02</v>
      </c>
      <c r="Q499" s="14">
        <v>0</v>
      </c>
      <c r="R499" s="14">
        <f t="shared" si="138"/>
        <v>8032.5</v>
      </c>
      <c r="S499" s="14">
        <v>0</v>
      </c>
      <c r="T499" s="14">
        <f t="shared" si="139"/>
        <v>2233.9799999999996</v>
      </c>
      <c r="U499" s="14">
        <f t="shared" si="140"/>
        <v>5798.5199999999995</v>
      </c>
      <c r="V499" s="14">
        <f t="shared" si="141"/>
        <v>35566.020000000004</v>
      </c>
      <c r="W499" s="56">
        <f t="shared" si="134"/>
        <v>0</v>
      </c>
      <c r="X499" t="s">
        <v>145</v>
      </c>
      <c r="Y499" t="s">
        <v>5</v>
      </c>
      <c r="Z499" t="s">
        <v>1097</v>
      </c>
      <c r="AA499">
        <v>97</v>
      </c>
      <c r="AB499" s="9">
        <v>37800</v>
      </c>
      <c r="AC499">
        <v>0</v>
      </c>
      <c r="AD499" s="9">
        <v>37800</v>
      </c>
      <c r="AE499" s="9">
        <v>1084.8599999999999</v>
      </c>
      <c r="AF499">
        <v>0</v>
      </c>
      <c r="AG499" s="9">
        <v>1149.1199999999999</v>
      </c>
      <c r="AH499">
        <v>0</v>
      </c>
      <c r="AI499" s="9">
        <v>2233.98</v>
      </c>
      <c r="AJ499" s="9">
        <v>35566.019999999997</v>
      </c>
    </row>
    <row r="500" spans="1:36" s="6" customFormat="1" ht="15" x14ac:dyDescent="0.25">
      <c r="A500" s="18">
        <f t="shared" si="133"/>
        <v>478</v>
      </c>
      <c r="B500" s="17" t="s">
        <v>7</v>
      </c>
      <c r="C500" s="16" t="s">
        <v>144</v>
      </c>
      <c r="D500" s="16" t="s">
        <v>5</v>
      </c>
      <c r="E500" s="16" t="s">
        <v>4</v>
      </c>
      <c r="F500" s="16" t="s">
        <v>3</v>
      </c>
      <c r="G500" s="15">
        <v>45078</v>
      </c>
      <c r="H500" s="15">
        <v>45260</v>
      </c>
      <c r="I500" s="14">
        <v>104400</v>
      </c>
      <c r="J500" s="14">
        <v>13140.36</v>
      </c>
      <c r="K500" s="14">
        <v>0</v>
      </c>
      <c r="L500" s="14">
        <v>2996.28</v>
      </c>
      <c r="M500" s="14">
        <f t="shared" si="135"/>
        <v>7412.4</v>
      </c>
      <c r="N500" s="14">
        <f t="shared" si="136"/>
        <v>1200.5999999999999</v>
      </c>
      <c r="O500" s="14">
        <v>3173.76</v>
      </c>
      <c r="P500" s="14">
        <f t="shared" si="137"/>
        <v>7401.96</v>
      </c>
      <c r="Q500" s="14">
        <v>0</v>
      </c>
      <c r="R500" s="14">
        <f t="shared" si="138"/>
        <v>22185</v>
      </c>
      <c r="S500" s="14">
        <v>0</v>
      </c>
      <c r="T500" s="14">
        <f t="shared" si="139"/>
        <v>19310.400000000001</v>
      </c>
      <c r="U500" s="14">
        <f t="shared" si="140"/>
        <v>16014.96</v>
      </c>
      <c r="V500" s="14">
        <f t="shared" si="141"/>
        <v>85089.600000000006</v>
      </c>
      <c r="W500" s="56">
        <f t="shared" si="134"/>
        <v>0</v>
      </c>
      <c r="X500" t="s">
        <v>144</v>
      </c>
      <c r="Y500" t="s">
        <v>5</v>
      </c>
      <c r="Z500" t="s">
        <v>1112</v>
      </c>
      <c r="AA500">
        <v>98</v>
      </c>
      <c r="AB500" s="9">
        <v>104400</v>
      </c>
      <c r="AC500">
        <v>0</v>
      </c>
      <c r="AD500" s="9">
        <v>104400</v>
      </c>
      <c r="AE500" s="9">
        <v>2996.28</v>
      </c>
      <c r="AF500" s="9">
        <v>13140.36</v>
      </c>
      <c r="AG500" s="9">
        <v>3173.76</v>
      </c>
      <c r="AH500">
        <v>0</v>
      </c>
      <c r="AI500" s="9">
        <v>19310.400000000001</v>
      </c>
      <c r="AJ500" s="9">
        <v>85089.600000000006</v>
      </c>
    </row>
    <row r="501" spans="1:36" s="6" customFormat="1" ht="15" x14ac:dyDescent="0.25">
      <c r="A501" s="18">
        <f t="shared" si="133"/>
        <v>479</v>
      </c>
      <c r="B501" s="17" t="s">
        <v>7</v>
      </c>
      <c r="C501" s="16" t="s">
        <v>143</v>
      </c>
      <c r="D501" s="16" t="s">
        <v>5</v>
      </c>
      <c r="E501" s="16" t="s">
        <v>4</v>
      </c>
      <c r="F501" s="16" t="s">
        <v>8</v>
      </c>
      <c r="G501" s="15">
        <v>45078</v>
      </c>
      <c r="H501" s="15">
        <v>45260</v>
      </c>
      <c r="I501" s="14">
        <v>37800</v>
      </c>
      <c r="J501" s="14">
        <v>0</v>
      </c>
      <c r="K501" s="14">
        <v>0</v>
      </c>
      <c r="L501" s="14">
        <v>1084.8599999999999</v>
      </c>
      <c r="M501" s="14">
        <f t="shared" si="135"/>
        <v>2683.7999999999997</v>
      </c>
      <c r="N501" s="14">
        <f t="shared" si="136"/>
        <v>434.7</v>
      </c>
      <c r="O501" s="14">
        <v>1149.1199999999999</v>
      </c>
      <c r="P501" s="14">
        <f t="shared" si="137"/>
        <v>2680.02</v>
      </c>
      <c r="Q501" s="14">
        <v>0</v>
      </c>
      <c r="R501" s="14">
        <f t="shared" si="138"/>
        <v>8032.5</v>
      </c>
      <c r="S501" s="14">
        <v>0</v>
      </c>
      <c r="T501" s="14">
        <f t="shared" si="139"/>
        <v>2233.9799999999996</v>
      </c>
      <c r="U501" s="14">
        <f t="shared" si="140"/>
        <v>5798.5199999999995</v>
      </c>
      <c r="V501" s="14">
        <f t="shared" si="141"/>
        <v>35566.020000000004</v>
      </c>
      <c r="W501" s="56">
        <f t="shared" si="134"/>
        <v>0</v>
      </c>
      <c r="X501" t="s">
        <v>143</v>
      </c>
      <c r="Y501" t="s">
        <v>5</v>
      </c>
      <c r="Z501" t="s">
        <v>1157</v>
      </c>
      <c r="AA501">
        <v>100</v>
      </c>
      <c r="AB501" s="9">
        <v>37800</v>
      </c>
      <c r="AC501">
        <v>0</v>
      </c>
      <c r="AD501" s="9">
        <v>37800</v>
      </c>
      <c r="AE501" s="9">
        <v>1084.8599999999999</v>
      </c>
      <c r="AF501">
        <v>0</v>
      </c>
      <c r="AG501" s="9">
        <v>1149.1199999999999</v>
      </c>
      <c r="AH501">
        <v>0</v>
      </c>
      <c r="AI501" s="9">
        <v>2233.98</v>
      </c>
      <c r="AJ501" s="9">
        <v>35566.019999999997</v>
      </c>
    </row>
    <row r="502" spans="1:36" s="6" customFormat="1" ht="15" x14ac:dyDescent="0.25">
      <c r="A502" s="18">
        <f t="shared" si="133"/>
        <v>480</v>
      </c>
      <c r="B502" s="17" t="s">
        <v>7</v>
      </c>
      <c r="C502" s="16" t="s">
        <v>142</v>
      </c>
      <c r="D502" s="16" t="s">
        <v>5</v>
      </c>
      <c r="E502" s="16" t="s">
        <v>4</v>
      </c>
      <c r="F502" s="16" t="s">
        <v>8</v>
      </c>
      <c r="G502" s="15">
        <v>45078</v>
      </c>
      <c r="H502" s="15">
        <v>45260</v>
      </c>
      <c r="I502" s="14">
        <v>60320</v>
      </c>
      <c r="J502" s="14">
        <v>3231.4</v>
      </c>
      <c r="K502" s="14">
        <v>0</v>
      </c>
      <c r="L502" s="14">
        <v>1731.18</v>
      </c>
      <c r="M502" s="14">
        <f t="shared" si="135"/>
        <v>4282.7199999999993</v>
      </c>
      <c r="N502" s="14">
        <f t="shared" si="136"/>
        <v>693.68</v>
      </c>
      <c r="O502" s="14">
        <v>1833.73</v>
      </c>
      <c r="P502" s="14">
        <f t="shared" si="137"/>
        <v>4276.6880000000001</v>
      </c>
      <c r="Q502" s="14">
        <v>1577.45</v>
      </c>
      <c r="R502" s="14">
        <f t="shared" si="138"/>
        <v>12817.998</v>
      </c>
      <c r="S502" s="14">
        <v>0</v>
      </c>
      <c r="T502" s="14">
        <f t="shared" si="139"/>
        <v>8373.76</v>
      </c>
      <c r="U502" s="14">
        <f t="shared" si="140"/>
        <v>9253.0879999999997</v>
      </c>
      <c r="V502" s="14">
        <f t="shared" si="141"/>
        <v>51946.239999999998</v>
      </c>
      <c r="W502" s="56">
        <f t="shared" si="134"/>
        <v>0</v>
      </c>
      <c r="X502" t="s">
        <v>142</v>
      </c>
      <c r="Y502" t="s">
        <v>5</v>
      </c>
      <c r="Z502" t="s">
        <v>1159</v>
      </c>
      <c r="AA502">
        <v>103</v>
      </c>
      <c r="AB502" s="9">
        <v>60320</v>
      </c>
      <c r="AC502">
        <v>0</v>
      </c>
      <c r="AD502" s="9">
        <v>60320</v>
      </c>
      <c r="AE502" s="9">
        <v>1731.18</v>
      </c>
      <c r="AF502" s="9">
        <v>3231.4</v>
      </c>
      <c r="AG502" s="9">
        <v>1833.73</v>
      </c>
      <c r="AH502" s="9">
        <v>1577.45</v>
      </c>
      <c r="AI502" s="9">
        <v>8373.76</v>
      </c>
      <c r="AJ502" s="9">
        <v>51946.239999999998</v>
      </c>
    </row>
    <row r="503" spans="1:36" s="6" customFormat="1" ht="15" x14ac:dyDescent="0.25">
      <c r="A503" s="18">
        <f t="shared" si="133"/>
        <v>481</v>
      </c>
      <c r="B503" s="17" t="s">
        <v>7</v>
      </c>
      <c r="C503" s="16" t="s">
        <v>141</v>
      </c>
      <c r="D503" s="16" t="s">
        <v>5</v>
      </c>
      <c r="E503" s="16" t="s">
        <v>4</v>
      </c>
      <c r="F503" s="16" t="s">
        <v>3</v>
      </c>
      <c r="G503" s="15">
        <v>45078</v>
      </c>
      <c r="H503" s="15">
        <v>45260</v>
      </c>
      <c r="I503" s="14">
        <v>45360</v>
      </c>
      <c r="J503" s="14">
        <v>0</v>
      </c>
      <c r="K503" s="14">
        <v>0</v>
      </c>
      <c r="L503" s="14">
        <v>1301.83</v>
      </c>
      <c r="M503" s="14">
        <f t="shared" si="135"/>
        <v>3220.5599999999995</v>
      </c>
      <c r="N503" s="14">
        <f t="shared" si="136"/>
        <v>521.64</v>
      </c>
      <c r="O503" s="14">
        <v>1378.94</v>
      </c>
      <c r="P503" s="14">
        <f t="shared" si="137"/>
        <v>3216.0240000000003</v>
      </c>
      <c r="Q503" s="14">
        <v>0</v>
      </c>
      <c r="R503" s="14">
        <f t="shared" si="138"/>
        <v>9638.9939999999988</v>
      </c>
      <c r="S503" s="14">
        <v>0</v>
      </c>
      <c r="T503" s="14">
        <f t="shared" si="139"/>
        <v>2680.77</v>
      </c>
      <c r="U503" s="14">
        <f t="shared" si="140"/>
        <v>6958.2240000000002</v>
      </c>
      <c r="V503" s="14">
        <f t="shared" si="141"/>
        <v>42679.23</v>
      </c>
      <c r="W503" s="56">
        <f t="shared" si="134"/>
        <v>0</v>
      </c>
      <c r="X503" t="s">
        <v>141</v>
      </c>
      <c r="Y503" t="s">
        <v>5</v>
      </c>
      <c r="Z503" t="s">
        <v>1153</v>
      </c>
      <c r="AA503">
        <v>104</v>
      </c>
      <c r="AB503" s="9">
        <v>45360</v>
      </c>
      <c r="AC503">
        <v>0</v>
      </c>
      <c r="AD503" s="9">
        <v>45360</v>
      </c>
      <c r="AE503" s="9">
        <v>1301.83</v>
      </c>
      <c r="AF503">
        <v>0</v>
      </c>
      <c r="AG503" s="9">
        <v>1378.94</v>
      </c>
      <c r="AH503">
        <v>0</v>
      </c>
      <c r="AI503" s="9">
        <v>2680.77</v>
      </c>
      <c r="AJ503" s="9">
        <v>42679.23</v>
      </c>
    </row>
    <row r="504" spans="1:36" s="6" customFormat="1" ht="15" x14ac:dyDescent="0.25">
      <c r="A504" s="18">
        <f t="shared" si="133"/>
        <v>482</v>
      </c>
      <c r="B504" s="17" t="s">
        <v>7</v>
      </c>
      <c r="C504" s="16" t="s">
        <v>140</v>
      </c>
      <c r="D504" s="16" t="s">
        <v>5</v>
      </c>
      <c r="E504" s="16" t="s">
        <v>4</v>
      </c>
      <c r="F504" s="16" t="s">
        <v>8</v>
      </c>
      <c r="G504" s="15">
        <v>45078</v>
      </c>
      <c r="H504" s="15">
        <v>45260</v>
      </c>
      <c r="I504" s="14">
        <v>81200</v>
      </c>
      <c r="J504" s="14">
        <v>7288.78</v>
      </c>
      <c r="K504" s="14">
        <v>0</v>
      </c>
      <c r="L504" s="14">
        <v>2330.44</v>
      </c>
      <c r="M504" s="14">
        <f t="shared" si="135"/>
        <v>5765.2</v>
      </c>
      <c r="N504" s="14">
        <f t="shared" si="136"/>
        <v>933.8</v>
      </c>
      <c r="O504" s="14">
        <v>2468.48</v>
      </c>
      <c r="P504" s="14">
        <f t="shared" si="137"/>
        <v>5757.08</v>
      </c>
      <c r="Q504" s="14">
        <f>1512.45+65</f>
        <v>1577.45</v>
      </c>
      <c r="R504" s="14">
        <f t="shared" si="138"/>
        <v>17255</v>
      </c>
      <c r="S504" s="14">
        <v>0</v>
      </c>
      <c r="T504" s="14">
        <f t="shared" si="139"/>
        <v>13665.15</v>
      </c>
      <c r="U504" s="14">
        <f t="shared" si="140"/>
        <v>12456.08</v>
      </c>
      <c r="V504" s="14">
        <f t="shared" si="141"/>
        <v>67534.850000000006</v>
      </c>
      <c r="W504" s="56">
        <f t="shared" si="134"/>
        <v>0</v>
      </c>
      <c r="X504" t="s">
        <v>140</v>
      </c>
      <c r="Y504" t="s">
        <v>5</v>
      </c>
      <c r="Z504" t="s">
        <v>1098</v>
      </c>
      <c r="AA504">
        <v>105</v>
      </c>
      <c r="AB504" s="9">
        <v>81200</v>
      </c>
      <c r="AC504">
        <v>0</v>
      </c>
      <c r="AD504" s="9">
        <v>81200</v>
      </c>
      <c r="AE504" s="9">
        <v>2330.44</v>
      </c>
      <c r="AF504" s="9">
        <v>7288.78</v>
      </c>
      <c r="AG504" s="9">
        <v>2468.48</v>
      </c>
      <c r="AH504" s="9">
        <v>1577.45</v>
      </c>
      <c r="AI504" s="9">
        <v>13665.15</v>
      </c>
      <c r="AJ504" s="9">
        <v>67534.850000000006</v>
      </c>
    </row>
    <row r="505" spans="1:36" s="6" customFormat="1" ht="15" x14ac:dyDescent="0.25">
      <c r="A505" s="18">
        <f t="shared" si="133"/>
        <v>483</v>
      </c>
      <c r="B505" s="17" t="s">
        <v>7</v>
      </c>
      <c r="C505" s="16" t="s">
        <v>139</v>
      </c>
      <c r="D505" s="16" t="s">
        <v>5</v>
      </c>
      <c r="E505" s="16" t="s">
        <v>4</v>
      </c>
      <c r="F505" s="16" t="s">
        <v>8</v>
      </c>
      <c r="G505" s="15">
        <v>45078</v>
      </c>
      <c r="H505" s="15">
        <v>45260</v>
      </c>
      <c r="I505" s="14">
        <v>37800</v>
      </c>
      <c r="J505" s="14">
        <v>0</v>
      </c>
      <c r="K505" s="14">
        <v>0</v>
      </c>
      <c r="L505" s="14">
        <v>1084.8599999999999</v>
      </c>
      <c r="M505" s="14">
        <f t="shared" si="135"/>
        <v>2683.7999999999997</v>
      </c>
      <c r="N505" s="14">
        <f t="shared" si="136"/>
        <v>434.7</v>
      </c>
      <c r="O505" s="14">
        <v>1149.1199999999999</v>
      </c>
      <c r="P505" s="14">
        <f t="shared" si="137"/>
        <v>2680.02</v>
      </c>
      <c r="Q505" s="14">
        <v>0</v>
      </c>
      <c r="R505" s="14">
        <f t="shared" si="138"/>
        <v>8032.5</v>
      </c>
      <c r="S505" s="14">
        <v>0</v>
      </c>
      <c r="T505" s="14">
        <f t="shared" si="139"/>
        <v>2233.9799999999996</v>
      </c>
      <c r="U505" s="14">
        <f t="shared" si="140"/>
        <v>5798.5199999999995</v>
      </c>
      <c r="V505" s="14">
        <f t="shared" si="141"/>
        <v>35566.020000000004</v>
      </c>
      <c r="W505" s="56">
        <f t="shared" si="134"/>
        <v>0</v>
      </c>
      <c r="X505" t="s">
        <v>139</v>
      </c>
      <c r="Y505" t="s">
        <v>5</v>
      </c>
      <c r="Z505" t="s">
        <v>1191</v>
      </c>
      <c r="AA505">
        <v>106</v>
      </c>
      <c r="AB505" s="9">
        <v>37800</v>
      </c>
      <c r="AC505">
        <v>0</v>
      </c>
      <c r="AD505" s="9">
        <v>37800</v>
      </c>
      <c r="AE505" s="9">
        <v>1084.8599999999999</v>
      </c>
      <c r="AF505">
        <v>0</v>
      </c>
      <c r="AG505" s="9">
        <v>1149.1199999999999</v>
      </c>
      <c r="AH505">
        <v>0</v>
      </c>
      <c r="AI505" s="9">
        <v>2233.98</v>
      </c>
      <c r="AJ505" s="9">
        <v>35566.019999999997</v>
      </c>
    </row>
    <row r="506" spans="1:36" s="6" customFormat="1" ht="15" x14ac:dyDescent="0.25">
      <c r="A506" s="18">
        <f t="shared" si="133"/>
        <v>484</v>
      </c>
      <c r="B506" s="17" t="s">
        <v>7</v>
      </c>
      <c r="C506" s="16" t="s">
        <v>138</v>
      </c>
      <c r="D506" s="16" t="s">
        <v>5</v>
      </c>
      <c r="E506" s="16" t="s">
        <v>4</v>
      </c>
      <c r="F506" s="16" t="s">
        <v>3</v>
      </c>
      <c r="G506" s="15">
        <v>45078</v>
      </c>
      <c r="H506" s="15">
        <v>45260</v>
      </c>
      <c r="I506" s="14">
        <v>32760</v>
      </c>
      <c r="J506" s="14">
        <v>0</v>
      </c>
      <c r="K506" s="14">
        <v>0</v>
      </c>
      <c r="L506" s="14">
        <v>940.21</v>
      </c>
      <c r="M506" s="14">
        <f t="shared" si="135"/>
        <v>2325.9599999999996</v>
      </c>
      <c r="N506" s="14">
        <f t="shared" si="136"/>
        <v>376.74</v>
      </c>
      <c r="O506" s="14">
        <v>995.9</v>
      </c>
      <c r="P506" s="14">
        <f t="shared" si="137"/>
        <v>2322.6840000000002</v>
      </c>
      <c r="Q506" s="14">
        <v>0</v>
      </c>
      <c r="R506" s="14">
        <f t="shared" si="138"/>
        <v>6961.4939999999997</v>
      </c>
      <c r="S506" s="14">
        <v>0</v>
      </c>
      <c r="T506" s="14">
        <f t="shared" si="139"/>
        <v>1936.1100000000001</v>
      </c>
      <c r="U506" s="14">
        <f t="shared" si="140"/>
        <v>5025.384</v>
      </c>
      <c r="V506" s="14">
        <f t="shared" si="141"/>
        <v>30823.89</v>
      </c>
      <c r="W506" s="56">
        <f t="shared" si="134"/>
        <v>0</v>
      </c>
      <c r="X506" t="s">
        <v>138</v>
      </c>
      <c r="Y506" t="s">
        <v>5</v>
      </c>
      <c r="Z506" t="s">
        <v>1186</v>
      </c>
      <c r="AA506">
        <v>108</v>
      </c>
      <c r="AB506" s="9">
        <v>32760</v>
      </c>
      <c r="AC506">
        <v>0</v>
      </c>
      <c r="AD506" s="9">
        <v>32760</v>
      </c>
      <c r="AE506">
        <v>940.21</v>
      </c>
      <c r="AF506">
        <v>0</v>
      </c>
      <c r="AG506">
        <v>995.9</v>
      </c>
      <c r="AH506">
        <v>0</v>
      </c>
      <c r="AI506" s="9">
        <v>1936.11</v>
      </c>
      <c r="AJ506" s="9">
        <v>30823.89</v>
      </c>
    </row>
    <row r="507" spans="1:36" s="6" customFormat="1" ht="15" x14ac:dyDescent="0.25">
      <c r="A507" s="18">
        <f t="shared" si="133"/>
        <v>485</v>
      </c>
      <c r="B507" s="17" t="s">
        <v>7</v>
      </c>
      <c r="C507" s="16" t="s">
        <v>137</v>
      </c>
      <c r="D507" s="16" t="s">
        <v>5</v>
      </c>
      <c r="E507" s="16" t="s">
        <v>4</v>
      </c>
      <c r="F507" s="16" t="s">
        <v>8</v>
      </c>
      <c r="G507" s="15">
        <v>45078</v>
      </c>
      <c r="H507" s="15">
        <v>45260</v>
      </c>
      <c r="I507" s="14">
        <v>81200</v>
      </c>
      <c r="J507" s="14">
        <v>7683.14</v>
      </c>
      <c r="K507" s="14">
        <v>0</v>
      </c>
      <c r="L507" s="14">
        <v>2330.44</v>
      </c>
      <c r="M507" s="14">
        <f t="shared" si="135"/>
        <v>5765.2</v>
      </c>
      <c r="N507" s="14">
        <f t="shared" si="136"/>
        <v>933.8</v>
      </c>
      <c r="O507" s="14">
        <v>2468.48</v>
      </c>
      <c r="P507" s="14">
        <f t="shared" si="137"/>
        <v>5757.08</v>
      </c>
      <c r="Q507" s="14">
        <v>0</v>
      </c>
      <c r="R507" s="14">
        <f t="shared" si="138"/>
        <v>17255</v>
      </c>
      <c r="S507" s="14">
        <v>0</v>
      </c>
      <c r="T507" s="14">
        <f t="shared" si="139"/>
        <v>12482.060000000001</v>
      </c>
      <c r="U507" s="14">
        <f t="shared" si="140"/>
        <v>12456.08</v>
      </c>
      <c r="V507" s="14">
        <f t="shared" si="141"/>
        <v>68717.94</v>
      </c>
      <c r="W507" s="56">
        <f t="shared" si="134"/>
        <v>0</v>
      </c>
      <c r="X507" t="s">
        <v>137</v>
      </c>
      <c r="Y507" t="s">
        <v>5</v>
      </c>
      <c r="Z507" t="s">
        <v>1168</v>
      </c>
      <c r="AA507">
        <v>110</v>
      </c>
      <c r="AB507" s="9">
        <v>81200</v>
      </c>
      <c r="AC507">
        <v>0</v>
      </c>
      <c r="AD507" s="9">
        <v>81200</v>
      </c>
      <c r="AE507" s="9">
        <v>2330.44</v>
      </c>
      <c r="AF507" s="9">
        <v>7683.14</v>
      </c>
      <c r="AG507" s="9">
        <v>2468.48</v>
      </c>
      <c r="AH507">
        <v>0</v>
      </c>
      <c r="AI507" s="9">
        <v>12482.06</v>
      </c>
      <c r="AJ507" s="9">
        <v>68717.94</v>
      </c>
    </row>
    <row r="508" spans="1:36" s="6" customFormat="1" ht="15" x14ac:dyDescent="0.25">
      <c r="A508" s="18">
        <f t="shared" si="133"/>
        <v>486</v>
      </c>
      <c r="B508" s="17" t="s">
        <v>7</v>
      </c>
      <c r="C508" s="16" t="s">
        <v>136</v>
      </c>
      <c r="D508" s="16" t="s">
        <v>5</v>
      </c>
      <c r="E508" s="16" t="s">
        <v>4</v>
      </c>
      <c r="F508" s="16" t="s">
        <v>3</v>
      </c>
      <c r="G508" s="15">
        <v>45078</v>
      </c>
      <c r="H508" s="15">
        <v>45260</v>
      </c>
      <c r="I508" s="14">
        <v>37800</v>
      </c>
      <c r="J508" s="14">
        <v>0</v>
      </c>
      <c r="K508" s="14">
        <v>0</v>
      </c>
      <c r="L508" s="14">
        <v>1084.8599999999999</v>
      </c>
      <c r="M508" s="14">
        <f t="shared" si="135"/>
        <v>2683.7999999999997</v>
      </c>
      <c r="N508" s="14">
        <f t="shared" si="136"/>
        <v>434.7</v>
      </c>
      <c r="O508" s="14">
        <v>1149.1199999999999</v>
      </c>
      <c r="P508" s="14">
        <f t="shared" si="137"/>
        <v>2680.02</v>
      </c>
      <c r="Q508" s="14">
        <v>0</v>
      </c>
      <c r="R508" s="14">
        <f t="shared" si="138"/>
        <v>8032.5</v>
      </c>
      <c r="S508" s="14">
        <v>0</v>
      </c>
      <c r="T508" s="14">
        <f t="shared" si="139"/>
        <v>2233.9799999999996</v>
      </c>
      <c r="U508" s="14">
        <f t="shared" si="140"/>
        <v>5798.5199999999995</v>
      </c>
      <c r="V508" s="14">
        <f t="shared" si="141"/>
        <v>35566.020000000004</v>
      </c>
      <c r="W508" s="56">
        <f t="shared" si="134"/>
        <v>0</v>
      </c>
      <c r="X508" t="s">
        <v>136</v>
      </c>
      <c r="Y508" t="s">
        <v>5</v>
      </c>
      <c r="Z508" t="s">
        <v>1123</v>
      </c>
      <c r="AA508">
        <v>111</v>
      </c>
      <c r="AB508" s="9">
        <v>37800</v>
      </c>
      <c r="AC508">
        <v>0</v>
      </c>
      <c r="AD508" s="9">
        <v>37800</v>
      </c>
      <c r="AE508" s="9">
        <v>1084.8599999999999</v>
      </c>
      <c r="AF508">
        <v>0</v>
      </c>
      <c r="AG508" s="9">
        <v>1149.1199999999999</v>
      </c>
      <c r="AH508">
        <v>0</v>
      </c>
      <c r="AI508" s="9">
        <v>2233.98</v>
      </c>
      <c r="AJ508" s="9">
        <v>35566.019999999997</v>
      </c>
    </row>
    <row r="509" spans="1:36" s="6" customFormat="1" ht="15" x14ac:dyDescent="0.25">
      <c r="A509" s="18">
        <f t="shared" si="133"/>
        <v>487</v>
      </c>
      <c r="B509" s="17" t="s">
        <v>7</v>
      </c>
      <c r="C509" s="16" t="s">
        <v>135</v>
      </c>
      <c r="D509" s="16" t="s">
        <v>5</v>
      </c>
      <c r="E509" s="16" t="s">
        <v>4</v>
      </c>
      <c r="F509" s="16" t="s">
        <v>8</v>
      </c>
      <c r="G509" s="15">
        <v>45078</v>
      </c>
      <c r="H509" s="15">
        <v>45260</v>
      </c>
      <c r="I509" s="14">
        <v>30240</v>
      </c>
      <c r="J509" s="14">
        <v>0</v>
      </c>
      <c r="K509" s="14">
        <v>0</v>
      </c>
      <c r="L509" s="14">
        <v>867.89</v>
      </c>
      <c r="M509" s="14">
        <f t="shared" si="135"/>
        <v>2147.04</v>
      </c>
      <c r="N509" s="14">
        <f t="shared" si="136"/>
        <v>347.76</v>
      </c>
      <c r="O509" s="14">
        <v>919.3</v>
      </c>
      <c r="P509" s="14">
        <f t="shared" si="137"/>
        <v>2144.0160000000001</v>
      </c>
      <c r="Q509" s="14">
        <v>0</v>
      </c>
      <c r="R509" s="14">
        <f t="shared" si="138"/>
        <v>6426.0059999999994</v>
      </c>
      <c r="S509" s="14">
        <v>0</v>
      </c>
      <c r="T509" s="14">
        <f t="shared" si="139"/>
        <v>1787.19</v>
      </c>
      <c r="U509" s="14">
        <f t="shared" si="140"/>
        <v>4638.8159999999998</v>
      </c>
      <c r="V509" s="14">
        <f t="shared" si="141"/>
        <v>28452.81</v>
      </c>
      <c r="W509" s="56">
        <f t="shared" si="134"/>
        <v>0</v>
      </c>
      <c r="X509" t="s">
        <v>135</v>
      </c>
      <c r="Y509" t="s">
        <v>5</v>
      </c>
      <c r="Z509" t="s">
        <v>1210</v>
      </c>
      <c r="AA509">
        <v>113</v>
      </c>
      <c r="AB509" s="9">
        <v>30240</v>
      </c>
      <c r="AC509">
        <v>0</v>
      </c>
      <c r="AD509" s="9">
        <v>30240</v>
      </c>
      <c r="AE509">
        <v>867.89</v>
      </c>
      <c r="AF509">
        <v>0</v>
      </c>
      <c r="AG509">
        <v>919.3</v>
      </c>
      <c r="AH509">
        <v>0</v>
      </c>
      <c r="AI509" s="9">
        <v>1787.19</v>
      </c>
      <c r="AJ509" s="9">
        <v>28452.81</v>
      </c>
    </row>
    <row r="510" spans="1:36" s="6" customFormat="1" ht="15" x14ac:dyDescent="0.25">
      <c r="A510" s="18">
        <f t="shared" si="133"/>
        <v>488</v>
      </c>
      <c r="B510" s="17" t="s">
        <v>7</v>
      </c>
      <c r="C510" s="16" t="s">
        <v>134</v>
      </c>
      <c r="D510" s="16" t="s">
        <v>5</v>
      </c>
      <c r="E510" s="16" t="s">
        <v>4</v>
      </c>
      <c r="F510" s="16" t="s">
        <v>8</v>
      </c>
      <c r="G510" s="15">
        <v>45078</v>
      </c>
      <c r="H510" s="15">
        <v>45260</v>
      </c>
      <c r="I510" s="14">
        <v>40000</v>
      </c>
      <c r="J510" s="14">
        <v>442.65</v>
      </c>
      <c r="K510" s="14">
        <v>0</v>
      </c>
      <c r="L510" s="14">
        <v>1148</v>
      </c>
      <c r="M510" s="14">
        <f t="shared" si="135"/>
        <v>2839.9999999999995</v>
      </c>
      <c r="N510" s="14">
        <f t="shared" si="136"/>
        <v>460</v>
      </c>
      <c r="O510" s="14">
        <v>1216</v>
      </c>
      <c r="P510" s="14">
        <f t="shared" si="137"/>
        <v>2836</v>
      </c>
      <c r="Q510" s="14">
        <v>0</v>
      </c>
      <c r="R510" s="14">
        <f t="shared" si="138"/>
        <v>8500</v>
      </c>
      <c r="S510" s="14">
        <v>0</v>
      </c>
      <c r="T510" s="14">
        <f t="shared" si="139"/>
        <v>2806.65</v>
      </c>
      <c r="U510" s="14">
        <f t="shared" si="140"/>
        <v>6136</v>
      </c>
      <c r="V510" s="14">
        <f t="shared" si="141"/>
        <v>37193.35</v>
      </c>
      <c r="W510" s="56">
        <f t="shared" si="134"/>
        <v>0</v>
      </c>
      <c r="X510" t="s">
        <v>134</v>
      </c>
      <c r="Y510" t="s">
        <v>5</v>
      </c>
      <c r="Z510" t="s">
        <v>1094</v>
      </c>
      <c r="AA510">
        <v>115</v>
      </c>
      <c r="AB510" s="9">
        <v>40000</v>
      </c>
      <c r="AC510">
        <v>0</v>
      </c>
      <c r="AD510" s="9">
        <v>40000</v>
      </c>
      <c r="AE510" s="9">
        <v>1148</v>
      </c>
      <c r="AF510">
        <v>442.65</v>
      </c>
      <c r="AG510" s="9">
        <v>1216</v>
      </c>
      <c r="AH510">
        <v>0</v>
      </c>
      <c r="AI510" s="9">
        <v>2806.65</v>
      </c>
      <c r="AJ510" s="9">
        <v>37193.35</v>
      </c>
    </row>
    <row r="511" spans="1:36" s="6" customFormat="1" ht="15" x14ac:dyDescent="0.25">
      <c r="A511" s="18">
        <f t="shared" si="133"/>
        <v>489</v>
      </c>
      <c r="B511" s="17" t="s">
        <v>7</v>
      </c>
      <c r="C511" s="16" t="s">
        <v>133</v>
      </c>
      <c r="D511" s="16" t="s">
        <v>5</v>
      </c>
      <c r="E511" s="16" t="s">
        <v>4</v>
      </c>
      <c r="F511" s="16" t="s">
        <v>3</v>
      </c>
      <c r="G511" s="15">
        <v>45078</v>
      </c>
      <c r="H511" s="15">
        <v>45260</v>
      </c>
      <c r="I511" s="14">
        <v>20880</v>
      </c>
      <c r="J511" s="14">
        <v>0</v>
      </c>
      <c r="K511" s="14">
        <v>0</v>
      </c>
      <c r="L511" s="14">
        <v>599.26</v>
      </c>
      <c r="M511" s="14">
        <f t="shared" ref="M511:M531" si="142">I511*7.1%</f>
        <v>1482.4799999999998</v>
      </c>
      <c r="N511" s="14">
        <f t="shared" ref="N511:N531" si="143">I511*1.15%</f>
        <v>240.12</v>
      </c>
      <c r="O511" s="14">
        <v>634.75</v>
      </c>
      <c r="P511" s="14">
        <f t="shared" ref="P511:P531" si="144">I511*7.09%</f>
        <v>1480.3920000000001</v>
      </c>
      <c r="Q511" s="14">
        <v>0</v>
      </c>
      <c r="R511" s="14">
        <f t="shared" ref="R511:R531" si="145">L511+M511+N511+O511+P511</f>
        <v>4437.0019999999995</v>
      </c>
      <c r="S511" s="14">
        <v>0</v>
      </c>
      <c r="T511" s="14">
        <f t="shared" ref="T511:T542" si="146">+L511+O511+Q511+S511+J511+K511</f>
        <v>1234.01</v>
      </c>
      <c r="U511" s="14">
        <f t="shared" ref="U511:U531" si="147">+P511+N511+M511</f>
        <v>3202.9920000000002</v>
      </c>
      <c r="V511" s="14">
        <f t="shared" ref="V511:V531" si="148">+I511-T511</f>
        <v>19645.990000000002</v>
      </c>
      <c r="W511" s="56">
        <f t="shared" si="134"/>
        <v>0</v>
      </c>
      <c r="X511" t="s">
        <v>133</v>
      </c>
      <c r="Y511" t="s">
        <v>5</v>
      </c>
      <c r="Z511" t="s">
        <v>1132</v>
      </c>
      <c r="AA511">
        <v>116</v>
      </c>
      <c r="AB511" s="9">
        <v>20880</v>
      </c>
      <c r="AC511">
        <v>0</v>
      </c>
      <c r="AD511" s="9">
        <v>20880</v>
      </c>
      <c r="AE511">
        <v>599.26</v>
      </c>
      <c r="AF511">
        <v>0</v>
      </c>
      <c r="AG511">
        <v>634.75</v>
      </c>
      <c r="AH511">
        <v>0</v>
      </c>
      <c r="AI511" s="9">
        <v>1234.01</v>
      </c>
      <c r="AJ511" s="9">
        <v>19645.990000000002</v>
      </c>
    </row>
    <row r="512" spans="1:36" s="6" customFormat="1" ht="15" x14ac:dyDescent="0.25">
      <c r="A512" s="18">
        <f t="shared" si="133"/>
        <v>490</v>
      </c>
      <c r="B512" s="17" t="s">
        <v>7</v>
      </c>
      <c r="C512" s="16" t="s">
        <v>132</v>
      </c>
      <c r="D512" s="16" t="s">
        <v>5</v>
      </c>
      <c r="E512" s="16" t="s">
        <v>4</v>
      </c>
      <c r="F512" s="16" t="s">
        <v>8</v>
      </c>
      <c r="G512" s="15">
        <v>45078</v>
      </c>
      <c r="H512" s="15">
        <v>45260</v>
      </c>
      <c r="I512" s="14">
        <v>40000</v>
      </c>
      <c r="J512" s="14">
        <v>442.65</v>
      </c>
      <c r="K512" s="14">
        <v>0</v>
      </c>
      <c r="L512" s="14">
        <v>1148</v>
      </c>
      <c r="M512" s="14">
        <f t="shared" si="142"/>
        <v>2839.9999999999995</v>
      </c>
      <c r="N512" s="14">
        <f t="shared" si="143"/>
        <v>460</v>
      </c>
      <c r="O512" s="14">
        <v>1216</v>
      </c>
      <c r="P512" s="14">
        <f t="shared" si="144"/>
        <v>2836</v>
      </c>
      <c r="Q512" s="14">
        <v>0</v>
      </c>
      <c r="R512" s="14">
        <f t="shared" si="145"/>
        <v>8500</v>
      </c>
      <c r="S512" s="14">
        <v>0</v>
      </c>
      <c r="T512" s="14">
        <f t="shared" si="146"/>
        <v>2806.65</v>
      </c>
      <c r="U512" s="14">
        <f t="shared" si="147"/>
        <v>6136</v>
      </c>
      <c r="V512" s="14">
        <f t="shared" si="148"/>
        <v>37193.35</v>
      </c>
      <c r="W512" s="56">
        <f t="shared" si="134"/>
        <v>0</v>
      </c>
      <c r="X512" t="s">
        <v>132</v>
      </c>
      <c r="Y512" t="s">
        <v>5</v>
      </c>
      <c r="Z512" t="s">
        <v>1282</v>
      </c>
      <c r="AA512">
        <v>117</v>
      </c>
      <c r="AB512" s="9">
        <v>40000</v>
      </c>
      <c r="AC512">
        <v>0</v>
      </c>
      <c r="AD512" s="9">
        <v>40000</v>
      </c>
      <c r="AE512" s="9">
        <v>1148</v>
      </c>
      <c r="AF512">
        <v>442.65</v>
      </c>
      <c r="AG512" s="9">
        <v>1216</v>
      </c>
      <c r="AH512">
        <v>0</v>
      </c>
      <c r="AI512" s="9">
        <v>2806.65</v>
      </c>
      <c r="AJ512" s="9">
        <v>37193.35</v>
      </c>
    </row>
    <row r="513" spans="1:36" s="6" customFormat="1" ht="15" x14ac:dyDescent="0.25">
      <c r="A513" s="18">
        <f t="shared" ref="A513:A531" si="149">+A512+1</f>
        <v>491</v>
      </c>
      <c r="B513" s="17" t="s">
        <v>7</v>
      </c>
      <c r="C513" s="16" t="s">
        <v>131</v>
      </c>
      <c r="D513" s="16" t="s">
        <v>5</v>
      </c>
      <c r="E513" s="16" t="s">
        <v>4</v>
      </c>
      <c r="F513" s="16" t="s">
        <v>3</v>
      </c>
      <c r="G513" s="15">
        <v>45078</v>
      </c>
      <c r="H513" s="15">
        <v>45260</v>
      </c>
      <c r="I513" s="14">
        <v>16240</v>
      </c>
      <c r="J513" s="14">
        <v>0</v>
      </c>
      <c r="K513" s="14">
        <v>0</v>
      </c>
      <c r="L513" s="14">
        <v>466.09</v>
      </c>
      <c r="M513" s="14">
        <f t="shared" si="142"/>
        <v>1153.04</v>
      </c>
      <c r="N513" s="14">
        <f t="shared" si="143"/>
        <v>186.76</v>
      </c>
      <c r="O513" s="14">
        <v>493.7</v>
      </c>
      <c r="P513" s="14">
        <f t="shared" si="144"/>
        <v>1151.4160000000002</v>
      </c>
      <c r="Q513" s="14">
        <v>0</v>
      </c>
      <c r="R513" s="14">
        <f t="shared" si="145"/>
        <v>3451.0059999999999</v>
      </c>
      <c r="S513" s="14">
        <v>0</v>
      </c>
      <c r="T513" s="14">
        <f t="shared" si="146"/>
        <v>959.79</v>
      </c>
      <c r="U513" s="14">
        <f t="shared" si="147"/>
        <v>2491.2160000000003</v>
      </c>
      <c r="V513" s="14">
        <f t="shared" si="148"/>
        <v>15280.21</v>
      </c>
      <c r="W513" s="56">
        <f t="shared" si="134"/>
        <v>0</v>
      </c>
      <c r="X513" t="s">
        <v>131</v>
      </c>
      <c r="Y513" t="s">
        <v>5</v>
      </c>
      <c r="Z513" t="s">
        <v>1301</v>
      </c>
      <c r="AA513">
        <v>119</v>
      </c>
      <c r="AB513" s="9">
        <v>16240</v>
      </c>
      <c r="AC513">
        <v>0</v>
      </c>
      <c r="AD513" s="9">
        <v>16240</v>
      </c>
      <c r="AE513">
        <v>466.09</v>
      </c>
      <c r="AF513">
        <v>0</v>
      </c>
      <c r="AG513">
        <v>493.7</v>
      </c>
      <c r="AH513">
        <v>0</v>
      </c>
      <c r="AI513">
        <v>959.79</v>
      </c>
      <c r="AJ513" s="9">
        <v>15280.21</v>
      </c>
    </row>
    <row r="514" spans="1:36" s="6" customFormat="1" ht="15" x14ac:dyDescent="0.25">
      <c r="A514" s="18">
        <f t="shared" si="149"/>
        <v>492</v>
      </c>
      <c r="B514" s="17" t="s">
        <v>7</v>
      </c>
      <c r="C514" s="16" t="s">
        <v>130</v>
      </c>
      <c r="D514" s="16" t="s">
        <v>5</v>
      </c>
      <c r="E514" s="16" t="s">
        <v>4</v>
      </c>
      <c r="F514" s="16" t="s">
        <v>8</v>
      </c>
      <c r="G514" s="15">
        <v>45078</v>
      </c>
      <c r="H514" s="15">
        <v>45260</v>
      </c>
      <c r="I514" s="14">
        <v>102080</v>
      </c>
      <c r="J514" s="14">
        <v>12200.27</v>
      </c>
      <c r="K514" s="14">
        <v>0</v>
      </c>
      <c r="L514" s="14">
        <v>2929.7</v>
      </c>
      <c r="M514" s="14">
        <f t="shared" si="142"/>
        <v>7247.6799999999994</v>
      </c>
      <c r="N514" s="14">
        <f t="shared" si="143"/>
        <v>1173.92</v>
      </c>
      <c r="O514" s="14">
        <v>3103.23</v>
      </c>
      <c r="P514" s="14">
        <f t="shared" si="144"/>
        <v>7237.4720000000007</v>
      </c>
      <c r="Q514" s="14">
        <f>1512.45+65</f>
        <v>1577.45</v>
      </c>
      <c r="R514" s="14">
        <f t="shared" si="145"/>
        <v>21692.002</v>
      </c>
      <c r="S514" s="14">
        <v>0</v>
      </c>
      <c r="T514" s="14">
        <f t="shared" si="146"/>
        <v>19810.650000000001</v>
      </c>
      <c r="U514" s="14">
        <f t="shared" si="147"/>
        <v>15659.072</v>
      </c>
      <c r="V514" s="14">
        <f t="shared" si="148"/>
        <v>82269.350000000006</v>
      </c>
      <c r="W514" s="56">
        <f t="shared" si="134"/>
        <v>0</v>
      </c>
      <c r="X514" t="s">
        <v>130</v>
      </c>
      <c r="Y514" t="s">
        <v>5</v>
      </c>
      <c r="Z514" t="s">
        <v>1195</v>
      </c>
      <c r="AA514">
        <v>120</v>
      </c>
      <c r="AB514" s="9">
        <v>102080</v>
      </c>
      <c r="AC514">
        <v>0</v>
      </c>
      <c r="AD514" s="9">
        <v>102080</v>
      </c>
      <c r="AE514" s="9">
        <v>2929.7</v>
      </c>
      <c r="AF514" s="9">
        <v>12200.27</v>
      </c>
      <c r="AG514" s="9">
        <v>3103.23</v>
      </c>
      <c r="AH514" s="9">
        <v>1577.45</v>
      </c>
      <c r="AI514" s="9">
        <v>19810.650000000001</v>
      </c>
      <c r="AJ514" s="9">
        <v>82269.350000000006</v>
      </c>
    </row>
    <row r="515" spans="1:36" s="6" customFormat="1" ht="15" x14ac:dyDescent="0.25">
      <c r="A515" s="18">
        <f t="shared" si="149"/>
        <v>493</v>
      </c>
      <c r="B515" s="17" t="s">
        <v>7</v>
      </c>
      <c r="C515" s="16" t="s">
        <v>129</v>
      </c>
      <c r="D515" s="16" t="s">
        <v>5</v>
      </c>
      <c r="E515" s="16" t="s">
        <v>4</v>
      </c>
      <c r="F515" s="16" t="s">
        <v>8</v>
      </c>
      <c r="G515" s="15">
        <v>45078</v>
      </c>
      <c r="H515" s="15">
        <v>45260</v>
      </c>
      <c r="I515" s="14">
        <v>44800</v>
      </c>
      <c r="J515" s="14">
        <v>646.86</v>
      </c>
      <c r="K515" s="14">
        <v>0</v>
      </c>
      <c r="L515" s="14">
        <v>1285.76</v>
      </c>
      <c r="M515" s="14">
        <f t="shared" si="142"/>
        <v>3180.7999999999997</v>
      </c>
      <c r="N515" s="14">
        <f t="shared" si="143"/>
        <v>515.20000000000005</v>
      </c>
      <c r="O515" s="14">
        <v>1361.92</v>
      </c>
      <c r="P515" s="14">
        <f t="shared" si="144"/>
        <v>3176.32</v>
      </c>
      <c r="Q515" s="14">
        <f>3024.9+130</f>
        <v>3154.9</v>
      </c>
      <c r="R515" s="14">
        <f t="shared" si="145"/>
        <v>9520</v>
      </c>
      <c r="S515" s="14">
        <v>0</v>
      </c>
      <c r="T515" s="14">
        <f t="shared" si="146"/>
        <v>6449.44</v>
      </c>
      <c r="U515" s="14">
        <f t="shared" si="147"/>
        <v>6872.32</v>
      </c>
      <c r="V515" s="14">
        <f t="shared" si="148"/>
        <v>38350.559999999998</v>
      </c>
      <c r="W515" s="56">
        <f t="shared" si="134"/>
        <v>0</v>
      </c>
      <c r="X515" t="s">
        <v>129</v>
      </c>
      <c r="Y515" t="s">
        <v>5</v>
      </c>
      <c r="Z515" t="s">
        <v>1124</v>
      </c>
      <c r="AA515">
        <v>121</v>
      </c>
      <c r="AB515" s="9">
        <v>44800</v>
      </c>
      <c r="AC515">
        <v>0</v>
      </c>
      <c r="AD515" s="9">
        <v>44800</v>
      </c>
      <c r="AE515" s="9">
        <v>1285.76</v>
      </c>
      <c r="AF515">
        <v>646.86</v>
      </c>
      <c r="AG515" s="9">
        <v>1361.92</v>
      </c>
      <c r="AH515" s="9">
        <v>3154.9</v>
      </c>
      <c r="AI515" s="9">
        <v>6449.44</v>
      </c>
      <c r="AJ515" s="9">
        <v>38350.559999999998</v>
      </c>
    </row>
    <row r="516" spans="1:36" s="6" customFormat="1" ht="15" x14ac:dyDescent="0.25">
      <c r="A516" s="18">
        <f t="shared" si="149"/>
        <v>494</v>
      </c>
      <c r="B516" s="17" t="s">
        <v>7</v>
      </c>
      <c r="C516" s="16" t="s">
        <v>128</v>
      </c>
      <c r="D516" s="16" t="s">
        <v>5</v>
      </c>
      <c r="E516" s="16" t="s">
        <v>4</v>
      </c>
      <c r="F516" s="16" t="s">
        <v>8</v>
      </c>
      <c r="G516" s="15">
        <v>45078</v>
      </c>
      <c r="H516" s="15">
        <v>45260</v>
      </c>
      <c r="I516" s="14">
        <v>47880</v>
      </c>
      <c r="J516" s="14">
        <v>1554.79</v>
      </c>
      <c r="K516" s="14">
        <v>0</v>
      </c>
      <c r="L516" s="14">
        <v>1374.16</v>
      </c>
      <c r="M516" s="14">
        <f t="shared" si="142"/>
        <v>3399.4799999999996</v>
      </c>
      <c r="N516" s="14">
        <f t="shared" si="143"/>
        <v>550.62</v>
      </c>
      <c r="O516" s="14">
        <v>1455.55</v>
      </c>
      <c r="P516" s="14">
        <f t="shared" si="144"/>
        <v>3394.692</v>
      </c>
      <c r="Q516" s="14">
        <v>0</v>
      </c>
      <c r="R516" s="14">
        <f t="shared" si="145"/>
        <v>10174.502</v>
      </c>
      <c r="S516" s="14">
        <v>0</v>
      </c>
      <c r="T516" s="14">
        <f t="shared" si="146"/>
        <v>4384.5</v>
      </c>
      <c r="U516" s="14">
        <f t="shared" si="147"/>
        <v>7344.7919999999995</v>
      </c>
      <c r="V516" s="14">
        <f t="shared" si="148"/>
        <v>43495.5</v>
      </c>
      <c r="W516" s="56">
        <f t="shared" si="134"/>
        <v>0</v>
      </c>
      <c r="X516" t="s">
        <v>128</v>
      </c>
      <c r="Y516" t="s">
        <v>5</v>
      </c>
      <c r="Z516" t="s">
        <v>1160</v>
      </c>
      <c r="AA516">
        <v>123</v>
      </c>
      <c r="AB516" s="9">
        <v>47880</v>
      </c>
      <c r="AC516">
        <v>0</v>
      </c>
      <c r="AD516" s="9">
        <v>47880</v>
      </c>
      <c r="AE516" s="9">
        <v>1374.16</v>
      </c>
      <c r="AF516" s="9">
        <v>1554.79</v>
      </c>
      <c r="AG516" s="9">
        <v>1455.55</v>
      </c>
      <c r="AH516">
        <v>0</v>
      </c>
      <c r="AI516" s="9">
        <v>4384.5</v>
      </c>
      <c r="AJ516" s="9">
        <v>43495.5</v>
      </c>
    </row>
    <row r="517" spans="1:36" s="6" customFormat="1" ht="15" x14ac:dyDescent="0.25">
      <c r="A517" s="18">
        <f t="shared" si="149"/>
        <v>495</v>
      </c>
      <c r="B517" s="17" t="s">
        <v>7</v>
      </c>
      <c r="C517" s="16" t="s">
        <v>127</v>
      </c>
      <c r="D517" s="16" t="s">
        <v>5</v>
      </c>
      <c r="E517" s="16" t="s">
        <v>4</v>
      </c>
      <c r="F517" s="16" t="s">
        <v>8</v>
      </c>
      <c r="G517" s="15">
        <v>45078</v>
      </c>
      <c r="H517" s="15">
        <v>45260</v>
      </c>
      <c r="I517" s="14">
        <v>34800</v>
      </c>
      <c r="J517" s="14">
        <v>0</v>
      </c>
      <c r="K517" s="14">
        <v>0</v>
      </c>
      <c r="L517" s="14">
        <v>998.76</v>
      </c>
      <c r="M517" s="14">
        <f t="shared" si="142"/>
        <v>2470.7999999999997</v>
      </c>
      <c r="N517" s="14">
        <f t="shared" si="143"/>
        <v>400.2</v>
      </c>
      <c r="O517" s="14">
        <v>1057.92</v>
      </c>
      <c r="P517" s="14">
        <f t="shared" si="144"/>
        <v>2467.3200000000002</v>
      </c>
      <c r="Q517" s="14">
        <v>0</v>
      </c>
      <c r="R517" s="14">
        <f t="shared" si="145"/>
        <v>7395</v>
      </c>
      <c r="S517" s="14">
        <v>0</v>
      </c>
      <c r="T517" s="14">
        <f t="shared" si="146"/>
        <v>2056.6800000000003</v>
      </c>
      <c r="U517" s="14">
        <f t="shared" si="147"/>
        <v>5338.32</v>
      </c>
      <c r="V517" s="14">
        <f t="shared" si="148"/>
        <v>32743.32</v>
      </c>
      <c r="W517" s="56">
        <f t="shared" si="134"/>
        <v>0</v>
      </c>
      <c r="X517" t="s">
        <v>127</v>
      </c>
      <c r="Y517" t="s">
        <v>5</v>
      </c>
      <c r="Z517" t="s">
        <v>1164</v>
      </c>
      <c r="AA517">
        <v>124</v>
      </c>
      <c r="AB517" s="9">
        <v>34800</v>
      </c>
      <c r="AC517">
        <v>0</v>
      </c>
      <c r="AD517" s="9">
        <v>34800</v>
      </c>
      <c r="AE517">
        <v>998.76</v>
      </c>
      <c r="AF517">
        <v>0</v>
      </c>
      <c r="AG517" s="9">
        <v>1057.92</v>
      </c>
      <c r="AH517">
        <v>0</v>
      </c>
      <c r="AI517" s="9">
        <v>2056.6799999999998</v>
      </c>
      <c r="AJ517" s="9">
        <v>32743.32</v>
      </c>
    </row>
    <row r="518" spans="1:36" s="6" customFormat="1" ht="15" x14ac:dyDescent="0.25">
      <c r="A518" s="18">
        <f t="shared" si="149"/>
        <v>496</v>
      </c>
      <c r="B518" s="17" t="s">
        <v>7</v>
      </c>
      <c r="C518" s="16" t="s">
        <v>126</v>
      </c>
      <c r="D518" s="16" t="s">
        <v>5</v>
      </c>
      <c r="E518" s="16" t="s">
        <v>4</v>
      </c>
      <c r="F518" s="16" t="s">
        <v>3</v>
      </c>
      <c r="G518" s="15">
        <v>45078</v>
      </c>
      <c r="H518" s="15">
        <v>45260</v>
      </c>
      <c r="I518" s="14">
        <v>13920</v>
      </c>
      <c r="J518" s="14">
        <v>0</v>
      </c>
      <c r="K518" s="14">
        <v>0</v>
      </c>
      <c r="L518" s="14">
        <v>399.5</v>
      </c>
      <c r="M518" s="14">
        <f t="shared" si="142"/>
        <v>988.31999999999994</v>
      </c>
      <c r="N518" s="14">
        <f t="shared" si="143"/>
        <v>160.07999999999998</v>
      </c>
      <c r="O518" s="14">
        <v>423.17</v>
      </c>
      <c r="P518" s="14">
        <f t="shared" si="144"/>
        <v>986.92800000000011</v>
      </c>
      <c r="Q518" s="14">
        <v>0</v>
      </c>
      <c r="R518" s="14">
        <f t="shared" si="145"/>
        <v>2957.998</v>
      </c>
      <c r="S518" s="14">
        <v>0</v>
      </c>
      <c r="T518" s="14">
        <f t="shared" si="146"/>
        <v>822.67000000000007</v>
      </c>
      <c r="U518" s="14">
        <f t="shared" si="147"/>
        <v>2135.328</v>
      </c>
      <c r="V518" s="14">
        <f t="shared" si="148"/>
        <v>13097.33</v>
      </c>
      <c r="W518" s="56">
        <f t="shared" si="134"/>
        <v>0</v>
      </c>
      <c r="X518" t="s">
        <v>126</v>
      </c>
      <c r="Y518" t="s">
        <v>5</v>
      </c>
      <c r="Z518" t="s">
        <v>1175</v>
      </c>
      <c r="AA518">
        <v>132</v>
      </c>
      <c r="AB518" s="9">
        <v>13920</v>
      </c>
      <c r="AC518">
        <v>0</v>
      </c>
      <c r="AD518" s="9">
        <v>13920</v>
      </c>
      <c r="AE518">
        <v>399.5</v>
      </c>
      <c r="AF518">
        <v>0</v>
      </c>
      <c r="AG518">
        <v>423.17</v>
      </c>
      <c r="AH518">
        <v>0</v>
      </c>
      <c r="AI518">
        <v>822.67</v>
      </c>
      <c r="AJ518" s="9">
        <v>13097.33</v>
      </c>
    </row>
    <row r="519" spans="1:36" s="6" customFormat="1" ht="15" x14ac:dyDescent="0.25">
      <c r="A519" s="18">
        <f t="shared" si="149"/>
        <v>497</v>
      </c>
      <c r="B519" s="17" t="s">
        <v>7</v>
      </c>
      <c r="C519" s="16" t="s">
        <v>125</v>
      </c>
      <c r="D519" s="16" t="s">
        <v>5</v>
      </c>
      <c r="E519" s="16" t="s">
        <v>4</v>
      </c>
      <c r="F519" s="16" t="s">
        <v>3</v>
      </c>
      <c r="G519" s="15">
        <v>45078</v>
      </c>
      <c r="H519" s="15">
        <v>45260</v>
      </c>
      <c r="I519" s="14">
        <v>34800</v>
      </c>
      <c r="J519" s="14">
        <v>0</v>
      </c>
      <c r="K519" s="14">
        <v>0</v>
      </c>
      <c r="L519" s="14">
        <v>998.76</v>
      </c>
      <c r="M519" s="14">
        <f t="shared" si="142"/>
        <v>2470.7999999999997</v>
      </c>
      <c r="N519" s="14">
        <f t="shared" si="143"/>
        <v>400.2</v>
      </c>
      <c r="O519" s="14">
        <v>1057.92</v>
      </c>
      <c r="P519" s="14">
        <f t="shared" si="144"/>
        <v>2467.3200000000002</v>
      </c>
      <c r="Q519" s="14">
        <v>0</v>
      </c>
      <c r="R519" s="14">
        <f t="shared" si="145"/>
        <v>7395</v>
      </c>
      <c r="S519" s="14">
        <v>0</v>
      </c>
      <c r="T519" s="14">
        <f t="shared" si="146"/>
        <v>2056.6800000000003</v>
      </c>
      <c r="U519" s="14">
        <f t="shared" si="147"/>
        <v>5338.32</v>
      </c>
      <c r="V519" s="14">
        <f t="shared" si="148"/>
        <v>32743.32</v>
      </c>
      <c r="W519" s="56">
        <f t="shared" si="134"/>
        <v>0</v>
      </c>
      <c r="X519" t="s">
        <v>125</v>
      </c>
      <c r="Y519" t="s">
        <v>5</v>
      </c>
      <c r="Z519" t="s">
        <v>1156</v>
      </c>
      <c r="AA519">
        <v>136</v>
      </c>
      <c r="AB519" s="9">
        <v>34800</v>
      </c>
      <c r="AC519">
        <v>0</v>
      </c>
      <c r="AD519" s="9">
        <v>34800</v>
      </c>
      <c r="AE519">
        <v>998.76</v>
      </c>
      <c r="AF519">
        <v>0</v>
      </c>
      <c r="AG519" s="9">
        <v>1057.92</v>
      </c>
      <c r="AH519">
        <v>0</v>
      </c>
      <c r="AI519" s="9">
        <v>2056.6799999999998</v>
      </c>
      <c r="AJ519" s="9">
        <v>32743.32</v>
      </c>
    </row>
    <row r="520" spans="1:36" s="6" customFormat="1" ht="15" customHeight="1" x14ac:dyDescent="0.25">
      <c r="A520" s="18">
        <f t="shared" si="149"/>
        <v>498</v>
      </c>
      <c r="B520" s="17" t="s">
        <v>7</v>
      </c>
      <c r="C520" s="16" t="s">
        <v>124</v>
      </c>
      <c r="D520" s="16" t="s">
        <v>5</v>
      </c>
      <c r="E520" s="16" t="s">
        <v>4</v>
      </c>
      <c r="F520" s="16" t="s">
        <v>8</v>
      </c>
      <c r="G520" s="15">
        <v>45078</v>
      </c>
      <c r="H520" s="15">
        <v>45260</v>
      </c>
      <c r="I520" s="14">
        <v>30160</v>
      </c>
      <c r="J520" s="14">
        <v>0</v>
      </c>
      <c r="K520" s="14">
        <v>0</v>
      </c>
      <c r="L520" s="14">
        <v>865.59</v>
      </c>
      <c r="M520" s="14">
        <f t="shared" si="142"/>
        <v>2141.3599999999997</v>
      </c>
      <c r="N520" s="14">
        <f t="shared" si="143"/>
        <v>346.84</v>
      </c>
      <c r="O520" s="14">
        <v>916.86</v>
      </c>
      <c r="P520" s="14">
        <f t="shared" si="144"/>
        <v>2138.3440000000001</v>
      </c>
      <c r="Q520" s="14">
        <v>0</v>
      </c>
      <c r="R520" s="14">
        <f t="shared" si="145"/>
        <v>6408.9939999999997</v>
      </c>
      <c r="S520" s="14">
        <v>0</v>
      </c>
      <c r="T520" s="14">
        <f t="shared" si="146"/>
        <v>1782.45</v>
      </c>
      <c r="U520" s="14">
        <f t="shared" si="147"/>
        <v>4626.5439999999999</v>
      </c>
      <c r="V520" s="14">
        <f t="shared" si="148"/>
        <v>28377.55</v>
      </c>
      <c r="W520" s="56">
        <f t="shared" si="134"/>
        <v>0</v>
      </c>
      <c r="X520" t="s">
        <v>124</v>
      </c>
      <c r="Y520" t="s">
        <v>5</v>
      </c>
      <c r="Z520" t="s">
        <v>1161</v>
      </c>
      <c r="AA520">
        <v>138</v>
      </c>
      <c r="AB520" s="9">
        <v>30160</v>
      </c>
      <c r="AC520">
        <v>0</v>
      </c>
      <c r="AD520" s="9">
        <v>30160</v>
      </c>
      <c r="AE520">
        <v>865.59</v>
      </c>
      <c r="AF520">
        <v>0</v>
      </c>
      <c r="AG520">
        <v>916.86</v>
      </c>
      <c r="AH520">
        <v>0</v>
      </c>
      <c r="AI520" s="9">
        <v>1782.45</v>
      </c>
      <c r="AJ520" s="9">
        <v>28377.55</v>
      </c>
    </row>
    <row r="521" spans="1:36" s="6" customFormat="1" ht="15" x14ac:dyDescent="0.25">
      <c r="A521" s="18">
        <f t="shared" si="149"/>
        <v>499</v>
      </c>
      <c r="B521" s="17" t="s">
        <v>7</v>
      </c>
      <c r="C521" s="16" t="s">
        <v>123</v>
      </c>
      <c r="D521" s="16" t="s">
        <v>5</v>
      </c>
      <c r="E521" s="16" t="s">
        <v>4</v>
      </c>
      <c r="F521" s="16" t="s">
        <v>8</v>
      </c>
      <c r="G521" s="15">
        <v>45078</v>
      </c>
      <c r="H521" s="15">
        <v>45260</v>
      </c>
      <c r="I521" s="14">
        <v>23200</v>
      </c>
      <c r="J521" s="14">
        <v>0</v>
      </c>
      <c r="K521" s="14">
        <v>0</v>
      </c>
      <c r="L521" s="14">
        <v>665.84</v>
      </c>
      <c r="M521" s="14">
        <f t="shared" si="142"/>
        <v>1647.1999999999998</v>
      </c>
      <c r="N521" s="14">
        <f t="shared" si="143"/>
        <v>266.8</v>
      </c>
      <c r="O521" s="14">
        <v>705.28</v>
      </c>
      <c r="P521" s="14">
        <f t="shared" si="144"/>
        <v>1644.88</v>
      </c>
      <c r="Q521" s="14">
        <v>0</v>
      </c>
      <c r="R521" s="14">
        <f t="shared" si="145"/>
        <v>4930</v>
      </c>
      <c r="S521" s="14">
        <v>0</v>
      </c>
      <c r="T521" s="14">
        <f t="shared" si="146"/>
        <v>1371.12</v>
      </c>
      <c r="U521" s="14">
        <f t="shared" si="147"/>
        <v>3558.88</v>
      </c>
      <c r="V521" s="14">
        <f t="shared" si="148"/>
        <v>21828.880000000001</v>
      </c>
      <c r="W521" s="56">
        <f t="shared" si="134"/>
        <v>0</v>
      </c>
      <c r="X521" t="s">
        <v>123</v>
      </c>
      <c r="Y521" t="s">
        <v>5</v>
      </c>
      <c r="Z521" t="s">
        <v>1136</v>
      </c>
      <c r="AA521">
        <v>140</v>
      </c>
      <c r="AB521" s="9">
        <v>23200</v>
      </c>
      <c r="AC521">
        <v>0</v>
      </c>
      <c r="AD521" s="9">
        <v>23200</v>
      </c>
      <c r="AE521">
        <v>665.84</v>
      </c>
      <c r="AF521">
        <v>0</v>
      </c>
      <c r="AG521">
        <v>705.28</v>
      </c>
      <c r="AH521">
        <v>0</v>
      </c>
      <c r="AI521" s="9">
        <v>1371.12</v>
      </c>
      <c r="AJ521" s="9">
        <v>21828.880000000001</v>
      </c>
    </row>
    <row r="522" spans="1:36" s="6" customFormat="1" ht="15" x14ac:dyDescent="0.25">
      <c r="A522" s="18">
        <f t="shared" si="149"/>
        <v>500</v>
      </c>
      <c r="B522" s="17" t="s">
        <v>7</v>
      </c>
      <c r="C522" s="16" t="s">
        <v>122</v>
      </c>
      <c r="D522" s="16" t="s">
        <v>5</v>
      </c>
      <c r="E522" s="16" t="s">
        <v>4</v>
      </c>
      <c r="F522" s="16" t="s">
        <v>8</v>
      </c>
      <c r="G522" s="15">
        <v>45078</v>
      </c>
      <c r="H522" s="15">
        <v>45260</v>
      </c>
      <c r="I522" s="14">
        <v>53360</v>
      </c>
      <c r="J522" s="14">
        <v>2328.21</v>
      </c>
      <c r="K522" s="14">
        <v>0</v>
      </c>
      <c r="L522" s="14">
        <v>1531.43</v>
      </c>
      <c r="M522" s="14">
        <f t="shared" si="142"/>
        <v>3788.5599999999995</v>
      </c>
      <c r="N522" s="14">
        <f t="shared" si="143"/>
        <v>613.64</v>
      </c>
      <c r="O522" s="14">
        <v>1622.14</v>
      </c>
      <c r="P522" s="14">
        <f t="shared" si="144"/>
        <v>3783.2240000000002</v>
      </c>
      <c r="Q522" s="14">
        <v>0</v>
      </c>
      <c r="R522" s="14">
        <f t="shared" si="145"/>
        <v>11338.994000000001</v>
      </c>
      <c r="S522" s="14">
        <v>0</v>
      </c>
      <c r="T522" s="14">
        <f t="shared" si="146"/>
        <v>5481.7800000000007</v>
      </c>
      <c r="U522" s="14">
        <f t="shared" si="147"/>
        <v>8185.424</v>
      </c>
      <c r="V522" s="14">
        <f t="shared" si="148"/>
        <v>47878.22</v>
      </c>
      <c r="W522" s="56">
        <f t="shared" si="134"/>
        <v>0</v>
      </c>
      <c r="X522" t="s">
        <v>122</v>
      </c>
      <c r="Y522" t="s">
        <v>5</v>
      </c>
      <c r="Z522" t="s">
        <v>1140</v>
      </c>
      <c r="AA522">
        <v>146</v>
      </c>
      <c r="AB522" s="9">
        <v>53360</v>
      </c>
      <c r="AC522">
        <v>0</v>
      </c>
      <c r="AD522" s="9">
        <v>53360</v>
      </c>
      <c r="AE522" s="9">
        <v>1531.43</v>
      </c>
      <c r="AF522" s="9">
        <v>2328.21</v>
      </c>
      <c r="AG522" s="9">
        <v>1622.14</v>
      </c>
      <c r="AH522">
        <v>0</v>
      </c>
      <c r="AI522" s="9">
        <v>5481.78</v>
      </c>
      <c r="AJ522" s="9">
        <v>47878.22</v>
      </c>
    </row>
    <row r="523" spans="1:36" s="6" customFormat="1" ht="15" x14ac:dyDescent="0.25">
      <c r="A523" s="18">
        <f t="shared" si="149"/>
        <v>501</v>
      </c>
      <c r="B523" s="17" t="s">
        <v>7</v>
      </c>
      <c r="C523" s="16" t="s">
        <v>121</v>
      </c>
      <c r="D523" s="16" t="s">
        <v>5</v>
      </c>
      <c r="E523" s="16" t="s">
        <v>4</v>
      </c>
      <c r="F523" s="16" t="s">
        <v>3</v>
      </c>
      <c r="G523" s="15">
        <v>45078</v>
      </c>
      <c r="H523" s="15">
        <v>45260</v>
      </c>
      <c r="I523" s="14">
        <v>5280</v>
      </c>
      <c r="J523" s="14">
        <v>0</v>
      </c>
      <c r="K523" s="14">
        <v>0</v>
      </c>
      <c r="L523" s="14">
        <v>151.54</v>
      </c>
      <c r="M523" s="14">
        <f t="shared" si="142"/>
        <v>374.87999999999994</v>
      </c>
      <c r="N523" s="14">
        <f t="shared" si="143"/>
        <v>60.72</v>
      </c>
      <c r="O523" s="14">
        <v>160.51</v>
      </c>
      <c r="P523" s="14">
        <f t="shared" si="144"/>
        <v>374.35200000000003</v>
      </c>
      <c r="Q523" s="14">
        <v>0</v>
      </c>
      <c r="R523" s="14">
        <f t="shared" si="145"/>
        <v>1122.002</v>
      </c>
      <c r="S523" s="14">
        <v>0</v>
      </c>
      <c r="T523" s="14">
        <f t="shared" si="146"/>
        <v>312.04999999999995</v>
      </c>
      <c r="U523" s="14">
        <f t="shared" si="147"/>
        <v>809.952</v>
      </c>
      <c r="V523" s="14">
        <f t="shared" si="148"/>
        <v>4967.95</v>
      </c>
      <c r="W523" s="56">
        <f t="shared" si="134"/>
        <v>0</v>
      </c>
      <c r="X523" t="s">
        <v>121</v>
      </c>
      <c r="Y523" t="s">
        <v>5</v>
      </c>
      <c r="Z523" t="s">
        <v>1188</v>
      </c>
      <c r="AA523">
        <v>148</v>
      </c>
      <c r="AB523" s="9">
        <v>5280</v>
      </c>
      <c r="AC523">
        <v>0</v>
      </c>
      <c r="AD523" s="9">
        <v>5280</v>
      </c>
      <c r="AE523">
        <v>151.54</v>
      </c>
      <c r="AF523">
        <v>0</v>
      </c>
      <c r="AG523">
        <v>160.51</v>
      </c>
      <c r="AH523">
        <v>0</v>
      </c>
      <c r="AI523">
        <v>312.05</v>
      </c>
      <c r="AJ523" s="9">
        <v>4967.95</v>
      </c>
    </row>
    <row r="524" spans="1:36" s="6" customFormat="1" ht="15" x14ac:dyDescent="0.25">
      <c r="A524" s="18">
        <f t="shared" si="149"/>
        <v>502</v>
      </c>
      <c r="B524" s="17" t="s">
        <v>7</v>
      </c>
      <c r="C524" s="16" t="s">
        <v>120</v>
      </c>
      <c r="D524" s="16" t="s">
        <v>5</v>
      </c>
      <c r="E524" s="16" t="s">
        <v>4</v>
      </c>
      <c r="F524" s="16" t="s">
        <v>3</v>
      </c>
      <c r="G524" s="15">
        <v>45078</v>
      </c>
      <c r="H524" s="15">
        <v>45260</v>
      </c>
      <c r="I524" s="14">
        <v>6960</v>
      </c>
      <c r="J524" s="14">
        <v>0</v>
      </c>
      <c r="K524" s="14">
        <v>0</v>
      </c>
      <c r="L524" s="14">
        <v>199.75</v>
      </c>
      <c r="M524" s="14">
        <f t="shared" si="142"/>
        <v>494.15999999999997</v>
      </c>
      <c r="N524" s="14">
        <f t="shared" si="143"/>
        <v>80.039999999999992</v>
      </c>
      <c r="O524" s="14">
        <v>211.58</v>
      </c>
      <c r="P524" s="14">
        <f t="shared" si="144"/>
        <v>493.46400000000006</v>
      </c>
      <c r="Q524" s="14">
        <v>0</v>
      </c>
      <c r="R524" s="14">
        <f t="shared" si="145"/>
        <v>1478.9940000000001</v>
      </c>
      <c r="S524" s="14">
        <v>0</v>
      </c>
      <c r="T524" s="14">
        <f t="shared" si="146"/>
        <v>411.33000000000004</v>
      </c>
      <c r="U524" s="14">
        <f t="shared" si="147"/>
        <v>1067.664</v>
      </c>
      <c r="V524" s="14">
        <f t="shared" si="148"/>
        <v>6548.67</v>
      </c>
      <c r="W524" s="56">
        <f t="shared" si="134"/>
        <v>0</v>
      </c>
      <c r="X524" t="s">
        <v>120</v>
      </c>
      <c r="Y524" t="s">
        <v>5</v>
      </c>
      <c r="Z524" t="s">
        <v>1131</v>
      </c>
      <c r="AA524">
        <v>150</v>
      </c>
      <c r="AB524" s="9">
        <v>6960</v>
      </c>
      <c r="AC524">
        <v>0</v>
      </c>
      <c r="AD524" s="9">
        <v>6960</v>
      </c>
      <c r="AE524">
        <v>199.75</v>
      </c>
      <c r="AF524">
        <v>0</v>
      </c>
      <c r="AG524">
        <v>211.58</v>
      </c>
      <c r="AH524">
        <v>0</v>
      </c>
      <c r="AI524">
        <v>411.33</v>
      </c>
      <c r="AJ524" s="9">
        <v>6548.67</v>
      </c>
    </row>
    <row r="525" spans="1:36" s="6" customFormat="1" ht="15" x14ac:dyDescent="0.25">
      <c r="A525" s="18">
        <f t="shared" si="149"/>
        <v>503</v>
      </c>
      <c r="B525" s="17" t="s">
        <v>7</v>
      </c>
      <c r="C525" s="16" t="s">
        <v>119</v>
      </c>
      <c r="D525" s="16" t="s">
        <v>5</v>
      </c>
      <c r="E525" s="16" t="s">
        <v>4</v>
      </c>
      <c r="F525" s="16" t="s">
        <v>3</v>
      </c>
      <c r="G525" s="15">
        <v>45078</v>
      </c>
      <c r="H525" s="15">
        <v>45260</v>
      </c>
      <c r="I525" s="14">
        <v>6960</v>
      </c>
      <c r="J525" s="14">
        <v>0</v>
      </c>
      <c r="K525" s="14">
        <v>0</v>
      </c>
      <c r="L525" s="14">
        <v>199.75</v>
      </c>
      <c r="M525" s="14">
        <f t="shared" si="142"/>
        <v>494.15999999999997</v>
      </c>
      <c r="N525" s="14">
        <f t="shared" si="143"/>
        <v>80.039999999999992</v>
      </c>
      <c r="O525" s="14">
        <v>211.58</v>
      </c>
      <c r="P525" s="14">
        <f t="shared" si="144"/>
        <v>493.46400000000006</v>
      </c>
      <c r="Q525" s="14">
        <v>0</v>
      </c>
      <c r="R525" s="14">
        <f t="shared" si="145"/>
        <v>1478.9940000000001</v>
      </c>
      <c r="S525" s="14">
        <v>0</v>
      </c>
      <c r="T525" s="14">
        <f t="shared" si="146"/>
        <v>411.33000000000004</v>
      </c>
      <c r="U525" s="14">
        <f t="shared" si="147"/>
        <v>1067.664</v>
      </c>
      <c r="V525" s="14">
        <f t="shared" si="148"/>
        <v>6548.67</v>
      </c>
      <c r="W525" s="56">
        <f t="shared" si="134"/>
        <v>0</v>
      </c>
      <c r="X525" t="s">
        <v>119</v>
      </c>
      <c r="Y525" t="s">
        <v>5</v>
      </c>
      <c r="Z525" t="s">
        <v>1104</v>
      </c>
      <c r="AA525">
        <v>154</v>
      </c>
      <c r="AB525" s="9">
        <v>6960</v>
      </c>
      <c r="AC525">
        <v>0</v>
      </c>
      <c r="AD525" s="9">
        <v>6960</v>
      </c>
      <c r="AE525">
        <v>199.75</v>
      </c>
      <c r="AF525">
        <v>0</v>
      </c>
      <c r="AG525">
        <v>211.58</v>
      </c>
      <c r="AH525">
        <v>0</v>
      </c>
      <c r="AI525">
        <v>411.33</v>
      </c>
      <c r="AJ525" s="9">
        <v>6548.67</v>
      </c>
    </row>
    <row r="526" spans="1:36" s="6" customFormat="1" ht="15" x14ac:dyDescent="0.25">
      <c r="A526" s="18">
        <f t="shared" si="149"/>
        <v>504</v>
      </c>
      <c r="B526" s="17" t="s">
        <v>7</v>
      </c>
      <c r="C526" s="16" t="s">
        <v>118</v>
      </c>
      <c r="D526" s="16" t="s">
        <v>5</v>
      </c>
      <c r="E526" s="16" t="s">
        <v>4</v>
      </c>
      <c r="F526" s="16" t="s">
        <v>3</v>
      </c>
      <c r="G526" s="15">
        <v>45078</v>
      </c>
      <c r="H526" s="15">
        <v>45260</v>
      </c>
      <c r="I526" s="14">
        <v>6960</v>
      </c>
      <c r="J526" s="14">
        <v>0</v>
      </c>
      <c r="K526" s="14">
        <v>0</v>
      </c>
      <c r="L526" s="14">
        <v>199.75</v>
      </c>
      <c r="M526" s="14">
        <f t="shared" si="142"/>
        <v>494.15999999999997</v>
      </c>
      <c r="N526" s="14">
        <f t="shared" si="143"/>
        <v>80.039999999999992</v>
      </c>
      <c r="O526" s="14">
        <v>211.58</v>
      </c>
      <c r="P526" s="14">
        <f t="shared" si="144"/>
        <v>493.46400000000006</v>
      </c>
      <c r="Q526" s="14">
        <v>0</v>
      </c>
      <c r="R526" s="14">
        <f t="shared" si="145"/>
        <v>1478.9940000000001</v>
      </c>
      <c r="S526" s="14">
        <v>0</v>
      </c>
      <c r="T526" s="14">
        <f t="shared" si="146"/>
        <v>411.33000000000004</v>
      </c>
      <c r="U526" s="14">
        <f t="shared" si="147"/>
        <v>1067.664</v>
      </c>
      <c r="V526" s="14">
        <f t="shared" si="148"/>
        <v>6548.67</v>
      </c>
      <c r="W526" s="56">
        <f t="shared" si="134"/>
        <v>0</v>
      </c>
      <c r="X526" t="s">
        <v>118</v>
      </c>
      <c r="Y526" t="s">
        <v>5</v>
      </c>
      <c r="Z526" t="s">
        <v>1273</v>
      </c>
      <c r="AA526">
        <v>156</v>
      </c>
      <c r="AB526" s="9">
        <v>6960</v>
      </c>
      <c r="AC526">
        <v>0</v>
      </c>
      <c r="AD526" s="9">
        <v>6960</v>
      </c>
      <c r="AE526">
        <v>199.75</v>
      </c>
      <c r="AF526">
        <v>0</v>
      </c>
      <c r="AG526">
        <v>211.58</v>
      </c>
      <c r="AH526">
        <v>0</v>
      </c>
      <c r="AI526">
        <v>411.33</v>
      </c>
      <c r="AJ526" s="9">
        <v>6548.67</v>
      </c>
    </row>
    <row r="527" spans="1:36" s="6" customFormat="1" ht="15" x14ac:dyDescent="0.25">
      <c r="A527" s="18">
        <f t="shared" si="149"/>
        <v>505</v>
      </c>
      <c r="B527" s="17" t="s">
        <v>7</v>
      </c>
      <c r="C527" s="16" t="s">
        <v>117</v>
      </c>
      <c r="D527" s="16" t="s">
        <v>5</v>
      </c>
      <c r="E527" s="16" t="s">
        <v>4</v>
      </c>
      <c r="F527" s="16" t="s">
        <v>8</v>
      </c>
      <c r="G527" s="15">
        <v>45078</v>
      </c>
      <c r="H527" s="15">
        <v>45260</v>
      </c>
      <c r="I527" s="14">
        <v>104400</v>
      </c>
      <c r="J527" s="14">
        <v>13140.36</v>
      </c>
      <c r="K527" s="14">
        <v>0</v>
      </c>
      <c r="L527" s="14">
        <v>2996.28</v>
      </c>
      <c r="M527" s="14">
        <f t="shared" si="142"/>
        <v>7412.4</v>
      </c>
      <c r="N527" s="14">
        <f t="shared" si="143"/>
        <v>1200.5999999999999</v>
      </c>
      <c r="O527" s="14">
        <v>3173.76</v>
      </c>
      <c r="P527" s="14">
        <f t="shared" si="144"/>
        <v>7401.96</v>
      </c>
      <c r="Q527" s="14">
        <v>0</v>
      </c>
      <c r="R527" s="14">
        <f t="shared" si="145"/>
        <v>22185</v>
      </c>
      <c r="S527" s="14">
        <v>6009.5</v>
      </c>
      <c r="T527" s="14">
        <f t="shared" si="146"/>
        <v>25319.9</v>
      </c>
      <c r="U527" s="14">
        <f t="shared" si="147"/>
        <v>16014.96</v>
      </c>
      <c r="V527" s="14">
        <f t="shared" si="148"/>
        <v>79080.100000000006</v>
      </c>
      <c r="W527" s="56">
        <f t="shared" si="134"/>
        <v>0</v>
      </c>
      <c r="X527" t="s">
        <v>117</v>
      </c>
      <c r="Y527" t="s">
        <v>5</v>
      </c>
      <c r="Z527" t="s">
        <v>1101</v>
      </c>
      <c r="AA527">
        <v>160</v>
      </c>
      <c r="AB527" s="9">
        <v>104400</v>
      </c>
      <c r="AC527">
        <v>0</v>
      </c>
      <c r="AD527" s="9">
        <v>104400</v>
      </c>
      <c r="AE527" s="9">
        <v>2996.28</v>
      </c>
      <c r="AF527" s="9">
        <v>13140.36</v>
      </c>
      <c r="AG527" s="9">
        <v>3173.76</v>
      </c>
      <c r="AH527" s="9">
        <v>6009.5</v>
      </c>
      <c r="AI527" s="9">
        <v>25319.9</v>
      </c>
      <c r="AJ527" s="9">
        <v>79080.100000000006</v>
      </c>
    </row>
    <row r="528" spans="1:36" s="6" customFormat="1" ht="15" x14ac:dyDescent="0.25">
      <c r="A528" s="18">
        <f t="shared" si="149"/>
        <v>506</v>
      </c>
      <c r="B528" s="17" t="s">
        <v>7</v>
      </c>
      <c r="C528" s="16" t="s">
        <v>116</v>
      </c>
      <c r="D528" s="16" t="s">
        <v>5</v>
      </c>
      <c r="E528" s="16" t="s">
        <v>4</v>
      </c>
      <c r="F528" s="16" t="s">
        <v>8</v>
      </c>
      <c r="G528" s="15">
        <v>45078</v>
      </c>
      <c r="H528" s="15">
        <v>45260</v>
      </c>
      <c r="I528" s="14">
        <v>55440</v>
      </c>
      <c r="J528" s="14">
        <v>2628.57</v>
      </c>
      <c r="K528" s="14">
        <v>0</v>
      </c>
      <c r="L528" s="14">
        <v>1591.13</v>
      </c>
      <c r="M528" s="14">
        <f t="shared" si="142"/>
        <v>3936.24</v>
      </c>
      <c r="N528" s="14">
        <f t="shared" si="143"/>
        <v>637.55999999999995</v>
      </c>
      <c r="O528" s="14">
        <v>1685.38</v>
      </c>
      <c r="P528" s="14">
        <f t="shared" si="144"/>
        <v>3930.6960000000004</v>
      </c>
      <c r="Q528" s="14">
        <v>0</v>
      </c>
      <c r="R528" s="14">
        <f t="shared" si="145"/>
        <v>11781.006000000001</v>
      </c>
      <c r="S528" s="14">
        <v>0</v>
      </c>
      <c r="T528" s="14">
        <f t="shared" si="146"/>
        <v>5905.08</v>
      </c>
      <c r="U528" s="14">
        <f t="shared" si="147"/>
        <v>8504.4959999999992</v>
      </c>
      <c r="V528" s="14">
        <f t="shared" si="148"/>
        <v>49534.92</v>
      </c>
      <c r="W528" s="56">
        <f t="shared" si="134"/>
        <v>0</v>
      </c>
      <c r="X528" t="s">
        <v>116</v>
      </c>
      <c r="Y528" t="s">
        <v>5</v>
      </c>
      <c r="Z528" t="s">
        <v>1332</v>
      </c>
      <c r="AA528">
        <v>73</v>
      </c>
      <c r="AB528" s="9">
        <v>55440</v>
      </c>
      <c r="AC528">
        <v>0</v>
      </c>
      <c r="AD528" s="9">
        <v>55440</v>
      </c>
      <c r="AE528" s="9">
        <v>1591.13</v>
      </c>
      <c r="AF528" s="9">
        <v>2628.57</v>
      </c>
      <c r="AG528" s="9">
        <v>1685.38</v>
      </c>
      <c r="AH528">
        <v>0</v>
      </c>
      <c r="AI528" s="9">
        <v>5905.08</v>
      </c>
      <c r="AJ528" s="9">
        <v>49534.92</v>
      </c>
    </row>
    <row r="529" spans="1:36" s="6" customFormat="1" ht="15" x14ac:dyDescent="0.25">
      <c r="A529" s="18">
        <f t="shared" si="149"/>
        <v>507</v>
      </c>
      <c r="B529" s="17" t="s">
        <v>7</v>
      </c>
      <c r="C529" s="16" t="s">
        <v>115</v>
      </c>
      <c r="D529" s="16" t="s">
        <v>5</v>
      </c>
      <c r="E529" s="16" t="s">
        <v>4</v>
      </c>
      <c r="F529" s="16" t="s">
        <v>3</v>
      </c>
      <c r="G529" s="15">
        <v>45078</v>
      </c>
      <c r="H529" s="15">
        <v>45260</v>
      </c>
      <c r="I529" s="14">
        <v>40000</v>
      </c>
      <c r="J529" s="14">
        <v>442.65</v>
      </c>
      <c r="K529" s="14">
        <v>0</v>
      </c>
      <c r="L529" s="14">
        <v>1148</v>
      </c>
      <c r="M529" s="14">
        <f t="shared" si="142"/>
        <v>2839.9999999999995</v>
      </c>
      <c r="N529" s="14">
        <f t="shared" si="143"/>
        <v>460</v>
      </c>
      <c r="O529" s="14">
        <v>1216</v>
      </c>
      <c r="P529" s="14">
        <f t="shared" si="144"/>
        <v>2836</v>
      </c>
      <c r="Q529" s="14">
        <v>0</v>
      </c>
      <c r="R529" s="14">
        <f t="shared" si="145"/>
        <v>8500</v>
      </c>
      <c r="S529" s="14">
        <v>0</v>
      </c>
      <c r="T529" s="14">
        <f t="shared" si="146"/>
        <v>2806.65</v>
      </c>
      <c r="U529" s="14">
        <f t="shared" si="147"/>
        <v>6136</v>
      </c>
      <c r="V529" s="14">
        <f t="shared" si="148"/>
        <v>37193.35</v>
      </c>
      <c r="W529" s="56">
        <f t="shared" si="134"/>
        <v>0</v>
      </c>
      <c r="X529" t="s">
        <v>115</v>
      </c>
      <c r="Y529" t="s">
        <v>5</v>
      </c>
      <c r="Z529" t="s">
        <v>1280</v>
      </c>
      <c r="AA529">
        <v>177</v>
      </c>
      <c r="AB529" s="9">
        <v>40000</v>
      </c>
      <c r="AC529">
        <v>0</v>
      </c>
      <c r="AD529" s="9">
        <v>40000</v>
      </c>
      <c r="AE529" s="9">
        <v>1148</v>
      </c>
      <c r="AF529">
        <v>442.65</v>
      </c>
      <c r="AG529" s="9">
        <v>1216</v>
      </c>
      <c r="AH529">
        <v>0</v>
      </c>
      <c r="AI529" s="9">
        <v>2806.65</v>
      </c>
      <c r="AJ529" s="9">
        <v>37193.35</v>
      </c>
    </row>
    <row r="530" spans="1:36" s="6" customFormat="1" ht="15" x14ac:dyDescent="0.25">
      <c r="A530" s="18">
        <f t="shared" si="149"/>
        <v>508</v>
      </c>
      <c r="B530" s="17" t="s">
        <v>7</v>
      </c>
      <c r="C530" s="16" t="s">
        <v>114</v>
      </c>
      <c r="D530" s="16" t="s">
        <v>5</v>
      </c>
      <c r="E530" s="16" t="s">
        <v>4</v>
      </c>
      <c r="F530" s="16" t="s">
        <v>3</v>
      </c>
      <c r="G530" s="15">
        <v>45078</v>
      </c>
      <c r="H530" s="15">
        <v>45260</v>
      </c>
      <c r="I530" s="14">
        <v>40000</v>
      </c>
      <c r="J530" s="14">
        <v>442.65</v>
      </c>
      <c r="K530" s="14">
        <v>0</v>
      </c>
      <c r="L530" s="14">
        <v>1148</v>
      </c>
      <c r="M530" s="14">
        <f t="shared" si="142"/>
        <v>2839.9999999999995</v>
      </c>
      <c r="N530" s="14">
        <f t="shared" si="143"/>
        <v>460</v>
      </c>
      <c r="O530" s="14">
        <v>1216</v>
      </c>
      <c r="P530" s="14">
        <f t="shared" si="144"/>
        <v>2836</v>
      </c>
      <c r="Q530" s="14">
        <v>0</v>
      </c>
      <c r="R530" s="14">
        <f t="shared" si="145"/>
        <v>8500</v>
      </c>
      <c r="S530" s="14">
        <v>0</v>
      </c>
      <c r="T530" s="14">
        <f t="shared" si="146"/>
        <v>2806.65</v>
      </c>
      <c r="U530" s="14">
        <f t="shared" si="147"/>
        <v>6136</v>
      </c>
      <c r="V530" s="14">
        <f t="shared" si="148"/>
        <v>37193.35</v>
      </c>
      <c r="W530" s="56">
        <f t="shared" si="134"/>
        <v>0</v>
      </c>
      <c r="X530" t="s">
        <v>114</v>
      </c>
      <c r="Y530" t="s">
        <v>5</v>
      </c>
      <c r="Z530" t="s">
        <v>1290</v>
      </c>
      <c r="AA530">
        <v>179</v>
      </c>
      <c r="AB530" s="9">
        <v>40000</v>
      </c>
      <c r="AC530">
        <v>0</v>
      </c>
      <c r="AD530" s="9">
        <v>40000</v>
      </c>
      <c r="AE530" s="9">
        <v>1148</v>
      </c>
      <c r="AF530">
        <v>442.65</v>
      </c>
      <c r="AG530" s="9">
        <v>1216</v>
      </c>
      <c r="AH530">
        <v>0</v>
      </c>
      <c r="AI530" s="9">
        <v>2806.65</v>
      </c>
      <c r="AJ530" s="9">
        <v>37193.35</v>
      </c>
    </row>
    <row r="531" spans="1:36" s="6" customFormat="1" ht="15" x14ac:dyDescent="0.25">
      <c r="A531" s="18">
        <f t="shared" si="149"/>
        <v>509</v>
      </c>
      <c r="B531" s="17" t="s">
        <v>7</v>
      </c>
      <c r="C531" s="16" t="s">
        <v>113</v>
      </c>
      <c r="D531" s="16" t="s">
        <v>5</v>
      </c>
      <c r="E531" s="16" t="s">
        <v>4</v>
      </c>
      <c r="F531" s="16" t="s">
        <v>3</v>
      </c>
      <c r="G531" s="15">
        <v>45078</v>
      </c>
      <c r="H531" s="15">
        <v>45260</v>
      </c>
      <c r="I531" s="14">
        <v>18560</v>
      </c>
      <c r="J531" s="14">
        <v>0</v>
      </c>
      <c r="K531" s="14">
        <v>0</v>
      </c>
      <c r="L531" s="14">
        <v>532.66999999999996</v>
      </c>
      <c r="M531" s="14">
        <f t="shared" si="142"/>
        <v>1317.76</v>
      </c>
      <c r="N531" s="14">
        <f t="shared" si="143"/>
        <v>213.44</v>
      </c>
      <c r="O531" s="14">
        <v>564.22</v>
      </c>
      <c r="P531" s="14">
        <f t="shared" si="144"/>
        <v>1315.904</v>
      </c>
      <c r="Q531" s="14">
        <v>0</v>
      </c>
      <c r="R531" s="14">
        <f t="shared" si="145"/>
        <v>3943.9940000000001</v>
      </c>
      <c r="S531" s="14">
        <v>0</v>
      </c>
      <c r="T531" s="14">
        <f t="shared" si="146"/>
        <v>1096.8899999999999</v>
      </c>
      <c r="U531" s="14">
        <f t="shared" si="147"/>
        <v>2847.1040000000003</v>
      </c>
      <c r="V531" s="14">
        <f t="shared" si="148"/>
        <v>17463.11</v>
      </c>
      <c r="W531" s="56">
        <f t="shared" ref="W531:W594" si="150">+V531-AJ531</f>
        <v>0</v>
      </c>
      <c r="X531" t="s">
        <v>113</v>
      </c>
      <c r="Y531" t="s">
        <v>5</v>
      </c>
      <c r="Z531" t="s">
        <v>1213</v>
      </c>
      <c r="AA531">
        <v>181</v>
      </c>
      <c r="AB531" s="9">
        <v>18560</v>
      </c>
      <c r="AC531">
        <v>0</v>
      </c>
      <c r="AD531" s="9">
        <v>18560</v>
      </c>
      <c r="AE531">
        <v>532.66999999999996</v>
      </c>
      <c r="AF531">
        <v>0</v>
      </c>
      <c r="AG531">
        <v>564.22</v>
      </c>
      <c r="AH531">
        <v>0</v>
      </c>
      <c r="AI531" s="9">
        <v>1096.8900000000001</v>
      </c>
      <c r="AJ531" s="9">
        <v>17463.11</v>
      </c>
    </row>
    <row r="532" spans="1:36" s="6" customFormat="1" ht="15" customHeight="1" x14ac:dyDescent="0.2">
      <c r="A532" s="22"/>
      <c r="B532" s="54" t="s">
        <v>112</v>
      </c>
      <c r="C532" s="22"/>
      <c r="D532" s="22"/>
      <c r="E532" s="55"/>
      <c r="F532" s="55"/>
      <c r="G532" s="21"/>
      <c r="H532" s="21"/>
      <c r="I532" s="21"/>
      <c r="J532" s="21"/>
      <c r="K532" s="20"/>
      <c r="L532" s="19"/>
      <c r="M532" s="19"/>
      <c r="N532" s="19"/>
      <c r="O532" s="19"/>
      <c r="P532" s="19"/>
      <c r="Q532" s="20"/>
      <c r="R532" s="19"/>
      <c r="S532" s="20"/>
      <c r="T532" s="19"/>
      <c r="U532" s="19"/>
      <c r="V532" s="19"/>
      <c r="W532" s="56">
        <f t="shared" si="150"/>
        <v>0</v>
      </c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</row>
    <row r="533" spans="1:36" s="6" customFormat="1" ht="15" x14ac:dyDescent="0.25">
      <c r="A533" s="18">
        <v>510</v>
      </c>
      <c r="B533" s="17" t="s">
        <v>109</v>
      </c>
      <c r="C533" s="16" t="s">
        <v>111</v>
      </c>
      <c r="D533" s="16" t="s">
        <v>110</v>
      </c>
      <c r="E533" s="16" t="s">
        <v>4</v>
      </c>
      <c r="F533" s="16" t="s">
        <v>3</v>
      </c>
      <c r="G533" s="15">
        <v>45078</v>
      </c>
      <c r="H533" s="15">
        <v>45260</v>
      </c>
      <c r="I533" s="14">
        <v>48400</v>
      </c>
      <c r="J533" s="14">
        <v>1628.18</v>
      </c>
      <c r="K533" s="14">
        <v>0</v>
      </c>
      <c r="L533" s="14">
        <v>1389.08</v>
      </c>
      <c r="M533" s="14">
        <f t="shared" ref="M533:M564" si="151">I533*7.1%</f>
        <v>3436.3999999999996</v>
      </c>
      <c r="N533" s="14">
        <f t="shared" ref="N533:N564" si="152">I533*1.15%</f>
        <v>556.6</v>
      </c>
      <c r="O533" s="14">
        <v>1471.36</v>
      </c>
      <c r="P533" s="14">
        <f t="shared" ref="P533:P564" si="153">I533*7.09%</f>
        <v>3431.5600000000004</v>
      </c>
      <c r="Q533" s="14"/>
      <c r="R533" s="14">
        <f t="shared" ref="R533:R564" si="154">L533+M533+N533+O533+P533</f>
        <v>10285</v>
      </c>
      <c r="S533" s="14">
        <v>0</v>
      </c>
      <c r="T533" s="14">
        <f t="shared" ref="T533:T564" si="155">+L533+O533+Q533+S533+J533+K533</f>
        <v>4488.62</v>
      </c>
      <c r="U533" s="14">
        <f t="shared" ref="U533:U564" si="156">+P533+N533+M533</f>
        <v>7424.5599999999995</v>
      </c>
      <c r="V533" s="14">
        <f t="shared" ref="V533:V564" si="157">+I533-T533</f>
        <v>43911.38</v>
      </c>
      <c r="W533" s="56">
        <f t="shared" si="150"/>
        <v>0</v>
      </c>
      <c r="X533" t="s">
        <v>111</v>
      </c>
      <c r="Y533" t="s">
        <v>110</v>
      </c>
      <c r="Z533" t="s">
        <v>772</v>
      </c>
      <c r="AA533">
        <v>4</v>
      </c>
      <c r="AB533" s="9">
        <v>48400</v>
      </c>
      <c r="AC533">
        <v>0</v>
      </c>
      <c r="AD533" s="9">
        <v>48400</v>
      </c>
      <c r="AE533" s="9">
        <v>1389.08</v>
      </c>
      <c r="AF533" s="9">
        <v>1628.18</v>
      </c>
      <c r="AG533" s="9">
        <v>1471.36</v>
      </c>
      <c r="AH533">
        <v>0</v>
      </c>
      <c r="AI533" s="9">
        <v>4488.62</v>
      </c>
      <c r="AJ533" s="9">
        <v>43911.38</v>
      </c>
    </row>
    <row r="534" spans="1:36" s="6" customFormat="1" ht="15" x14ac:dyDescent="0.25">
      <c r="A534" s="18">
        <f>+A533+1</f>
        <v>511</v>
      </c>
      <c r="B534" s="17" t="s">
        <v>109</v>
      </c>
      <c r="C534" s="16" t="s">
        <v>108</v>
      </c>
      <c r="D534" s="16" t="s">
        <v>107</v>
      </c>
      <c r="E534" s="16" t="s">
        <v>4</v>
      </c>
      <c r="F534" s="16" t="s">
        <v>8</v>
      </c>
      <c r="G534" s="15">
        <v>44986</v>
      </c>
      <c r="H534" s="15">
        <v>45169</v>
      </c>
      <c r="I534" s="14">
        <v>65000</v>
      </c>
      <c r="J534" s="14">
        <v>4427.58</v>
      </c>
      <c r="K534" s="14">
        <v>0</v>
      </c>
      <c r="L534" s="14">
        <v>1865.5</v>
      </c>
      <c r="M534" s="14">
        <f t="shared" si="151"/>
        <v>4615</v>
      </c>
      <c r="N534" s="14">
        <f t="shared" si="152"/>
        <v>747.5</v>
      </c>
      <c r="O534" s="14">
        <v>1976</v>
      </c>
      <c r="P534" s="14">
        <f t="shared" si="153"/>
        <v>4608.5</v>
      </c>
      <c r="Q534" s="14"/>
      <c r="R534" s="14">
        <f t="shared" si="154"/>
        <v>13812.5</v>
      </c>
      <c r="S534" s="14">
        <v>0</v>
      </c>
      <c r="T534" s="14">
        <f t="shared" si="155"/>
        <v>8269.08</v>
      </c>
      <c r="U534" s="14">
        <f t="shared" si="156"/>
        <v>9971</v>
      </c>
      <c r="V534" s="14">
        <f t="shared" si="157"/>
        <v>56730.92</v>
      </c>
      <c r="W534" s="56">
        <f t="shared" si="150"/>
        <v>0</v>
      </c>
      <c r="X534" t="s">
        <v>108</v>
      </c>
      <c r="Y534" t="s">
        <v>107</v>
      </c>
      <c r="Z534" t="s">
        <v>779</v>
      </c>
      <c r="AA534">
        <v>3</v>
      </c>
      <c r="AB534" s="9">
        <v>65000</v>
      </c>
      <c r="AC534">
        <v>0</v>
      </c>
      <c r="AD534" s="9">
        <v>65000</v>
      </c>
      <c r="AE534" s="9">
        <v>1865.5</v>
      </c>
      <c r="AF534" s="9">
        <v>4427.58</v>
      </c>
      <c r="AG534" s="9">
        <v>1976</v>
      </c>
      <c r="AH534">
        <v>0</v>
      </c>
      <c r="AI534" s="9">
        <v>8269.08</v>
      </c>
      <c r="AJ534" s="9">
        <v>56730.92</v>
      </c>
    </row>
    <row r="535" spans="1:36" s="6" customFormat="1" ht="15" x14ac:dyDescent="0.25">
      <c r="A535" s="18">
        <f t="shared" ref="A535:A598" si="158">+A534+1</f>
        <v>512</v>
      </c>
      <c r="B535" s="17" t="s">
        <v>106</v>
      </c>
      <c r="C535" s="16" t="s">
        <v>105</v>
      </c>
      <c r="D535" s="16" t="s">
        <v>539</v>
      </c>
      <c r="E535" s="16" t="s">
        <v>4</v>
      </c>
      <c r="F535" s="16" t="s">
        <v>3</v>
      </c>
      <c r="G535" s="15">
        <v>45078</v>
      </c>
      <c r="H535" s="15">
        <v>45260</v>
      </c>
      <c r="I535" s="14">
        <v>45000</v>
      </c>
      <c r="J535" s="14">
        <v>911.71</v>
      </c>
      <c r="K535" s="14">
        <v>0</v>
      </c>
      <c r="L535" s="14">
        <v>1291.5</v>
      </c>
      <c r="M535" s="14">
        <f t="shared" si="151"/>
        <v>3194.9999999999995</v>
      </c>
      <c r="N535" s="14">
        <f t="shared" si="152"/>
        <v>517.5</v>
      </c>
      <c r="O535" s="14">
        <v>1368</v>
      </c>
      <c r="P535" s="14">
        <f t="shared" si="153"/>
        <v>3190.5</v>
      </c>
      <c r="Q535" s="14">
        <f>1512.45+65</f>
        <v>1577.45</v>
      </c>
      <c r="R535" s="14">
        <f t="shared" si="154"/>
        <v>9562.5</v>
      </c>
      <c r="S535" s="14">
        <v>0</v>
      </c>
      <c r="T535" s="14">
        <f t="shared" si="155"/>
        <v>5148.66</v>
      </c>
      <c r="U535" s="14">
        <f t="shared" si="156"/>
        <v>6903</v>
      </c>
      <c r="V535" s="14">
        <f t="shared" si="157"/>
        <v>39851.339999999997</v>
      </c>
      <c r="W535" s="56">
        <f t="shared" si="150"/>
        <v>0</v>
      </c>
      <c r="X535" t="s">
        <v>105</v>
      </c>
      <c r="Y535" t="s">
        <v>539</v>
      </c>
      <c r="Z535" t="s">
        <v>783</v>
      </c>
      <c r="AA535">
        <v>1</v>
      </c>
      <c r="AB535" s="9">
        <v>45000</v>
      </c>
      <c r="AC535">
        <v>0</v>
      </c>
      <c r="AD535" s="9">
        <v>45000</v>
      </c>
      <c r="AE535" s="9">
        <v>1291.5</v>
      </c>
      <c r="AF535">
        <v>911.71</v>
      </c>
      <c r="AG535" s="9">
        <v>1368</v>
      </c>
      <c r="AH535" s="9">
        <v>1577.45</v>
      </c>
      <c r="AI535" s="9">
        <v>5148.66</v>
      </c>
      <c r="AJ535" s="9">
        <v>39851.339999999997</v>
      </c>
    </row>
    <row r="536" spans="1:36" s="6" customFormat="1" ht="15" x14ac:dyDescent="0.25">
      <c r="A536" s="18">
        <f t="shared" si="158"/>
        <v>513</v>
      </c>
      <c r="B536" s="17" t="s">
        <v>103</v>
      </c>
      <c r="C536" s="16" t="s">
        <v>102</v>
      </c>
      <c r="D536" s="16" t="s">
        <v>101</v>
      </c>
      <c r="E536" s="16" t="s">
        <v>4</v>
      </c>
      <c r="F536" s="16" t="s">
        <v>8</v>
      </c>
      <c r="G536" s="15">
        <v>45017</v>
      </c>
      <c r="H536" s="15">
        <v>45199</v>
      </c>
      <c r="I536" s="14">
        <v>45000</v>
      </c>
      <c r="J536" s="14">
        <v>1148.33</v>
      </c>
      <c r="K536" s="14">
        <v>0</v>
      </c>
      <c r="L536" s="14">
        <v>1291.5</v>
      </c>
      <c r="M536" s="14">
        <f t="shared" si="151"/>
        <v>3194.9999999999995</v>
      </c>
      <c r="N536" s="14">
        <f t="shared" si="152"/>
        <v>517.5</v>
      </c>
      <c r="O536" s="14">
        <v>1368</v>
      </c>
      <c r="P536" s="14">
        <f t="shared" si="153"/>
        <v>3190.5</v>
      </c>
      <c r="Q536" s="14">
        <v>0</v>
      </c>
      <c r="R536" s="14">
        <f t="shared" si="154"/>
        <v>9562.5</v>
      </c>
      <c r="S536" s="14">
        <v>0</v>
      </c>
      <c r="T536" s="14">
        <f t="shared" si="155"/>
        <v>3807.83</v>
      </c>
      <c r="U536" s="14">
        <f t="shared" si="156"/>
        <v>6903</v>
      </c>
      <c r="V536" s="14">
        <f t="shared" si="157"/>
        <v>41192.17</v>
      </c>
      <c r="W536" s="56">
        <f t="shared" si="150"/>
        <v>0</v>
      </c>
      <c r="X536" t="s">
        <v>102</v>
      </c>
      <c r="Y536" t="s">
        <v>101</v>
      </c>
      <c r="Z536" t="s">
        <v>782</v>
      </c>
      <c r="AA536">
        <v>2</v>
      </c>
      <c r="AB536" s="9">
        <v>45000</v>
      </c>
      <c r="AC536">
        <v>0</v>
      </c>
      <c r="AD536" s="9">
        <v>45000</v>
      </c>
      <c r="AE536" s="9">
        <v>1291.5</v>
      </c>
      <c r="AF536" s="9">
        <v>1148.33</v>
      </c>
      <c r="AG536" s="9">
        <v>1368</v>
      </c>
      <c r="AH536">
        <v>0</v>
      </c>
      <c r="AI536" s="9">
        <v>3807.83</v>
      </c>
      <c r="AJ536" s="9">
        <v>41192.17</v>
      </c>
    </row>
    <row r="537" spans="1:36" s="6" customFormat="1" ht="12" customHeight="1" x14ac:dyDescent="0.25">
      <c r="A537" s="18">
        <f t="shared" si="158"/>
        <v>514</v>
      </c>
      <c r="B537" s="17" t="s">
        <v>100</v>
      </c>
      <c r="C537" s="16" t="s">
        <v>99</v>
      </c>
      <c r="D537" s="16" t="s">
        <v>98</v>
      </c>
      <c r="E537" s="16" t="s">
        <v>4</v>
      </c>
      <c r="F537" s="16" t="s">
        <v>3</v>
      </c>
      <c r="G537" s="15">
        <v>45078</v>
      </c>
      <c r="H537" s="15">
        <v>45260</v>
      </c>
      <c r="I537" s="14">
        <v>75000</v>
      </c>
      <c r="J537" s="14">
        <v>6309.38</v>
      </c>
      <c r="K537" s="14">
        <v>0</v>
      </c>
      <c r="L537" s="14">
        <v>2152.5</v>
      </c>
      <c r="M537" s="14">
        <f t="shared" si="151"/>
        <v>5324.9999999999991</v>
      </c>
      <c r="N537" s="14">
        <f t="shared" si="152"/>
        <v>862.5</v>
      </c>
      <c r="O537" s="14">
        <v>2280</v>
      </c>
      <c r="P537" s="14">
        <f t="shared" si="153"/>
        <v>5317.5</v>
      </c>
      <c r="Q537" s="14">
        <v>0</v>
      </c>
      <c r="R537" s="14">
        <f t="shared" si="154"/>
        <v>15937.5</v>
      </c>
      <c r="S537" s="14">
        <v>0</v>
      </c>
      <c r="T537" s="14">
        <f t="shared" si="155"/>
        <v>10741.880000000001</v>
      </c>
      <c r="U537" s="14">
        <f t="shared" si="156"/>
        <v>11505</v>
      </c>
      <c r="V537" s="14">
        <f t="shared" si="157"/>
        <v>64258.119999999995</v>
      </c>
      <c r="W537" s="56">
        <f t="shared" si="150"/>
        <v>0</v>
      </c>
      <c r="X537" t="s">
        <v>99</v>
      </c>
      <c r="Y537" t="s">
        <v>98</v>
      </c>
      <c r="Z537" t="s">
        <v>780</v>
      </c>
      <c r="AA537">
        <v>74</v>
      </c>
      <c r="AB537" s="9">
        <v>75000</v>
      </c>
      <c r="AC537">
        <v>0</v>
      </c>
      <c r="AD537" s="9">
        <v>75000</v>
      </c>
      <c r="AE537" s="9">
        <v>2152.5</v>
      </c>
      <c r="AF537" s="9">
        <v>6309.38</v>
      </c>
      <c r="AG537" s="9">
        <v>2280</v>
      </c>
      <c r="AH537">
        <v>0</v>
      </c>
      <c r="AI537" s="9">
        <v>10741.88</v>
      </c>
      <c r="AJ537" s="9">
        <v>64258.12</v>
      </c>
    </row>
    <row r="538" spans="1:36" s="6" customFormat="1" ht="15" x14ac:dyDescent="0.25">
      <c r="A538" s="18">
        <f t="shared" si="158"/>
        <v>515</v>
      </c>
      <c r="B538" s="17" t="s">
        <v>7</v>
      </c>
      <c r="C538" s="16" t="s">
        <v>97</v>
      </c>
      <c r="D538" s="16" t="s">
        <v>5</v>
      </c>
      <c r="E538" s="16" t="s">
        <v>4</v>
      </c>
      <c r="F538" s="16" t="s">
        <v>8</v>
      </c>
      <c r="G538" s="15">
        <v>45078</v>
      </c>
      <c r="H538" s="15">
        <v>45260</v>
      </c>
      <c r="I538" s="14">
        <v>69600</v>
      </c>
      <c r="J538" s="14">
        <v>5293.2</v>
      </c>
      <c r="K538" s="14">
        <v>0</v>
      </c>
      <c r="L538" s="14">
        <v>1997.52</v>
      </c>
      <c r="M538" s="14">
        <f t="shared" si="151"/>
        <v>4941.5999999999995</v>
      </c>
      <c r="N538" s="14">
        <f t="shared" si="152"/>
        <v>800.4</v>
      </c>
      <c r="O538" s="14">
        <v>2115.84</v>
      </c>
      <c r="P538" s="14">
        <f t="shared" si="153"/>
        <v>4934.6400000000003</v>
      </c>
      <c r="Q538" s="14"/>
      <c r="R538" s="14">
        <f t="shared" si="154"/>
        <v>14790</v>
      </c>
      <c r="S538" s="14">
        <v>0</v>
      </c>
      <c r="T538" s="14">
        <f t="shared" si="155"/>
        <v>9406.5600000000013</v>
      </c>
      <c r="U538" s="14">
        <f t="shared" si="156"/>
        <v>10676.64</v>
      </c>
      <c r="V538" s="14">
        <f t="shared" si="157"/>
        <v>60193.440000000002</v>
      </c>
      <c r="W538" s="56">
        <f t="shared" si="150"/>
        <v>0</v>
      </c>
      <c r="X538" t="s">
        <v>97</v>
      </c>
      <c r="Y538" t="s">
        <v>5</v>
      </c>
      <c r="Z538" t="s">
        <v>1006</v>
      </c>
      <c r="AA538">
        <v>8</v>
      </c>
      <c r="AB538" s="9">
        <v>69600</v>
      </c>
      <c r="AC538">
        <v>0</v>
      </c>
      <c r="AD538" s="9">
        <v>69600</v>
      </c>
      <c r="AE538" s="9">
        <v>1997.52</v>
      </c>
      <c r="AF538" s="9">
        <v>5293.2</v>
      </c>
      <c r="AG538" s="9">
        <v>2115.84</v>
      </c>
      <c r="AH538">
        <v>0</v>
      </c>
      <c r="AI538" s="9">
        <v>9406.56</v>
      </c>
      <c r="AJ538" s="9">
        <v>60193.440000000002</v>
      </c>
    </row>
    <row r="539" spans="1:36" s="6" customFormat="1" ht="15" x14ac:dyDescent="0.25">
      <c r="A539" s="18">
        <f t="shared" si="158"/>
        <v>516</v>
      </c>
      <c r="B539" s="17" t="s">
        <v>7</v>
      </c>
      <c r="C539" s="16" t="s">
        <v>96</v>
      </c>
      <c r="D539" s="16" t="s">
        <v>5</v>
      </c>
      <c r="E539" s="16" t="s">
        <v>4</v>
      </c>
      <c r="F539" s="16" t="s">
        <v>3</v>
      </c>
      <c r="G539" s="15">
        <v>45078</v>
      </c>
      <c r="H539" s="15">
        <v>45260</v>
      </c>
      <c r="I539" s="14">
        <v>46400</v>
      </c>
      <c r="J539" s="14">
        <v>1345.91</v>
      </c>
      <c r="K539" s="14">
        <v>0</v>
      </c>
      <c r="L539" s="14">
        <v>1331.68</v>
      </c>
      <c r="M539" s="14">
        <f t="shared" si="151"/>
        <v>3294.3999999999996</v>
      </c>
      <c r="N539" s="14">
        <f t="shared" si="152"/>
        <v>533.6</v>
      </c>
      <c r="O539" s="14">
        <v>1410.56</v>
      </c>
      <c r="P539" s="14">
        <f t="shared" si="153"/>
        <v>3289.76</v>
      </c>
      <c r="Q539" s="14"/>
      <c r="R539" s="14">
        <f t="shared" si="154"/>
        <v>9860</v>
      </c>
      <c r="S539" s="14">
        <v>0</v>
      </c>
      <c r="T539" s="14">
        <f t="shared" si="155"/>
        <v>4088.1499999999996</v>
      </c>
      <c r="U539" s="14">
        <f t="shared" si="156"/>
        <v>7117.76</v>
      </c>
      <c r="V539" s="14">
        <f t="shared" si="157"/>
        <v>42311.85</v>
      </c>
      <c r="W539" s="56">
        <f t="shared" si="150"/>
        <v>0</v>
      </c>
      <c r="X539" t="s">
        <v>96</v>
      </c>
      <c r="Y539" t="s">
        <v>5</v>
      </c>
      <c r="Z539" t="s">
        <v>991</v>
      </c>
      <c r="AA539">
        <v>9</v>
      </c>
      <c r="AB539" s="9">
        <v>46400</v>
      </c>
      <c r="AC539">
        <v>0</v>
      </c>
      <c r="AD539" s="9">
        <v>46400</v>
      </c>
      <c r="AE539" s="9">
        <v>1331.68</v>
      </c>
      <c r="AF539" s="9">
        <v>1345.91</v>
      </c>
      <c r="AG539" s="9">
        <v>1410.56</v>
      </c>
      <c r="AH539">
        <v>0</v>
      </c>
      <c r="AI539" s="9">
        <v>4088.15</v>
      </c>
      <c r="AJ539" s="9">
        <v>42311.85</v>
      </c>
    </row>
    <row r="540" spans="1:36" s="6" customFormat="1" ht="15" x14ac:dyDescent="0.25">
      <c r="A540" s="18">
        <f t="shared" si="158"/>
        <v>517</v>
      </c>
      <c r="B540" s="17" t="s">
        <v>7</v>
      </c>
      <c r="C540" s="16" t="s">
        <v>95</v>
      </c>
      <c r="D540" s="16" t="s">
        <v>5</v>
      </c>
      <c r="E540" s="16" t="s">
        <v>4</v>
      </c>
      <c r="F540" s="16" t="s">
        <v>3</v>
      </c>
      <c r="G540" s="15">
        <v>45078</v>
      </c>
      <c r="H540" s="15">
        <v>45260</v>
      </c>
      <c r="I540" s="14">
        <v>76560</v>
      </c>
      <c r="J540" s="14">
        <v>0</v>
      </c>
      <c r="K540" s="14">
        <v>0</v>
      </c>
      <c r="L540" s="14">
        <v>2197.27</v>
      </c>
      <c r="M540" s="14">
        <f t="shared" si="151"/>
        <v>5435.7599999999993</v>
      </c>
      <c r="N540" s="14">
        <f t="shared" si="152"/>
        <v>880.43999999999994</v>
      </c>
      <c r="O540" s="14">
        <v>2327.42</v>
      </c>
      <c r="P540" s="14">
        <f t="shared" si="153"/>
        <v>5428.1040000000003</v>
      </c>
      <c r="Q540" s="14"/>
      <c r="R540" s="14">
        <f t="shared" si="154"/>
        <v>16268.993999999999</v>
      </c>
      <c r="S540" s="14">
        <v>0</v>
      </c>
      <c r="T540" s="14">
        <f t="shared" si="155"/>
        <v>4524.6900000000005</v>
      </c>
      <c r="U540" s="14">
        <f t="shared" si="156"/>
        <v>11744.304</v>
      </c>
      <c r="V540" s="14">
        <f t="shared" si="157"/>
        <v>72035.31</v>
      </c>
      <c r="W540" s="56">
        <f t="shared" si="150"/>
        <v>0</v>
      </c>
      <c r="X540" t="s">
        <v>95</v>
      </c>
      <c r="Y540" t="s">
        <v>5</v>
      </c>
      <c r="Z540" t="s">
        <v>1036</v>
      </c>
      <c r="AA540">
        <v>10</v>
      </c>
      <c r="AB540" s="9">
        <v>76560</v>
      </c>
      <c r="AC540">
        <v>0</v>
      </c>
      <c r="AD540" s="9">
        <v>76560</v>
      </c>
      <c r="AE540" s="9">
        <v>2197.27</v>
      </c>
      <c r="AF540">
        <v>0</v>
      </c>
      <c r="AG540" s="9">
        <v>2327.42</v>
      </c>
      <c r="AH540">
        <v>0</v>
      </c>
      <c r="AI540" s="9">
        <v>4524.6899999999996</v>
      </c>
      <c r="AJ540" s="9">
        <v>72035.31</v>
      </c>
    </row>
    <row r="541" spans="1:36" s="6" customFormat="1" ht="15" x14ac:dyDescent="0.25">
      <c r="A541" s="18">
        <f t="shared" si="158"/>
        <v>518</v>
      </c>
      <c r="B541" s="17" t="s">
        <v>7</v>
      </c>
      <c r="C541" s="16" t="s">
        <v>94</v>
      </c>
      <c r="D541" s="16" t="s">
        <v>5</v>
      </c>
      <c r="E541" s="16" t="s">
        <v>4</v>
      </c>
      <c r="F541" s="16" t="s">
        <v>8</v>
      </c>
      <c r="G541" s="15">
        <v>45078</v>
      </c>
      <c r="H541" s="15">
        <v>45260</v>
      </c>
      <c r="I541" s="14">
        <v>74240</v>
      </c>
      <c r="J541" s="14">
        <v>6166.36</v>
      </c>
      <c r="K541" s="14">
        <v>0</v>
      </c>
      <c r="L541" s="14">
        <v>2130.69</v>
      </c>
      <c r="M541" s="14">
        <f t="shared" si="151"/>
        <v>5271.04</v>
      </c>
      <c r="N541" s="14">
        <f t="shared" si="152"/>
        <v>853.76</v>
      </c>
      <c r="O541" s="14">
        <v>2256.9</v>
      </c>
      <c r="P541" s="14">
        <f t="shared" si="153"/>
        <v>5263.616</v>
      </c>
      <c r="Q541" s="14"/>
      <c r="R541" s="14">
        <f t="shared" si="154"/>
        <v>15776.005999999999</v>
      </c>
      <c r="S541" s="14">
        <v>0</v>
      </c>
      <c r="T541" s="14">
        <f t="shared" si="155"/>
        <v>10553.95</v>
      </c>
      <c r="U541" s="14">
        <f t="shared" si="156"/>
        <v>11388.416000000001</v>
      </c>
      <c r="V541" s="14">
        <f t="shared" si="157"/>
        <v>63686.05</v>
      </c>
      <c r="W541" s="56">
        <f t="shared" si="150"/>
        <v>0</v>
      </c>
      <c r="X541" t="s">
        <v>94</v>
      </c>
      <c r="Y541" t="s">
        <v>5</v>
      </c>
      <c r="Z541" t="s">
        <v>1004</v>
      </c>
      <c r="AA541">
        <v>12</v>
      </c>
      <c r="AB541" s="9">
        <v>74240</v>
      </c>
      <c r="AC541">
        <v>0</v>
      </c>
      <c r="AD541" s="9">
        <v>74240</v>
      </c>
      <c r="AE541" s="9">
        <v>2130.69</v>
      </c>
      <c r="AF541" s="9">
        <v>6166.36</v>
      </c>
      <c r="AG541" s="9">
        <v>2256.9</v>
      </c>
      <c r="AH541">
        <v>0</v>
      </c>
      <c r="AI541" s="9">
        <v>10553.95</v>
      </c>
      <c r="AJ541" s="9">
        <v>63686.05</v>
      </c>
    </row>
    <row r="542" spans="1:36" s="6" customFormat="1" ht="15" x14ac:dyDescent="0.25">
      <c r="A542" s="18">
        <f t="shared" si="158"/>
        <v>519</v>
      </c>
      <c r="B542" s="17" t="s">
        <v>7</v>
      </c>
      <c r="C542" s="16" t="s">
        <v>93</v>
      </c>
      <c r="D542" s="16" t="s">
        <v>5</v>
      </c>
      <c r="E542" s="16" t="s">
        <v>4</v>
      </c>
      <c r="F542" s="16" t="s">
        <v>8</v>
      </c>
      <c r="G542" s="15">
        <v>45078</v>
      </c>
      <c r="H542" s="15">
        <v>45260</v>
      </c>
      <c r="I542" s="14">
        <v>22400</v>
      </c>
      <c r="J542" s="14">
        <v>0</v>
      </c>
      <c r="K542" s="14">
        <v>0</v>
      </c>
      <c r="L542" s="14">
        <v>642.88</v>
      </c>
      <c r="M542" s="14">
        <f t="shared" si="151"/>
        <v>1590.3999999999999</v>
      </c>
      <c r="N542" s="14">
        <f t="shared" si="152"/>
        <v>257.60000000000002</v>
      </c>
      <c r="O542" s="14">
        <v>680.96</v>
      </c>
      <c r="P542" s="14">
        <f t="shared" si="153"/>
        <v>1588.16</v>
      </c>
      <c r="Q542" s="14"/>
      <c r="R542" s="14">
        <f t="shared" si="154"/>
        <v>4760</v>
      </c>
      <c r="S542" s="14">
        <v>0</v>
      </c>
      <c r="T542" s="14">
        <f t="shared" si="155"/>
        <v>1323.8400000000001</v>
      </c>
      <c r="U542" s="14">
        <f t="shared" si="156"/>
        <v>3436.16</v>
      </c>
      <c r="V542" s="14">
        <f t="shared" si="157"/>
        <v>21076.16</v>
      </c>
      <c r="W542" s="56">
        <f t="shared" si="150"/>
        <v>0</v>
      </c>
      <c r="X542" t="s">
        <v>93</v>
      </c>
      <c r="Y542" t="s">
        <v>5</v>
      </c>
      <c r="Z542" t="s">
        <v>1309</v>
      </c>
      <c r="AA542">
        <v>14</v>
      </c>
      <c r="AB542" s="9">
        <v>22400</v>
      </c>
      <c r="AC542">
        <v>0</v>
      </c>
      <c r="AD542" s="9">
        <v>22400</v>
      </c>
      <c r="AE542">
        <v>642.88</v>
      </c>
      <c r="AF542">
        <v>0</v>
      </c>
      <c r="AG542">
        <v>680.96</v>
      </c>
      <c r="AH542">
        <v>0</v>
      </c>
      <c r="AI542" s="9">
        <v>1323.84</v>
      </c>
      <c r="AJ542" s="9">
        <v>21076.16</v>
      </c>
    </row>
    <row r="543" spans="1:36" s="6" customFormat="1" ht="15" x14ac:dyDescent="0.25">
      <c r="A543" s="18">
        <f t="shared" si="158"/>
        <v>520</v>
      </c>
      <c r="B543" s="17" t="s">
        <v>7</v>
      </c>
      <c r="C543" s="16" t="s">
        <v>92</v>
      </c>
      <c r="D543" s="16" t="s">
        <v>5</v>
      </c>
      <c r="E543" s="16" t="s">
        <v>4</v>
      </c>
      <c r="F543" s="16" t="s">
        <v>8</v>
      </c>
      <c r="G543" s="15">
        <v>45078</v>
      </c>
      <c r="H543" s="15">
        <v>45260</v>
      </c>
      <c r="I543" s="14">
        <v>92800</v>
      </c>
      <c r="J543" s="14">
        <v>10411.75</v>
      </c>
      <c r="K543" s="14">
        <v>0</v>
      </c>
      <c r="L543" s="14">
        <v>2663.36</v>
      </c>
      <c r="M543" s="14">
        <f t="shared" si="151"/>
        <v>6588.7999999999993</v>
      </c>
      <c r="N543" s="14">
        <f t="shared" si="152"/>
        <v>1067.2</v>
      </c>
      <c r="O543" s="14">
        <v>2821.12</v>
      </c>
      <c r="P543" s="14">
        <f t="shared" si="153"/>
        <v>6579.52</v>
      </c>
      <c r="Q543" s="14"/>
      <c r="R543" s="14">
        <f t="shared" si="154"/>
        <v>19720</v>
      </c>
      <c r="S543" s="14">
        <v>0</v>
      </c>
      <c r="T543" s="14">
        <f t="shared" si="155"/>
        <v>15896.23</v>
      </c>
      <c r="U543" s="14">
        <f t="shared" si="156"/>
        <v>14235.52</v>
      </c>
      <c r="V543" s="14">
        <f t="shared" si="157"/>
        <v>76903.77</v>
      </c>
      <c r="W543" s="56">
        <f t="shared" si="150"/>
        <v>0</v>
      </c>
      <c r="X543" t="s">
        <v>92</v>
      </c>
      <c r="Y543" t="s">
        <v>5</v>
      </c>
      <c r="Z543" t="s">
        <v>1003</v>
      </c>
      <c r="AA543">
        <v>15</v>
      </c>
      <c r="AB543" s="9">
        <v>92800</v>
      </c>
      <c r="AC543">
        <v>0</v>
      </c>
      <c r="AD543" s="9">
        <v>92800</v>
      </c>
      <c r="AE543" s="9">
        <v>2663.36</v>
      </c>
      <c r="AF543" s="9">
        <v>10411.75</v>
      </c>
      <c r="AG543" s="9">
        <v>2821.12</v>
      </c>
      <c r="AH543">
        <v>0</v>
      </c>
      <c r="AI543" s="9">
        <v>15896.23</v>
      </c>
      <c r="AJ543" s="9">
        <v>76903.77</v>
      </c>
    </row>
    <row r="544" spans="1:36" s="6" customFormat="1" ht="15" x14ac:dyDescent="0.25">
      <c r="A544" s="18">
        <f t="shared" si="158"/>
        <v>521</v>
      </c>
      <c r="B544" s="17" t="s">
        <v>7</v>
      </c>
      <c r="C544" s="16" t="s">
        <v>91</v>
      </c>
      <c r="D544" s="16" t="s">
        <v>5</v>
      </c>
      <c r="E544" s="16" t="s">
        <v>4</v>
      </c>
      <c r="F544" s="16" t="s">
        <v>3</v>
      </c>
      <c r="G544" s="15">
        <v>45078</v>
      </c>
      <c r="H544" s="15">
        <v>45260</v>
      </c>
      <c r="I544" s="14">
        <v>17640</v>
      </c>
      <c r="J544" s="14">
        <v>0</v>
      </c>
      <c r="K544" s="14">
        <v>0</v>
      </c>
      <c r="L544" s="14">
        <v>506.27</v>
      </c>
      <c r="M544" s="14">
        <f t="shared" si="151"/>
        <v>1252.4399999999998</v>
      </c>
      <c r="N544" s="14">
        <f t="shared" si="152"/>
        <v>202.85999999999999</v>
      </c>
      <c r="O544" s="14">
        <v>536.26</v>
      </c>
      <c r="P544" s="14">
        <f t="shared" si="153"/>
        <v>1250.6760000000002</v>
      </c>
      <c r="Q544" s="14">
        <v>0</v>
      </c>
      <c r="R544" s="14">
        <f t="shared" si="154"/>
        <v>3748.5060000000003</v>
      </c>
      <c r="S544" s="14">
        <v>0</v>
      </c>
      <c r="T544" s="14">
        <f t="shared" si="155"/>
        <v>1042.53</v>
      </c>
      <c r="U544" s="14">
        <f t="shared" si="156"/>
        <v>2705.9759999999997</v>
      </c>
      <c r="V544" s="14">
        <f t="shared" si="157"/>
        <v>16597.47</v>
      </c>
      <c r="W544" s="56">
        <f t="shared" si="150"/>
        <v>0</v>
      </c>
      <c r="X544" t="s">
        <v>91</v>
      </c>
      <c r="Y544" t="s">
        <v>5</v>
      </c>
      <c r="Z544" t="s">
        <v>1047</v>
      </c>
      <c r="AA544">
        <v>19</v>
      </c>
      <c r="AB544" s="9">
        <v>17640</v>
      </c>
      <c r="AC544">
        <v>0</v>
      </c>
      <c r="AD544" s="9">
        <v>17640</v>
      </c>
      <c r="AE544">
        <v>506.27</v>
      </c>
      <c r="AF544">
        <v>0</v>
      </c>
      <c r="AG544">
        <v>536.26</v>
      </c>
      <c r="AH544">
        <v>0</v>
      </c>
      <c r="AI544" s="9">
        <v>1042.53</v>
      </c>
      <c r="AJ544" s="9">
        <v>16597.47</v>
      </c>
    </row>
    <row r="545" spans="1:36" s="6" customFormat="1" ht="15" x14ac:dyDescent="0.25">
      <c r="A545" s="18">
        <f t="shared" si="158"/>
        <v>522</v>
      </c>
      <c r="B545" s="17" t="s">
        <v>7</v>
      </c>
      <c r="C545" s="16" t="s">
        <v>90</v>
      </c>
      <c r="D545" s="16" t="s">
        <v>5</v>
      </c>
      <c r="E545" s="16" t="s">
        <v>4</v>
      </c>
      <c r="F545" s="16" t="s">
        <v>8</v>
      </c>
      <c r="G545" s="15">
        <v>45078</v>
      </c>
      <c r="H545" s="15">
        <v>45260</v>
      </c>
      <c r="I545" s="14">
        <v>57600</v>
      </c>
      <c r="J545" s="14">
        <v>3035.04</v>
      </c>
      <c r="K545" s="14">
        <v>0</v>
      </c>
      <c r="L545" s="14">
        <v>1653.12</v>
      </c>
      <c r="M545" s="14">
        <f t="shared" si="151"/>
        <v>4089.5999999999995</v>
      </c>
      <c r="N545" s="14">
        <f t="shared" si="152"/>
        <v>662.4</v>
      </c>
      <c r="O545" s="14">
        <v>1751.04</v>
      </c>
      <c r="P545" s="14">
        <f t="shared" si="153"/>
        <v>4083.84</v>
      </c>
      <c r="Q545" s="14">
        <v>0</v>
      </c>
      <c r="R545" s="14">
        <f t="shared" si="154"/>
        <v>12240</v>
      </c>
      <c r="S545" s="14">
        <v>0</v>
      </c>
      <c r="T545" s="14">
        <f t="shared" si="155"/>
        <v>6439.2</v>
      </c>
      <c r="U545" s="14">
        <f t="shared" si="156"/>
        <v>8835.84</v>
      </c>
      <c r="V545" s="14">
        <f t="shared" si="157"/>
        <v>51160.800000000003</v>
      </c>
      <c r="W545" s="56">
        <f t="shared" si="150"/>
        <v>0</v>
      </c>
      <c r="X545" t="s">
        <v>90</v>
      </c>
      <c r="Y545" t="s">
        <v>5</v>
      </c>
      <c r="Z545" t="s">
        <v>1254</v>
      </c>
      <c r="AA545">
        <v>20</v>
      </c>
      <c r="AB545" s="9">
        <v>57600</v>
      </c>
      <c r="AC545">
        <v>0</v>
      </c>
      <c r="AD545" s="9">
        <v>57600</v>
      </c>
      <c r="AE545" s="9">
        <v>1653.12</v>
      </c>
      <c r="AF545" s="9">
        <v>3035.04</v>
      </c>
      <c r="AG545" s="9">
        <v>1751.04</v>
      </c>
      <c r="AH545">
        <v>0</v>
      </c>
      <c r="AI545" s="9">
        <v>6439.2</v>
      </c>
      <c r="AJ545" s="9">
        <v>51160.800000000003</v>
      </c>
    </row>
    <row r="546" spans="1:36" s="6" customFormat="1" ht="15" x14ac:dyDescent="0.25">
      <c r="A546" s="18">
        <f t="shared" si="158"/>
        <v>523</v>
      </c>
      <c r="B546" s="17" t="s">
        <v>7</v>
      </c>
      <c r="C546" s="16" t="s">
        <v>89</v>
      </c>
      <c r="D546" s="16" t="s">
        <v>5</v>
      </c>
      <c r="E546" s="16" t="s">
        <v>4</v>
      </c>
      <c r="F546" s="16" t="s">
        <v>3</v>
      </c>
      <c r="G546" s="15">
        <v>45078</v>
      </c>
      <c r="H546" s="15">
        <v>45260</v>
      </c>
      <c r="I546" s="14">
        <v>23200</v>
      </c>
      <c r="J546" s="14">
        <v>0</v>
      </c>
      <c r="K546" s="14">
        <v>0</v>
      </c>
      <c r="L546" s="14">
        <v>665.84</v>
      </c>
      <c r="M546" s="14">
        <f t="shared" si="151"/>
        <v>1647.1999999999998</v>
      </c>
      <c r="N546" s="14">
        <f t="shared" si="152"/>
        <v>266.8</v>
      </c>
      <c r="O546" s="14">
        <v>705.28</v>
      </c>
      <c r="P546" s="14">
        <f t="shared" si="153"/>
        <v>1644.88</v>
      </c>
      <c r="Q546" s="14"/>
      <c r="R546" s="14">
        <f t="shared" si="154"/>
        <v>4930</v>
      </c>
      <c r="S546" s="14">
        <v>0</v>
      </c>
      <c r="T546" s="14">
        <f t="shared" si="155"/>
        <v>1371.12</v>
      </c>
      <c r="U546" s="14">
        <f t="shared" si="156"/>
        <v>3558.88</v>
      </c>
      <c r="V546" s="14">
        <f t="shared" si="157"/>
        <v>21828.880000000001</v>
      </c>
      <c r="W546" s="56">
        <f t="shared" si="150"/>
        <v>0</v>
      </c>
      <c r="X546" t="s">
        <v>89</v>
      </c>
      <c r="Y546" t="s">
        <v>5</v>
      </c>
      <c r="Z546" t="s">
        <v>1021</v>
      </c>
      <c r="AA546">
        <v>21</v>
      </c>
      <c r="AB546" s="9">
        <v>23200</v>
      </c>
      <c r="AC546">
        <v>0</v>
      </c>
      <c r="AD546" s="9">
        <v>23200</v>
      </c>
      <c r="AE546">
        <v>665.84</v>
      </c>
      <c r="AF546">
        <v>0</v>
      </c>
      <c r="AG546">
        <v>705.28</v>
      </c>
      <c r="AH546">
        <v>0</v>
      </c>
      <c r="AI546" s="9">
        <v>1371.12</v>
      </c>
      <c r="AJ546" s="9">
        <v>21828.880000000001</v>
      </c>
    </row>
    <row r="547" spans="1:36" s="6" customFormat="1" ht="15" x14ac:dyDescent="0.25">
      <c r="A547" s="18">
        <f t="shared" si="158"/>
        <v>524</v>
      </c>
      <c r="B547" s="17" t="s">
        <v>7</v>
      </c>
      <c r="C547" s="16" t="s">
        <v>88</v>
      </c>
      <c r="D547" s="16" t="s">
        <v>5</v>
      </c>
      <c r="E547" s="16" t="s">
        <v>4</v>
      </c>
      <c r="F547" s="16" t="s">
        <v>8</v>
      </c>
      <c r="G547" s="15">
        <v>45078</v>
      </c>
      <c r="H547" s="15">
        <v>45260</v>
      </c>
      <c r="I547" s="14">
        <v>99760</v>
      </c>
      <c r="J547" s="14">
        <v>12048.92</v>
      </c>
      <c r="K547" s="14">
        <v>0</v>
      </c>
      <c r="L547" s="14">
        <v>2863.11</v>
      </c>
      <c r="M547" s="14">
        <f t="shared" si="151"/>
        <v>7082.9599999999991</v>
      </c>
      <c r="N547" s="14">
        <f t="shared" si="152"/>
        <v>1147.24</v>
      </c>
      <c r="O547" s="14">
        <v>3032.7</v>
      </c>
      <c r="P547" s="14">
        <f t="shared" si="153"/>
        <v>7072.9840000000004</v>
      </c>
      <c r="Q547" s="14"/>
      <c r="R547" s="14">
        <f t="shared" si="154"/>
        <v>21198.993999999999</v>
      </c>
      <c r="S547" s="14">
        <v>27484.73</v>
      </c>
      <c r="T547" s="14">
        <f t="shared" si="155"/>
        <v>45429.46</v>
      </c>
      <c r="U547" s="14">
        <f t="shared" si="156"/>
        <v>15303.183999999999</v>
      </c>
      <c r="V547" s="14">
        <f t="shared" si="157"/>
        <v>54330.54</v>
      </c>
      <c r="W547" s="56">
        <f t="shared" si="150"/>
        <v>1.0000000002037268E-2</v>
      </c>
      <c r="X547" t="s">
        <v>88</v>
      </c>
      <c r="Y547" t="s">
        <v>5</v>
      </c>
      <c r="Z547" t="s">
        <v>1230</v>
      </c>
      <c r="AA547">
        <v>23</v>
      </c>
      <c r="AB547" s="9">
        <v>99760</v>
      </c>
      <c r="AC547">
        <v>0</v>
      </c>
      <c r="AD547" s="9">
        <v>99760</v>
      </c>
      <c r="AE547" s="9">
        <v>2863.11</v>
      </c>
      <c r="AF547" s="9">
        <v>12048.92</v>
      </c>
      <c r="AG547" s="9">
        <v>3032.7</v>
      </c>
      <c r="AH547" s="9">
        <v>27484.74</v>
      </c>
      <c r="AI547" s="9">
        <v>45429.47</v>
      </c>
      <c r="AJ547" s="9">
        <v>54330.53</v>
      </c>
    </row>
    <row r="548" spans="1:36" s="6" customFormat="1" ht="15" x14ac:dyDescent="0.25">
      <c r="A548" s="18">
        <f t="shared" si="158"/>
        <v>525</v>
      </c>
      <c r="B548" s="17" t="s">
        <v>7</v>
      </c>
      <c r="C548" s="16" t="s">
        <v>87</v>
      </c>
      <c r="D548" s="16" t="s">
        <v>5</v>
      </c>
      <c r="E548" s="16" t="s">
        <v>4</v>
      </c>
      <c r="F548" s="16" t="s">
        <v>3</v>
      </c>
      <c r="G548" s="15">
        <v>45078</v>
      </c>
      <c r="H548" s="15">
        <v>45260</v>
      </c>
      <c r="I548" s="14">
        <v>39440</v>
      </c>
      <c r="J548" s="14">
        <v>0</v>
      </c>
      <c r="K548" s="14">
        <v>0</v>
      </c>
      <c r="L548" s="14">
        <v>1131.93</v>
      </c>
      <c r="M548" s="14">
        <f t="shared" si="151"/>
        <v>2800.24</v>
      </c>
      <c r="N548" s="14">
        <f t="shared" si="152"/>
        <v>453.56</v>
      </c>
      <c r="O548" s="14">
        <v>1198.98</v>
      </c>
      <c r="P548" s="14">
        <f t="shared" si="153"/>
        <v>2796.2960000000003</v>
      </c>
      <c r="Q548" s="14"/>
      <c r="R548" s="14">
        <f t="shared" si="154"/>
        <v>8381.0060000000012</v>
      </c>
      <c r="S548" s="14">
        <v>0</v>
      </c>
      <c r="T548" s="14">
        <f t="shared" si="155"/>
        <v>2330.91</v>
      </c>
      <c r="U548" s="14">
        <f t="shared" si="156"/>
        <v>6050.0959999999995</v>
      </c>
      <c r="V548" s="14">
        <f t="shared" si="157"/>
        <v>37109.089999999997</v>
      </c>
      <c r="W548" s="56">
        <f t="shared" si="150"/>
        <v>0</v>
      </c>
      <c r="X548" t="s">
        <v>87</v>
      </c>
      <c r="Y548" t="s">
        <v>5</v>
      </c>
      <c r="Z548" t="s">
        <v>1009</v>
      </c>
      <c r="AA548">
        <v>24</v>
      </c>
      <c r="AB548" s="9">
        <v>39440</v>
      </c>
      <c r="AC548">
        <v>0</v>
      </c>
      <c r="AD548" s="9">
        <v>39440</v>
      </c>
      <c r="AE548" s="9">
        <v>1131.93</v>
      </c>
      <c r="AF548">
        <v>0</v>
      </c>
      <c r="AG548" s="9">
        <v>1198.98</v>
      </c>
      <c r="AH548">
        <v>0</v>
      </c>
      <c r="AI548" s="9">
        <v>2330.91</v>
      </c>
      <c r="AJ548" s="9">
        <v>37109.089999999997</v>
      </c>
    </row>
    <row r="549" spans="1:36" s="6" customFormat="1" ht="15" x14ac:dyDescent="0.25">
      <c r="A549" s="18">
        <f t="shared" si="158"/>
        <v>526</v>
      </c>
      <c r="B549" s="17" t="s">
        <v>7</v>
      </c>
      <c r="C549" s="16" t="s">
        <v>86</v>
      </c>
      <c r="D549" s="16" t="s">
        <v>5</v>
      </c>
      <c r="E549" s="16" t="s">
        <v>4</v>
      </c>
      <c r="F549" s="16" t="s">
        <v>3</v>
      </c>
      <c r="G549" s="15">
        <v>45078</v>
      </c>
      <c r="H549" s="15">
        <v>45260</v>
      </c>
      <c r="I549" s="14">
        <v>104400</v>
      </c>
      <c r="J549" s="14">
        <v>13140.36</v>
      </c>
      <c r="K549" s="14">
        <v>0</v>
      </c>
      <c r="L549" s="14">
        <v>2996.28</v>
      </c>
      <c r="M549" s="14">
        <f t="shared" si="151"/>
        <v>7412.4</v>
      </c>
      <c r="N549" s="14">
        <f t="shared" si="152"/>
        <v>1200.5999999999999</v>
      </c>
      <c r="O549" s="14">
        <v>3173.76</v>
      </c>
      <c r="P549" s="14">
        <f t="shared" si="153"/>
        <v>7401.96</v>
      </c>
      <c r="Q549" s="14"/>
      <c r="R549" s="14">
        <f t="shared" si="154"/>
        <v>22185</v>
      </c>
      <c r="S549" s="14">
        <v>0</v>
      </c>
      <c r="T549" s="14">
        <f t="shared" si="155"/>
        <v>19310.400000000001</v>
      </c>
      <c r="U549" s="14">
        <f t="shared" si="156"/>
        <v>16014.96</v>
      </c>
      <c r="V549" s="14">
        <f t="shared" si="157"/>
        <v>85089.600000000006</v>
      </c>
      <c r="W549" s="56">
        <f t="shared" si="150"/>
        <v>0</v>
      </c>
      <c r="X549" t="s">
        <v>86</v>
      </c>
      <c r="Y549" t="s">
        <v>5</v>
      </c>
      <c r="Z549" t="s">
        <v>1110</v>
      </c>
      <c r="AA549">
        <v>25</v>
      </c>
      <c r="AB549" s="9">
        <v>104400</v>
      </c>
      <c r="AC549">
        <v>0</v>
      </c>
      <c r="AD549" s="9">
        <v>104400</v>
      </c>
      <c r="AE549" s="9">
        <v>2996.28</v>
      </c>
      <c r="AF549" s="9">
        <v>13140.36</v>
      </c>
      <c r="AG549" s="9">
        <v>3173.76</v>
      </c>
      <c r="AH549">
        <v>0</v>
      </c>
      <c r="AI549" s="9">
        <v>19310.400000000001</v>
      </c>
      <c r="AJ549" s="9">
        <v>85089.600000000006</v>
      </c>
    </row>
    <row r="550" spans="1:36" s="6" customFormat="1" ht="15" x14ac:dyDescent="0.25">
      <c r="A550" s="18">
        <f t="shared" si="158"/>
        <v>527</v>
      </c>
      <c r="B550" s="17" t="s">
        <v>7</v>
      </c>
      <c r="C550" s="16" t="s">
        <v>85</v>
      </c>
      <c r="D550" s="16" t="s">
        <v>5</v>
      </c>
      <c r="E550" s="16" t="s">
        <v>4</v>
      </c>
      <c r="F550" s="16" t="s">
        <v>3</v>
      </c>
      <c r="G550" s="15">
        <v>45078</v>
      </c>
      <c r="H550" s="15">
        <v>45260</v>
      </c>
      <c r="I550" s="14">
        <v>55680</v>
      </c>
      <c r="J550" s="14">
        <v>0</v>
      </c>
      <c r="K550" s="14">
        <v>0</v>
      </c>
      <c r="L550" s="14">
        <v>1598.02</v>
      </c>
      <c r="M550" s="14">
        <f t="shared" si="151"/>
        <v>3953.2799999999997</v>
      </c>
      <c r="N550" s="14">
        <f t="shared" si="152"/>
        <v>640.31999999999994</v>
      </c>
      <c r="O550" s="14">
        <v>1692.67</v>
      </c>
      <c r="P550" s="14">
        <f t="shared" si="153"/>
        <v>3947.7120000000004</v>
      </c>
      <c r="Q550" s="14"/>
      <c r="R550" s="14">
        <f t="shared" si="154"/>
        <v>11832.002</v>
      </c>
      <c r="S550" s="14">
        <v>0</v>
      </c>
      <c r="T550" s="14">
        <f t="shared" si="155"/>
        <v>3290.69</v>
      </c>
      <c r="U550" s="14">
        <f t="shared" si="156"/>
        <v>8541.3119999999999</v>
      </c>
      <c r="V550" s="14">
        <f t="shared" si="157"/>
        <v>52389.31</v>
      </c>
      <c r="W550" s="56">
        <f t="shared" si="150"/>
        <v>0</v>
      </c>
      <c r="X550" t="s">
        <v>85</v>
      </c>
      <c r="Y550" t="s">
        <v>5</v>
      </c>
      <c r="Z550" t="s">
        <v>936</v>
      </c>
      <c r="AA550">
        <v>26</v>
      </c>
      <c r="AB550" s="9">
        <v>55680</v>
      </c>
      <c r="AC550">
        <v>0</v>
      </c>
      <c r="AD550" s="9">
        <v>55680</v>
      </c>
      <c r="AE550" s="9">
        <v>1598.02</v>
      </c>
      <c r="AF550">
        <v>0</v>
      </c>
      <c r="AG550" s="9">
        <v>1692.67</v>
      </c>
      <c r="AH550">
        <v>0</v>
      </c>
      <c r="AI550" s="9">
        <v>3290.69</v>
      </c>
      <c r="AJ550" s="9">
        <v>52389.31</v>
      </c>
    </row>
    <row r="551" spans="1:36" s="6" customFormat="1" ht="15" x14ac:dyDescent="0.25">
      <c r="A551" s="18">
        <f t="shared" si="158"/>
        <v>528</v>
      </c>
      <c r="B551" s="17" t="s">
        <v>7</v>
      </c>
      <c r="C551" s="16" t="s">
        <v>84</v>
      </c>
      <c r="D551" s="16" t="s">
        <v>5</v>
      </c>
      <c r="E551" s="16" t="s">
        <v>4</v>
      </c>
      <c r="F551" s="16" t="s">
        <v>3</v>
      </c>
      <c r="G551" s="15">
        <v>45078</v>
      </c>
      <c r="H551" s="15">
        <v>45260</v>
      </c>
      <c r="I551" s="14">
        <v>18560</v>
      </c>
      <c r="J551" s="14">
        <v>0</v>
      </c>
      <c r="K551" s="14">
        <v>0</v>
      </c>
      <c r="L551" s="14">
        <v>532.66999999999996</v>
      </c>
      <c r="M551" s="14">
        <f t="shared" si="151"/>
        <v>1317.76</v>
      </c>
      <c r="N551" s="14">
        <f t="shared" si="152"/>
        <v>213.44</v>
      </c>
      <c r="O551" s="14">
        <v>564.22</v>
      </c>
      <c r="P551" s="14">
        <f t="shared" si="153"/>
        <v>1315.904</v>
      </c>
      <c r="Q551" s="14">
        <v>0</v>
      </c>
      <c r="R551" s="14">
        <f t="shared" si="154"/>
        <v>3943.9940000000001</v>
      </c>
      <c r="S551" s="14">
        <v>0</v>
      </c>
      <c r="T551" s="14">
        <f t="shared" si="155"/>
        <v>1096.8899999999999</v>
      </c>
      <c r="U551" s="14">
        <f t="shared" si="156"/>
        <v>2847.1040000000003</v>
      </c>
      <c r="V551" s="14">
        <f t="shared" si="157"/>
        <v>17463.11</v>
      </c>
      <c r="W551" s="56">
        <f t="shared" si="150"/>
        <v>0</v>
      </c>
      <c r="X551" t="s">
        <v>84</v>
      </c>
      <c r="Y551" t="s">
        <v>5</v>
      </c>
      <c r="Z551" t="s">
        <v>1051</v>
      </c>
      <c r="AA551">
        <v>28</v>
      </c>
      <c r="AB551" s="9">
        <v>18560</v>
      </c>
      <c r="AC551">
        <v>0</v>
      </c>
      <c r="AD551" s="9">
        <v>18560</v>
      </c>
      <c r="AE551">
        <v>532.66999999999996</v>
      </c>
      <c r="AF551">
        <v>0</v>
      </c>
      <c r="AG551">
        <v>564.22</v>
      </c>
      <c r="AH551">
        <v>0</v>
      </c>
      <c r="AI551" s="9">
        <v>1096.8900000000001</v>
      </c>
      <c r="AJ551" s="9">
        <v>17463.11</v>
      </c>
    </row>
    <row r="552" spans="1:36" s="6" customFormat="1" ht="15" x14ac:dyDescent="0.25">
      <c r="A552" s="18">
        <f t="shared" si="158"/>
        <v>529</v>
      </c>
      <c r="B552" s="17" t="s">
        <v>7</v>
      </c>
      <c r="C552" s="16" t="s">
        <v>83</v>
      </c>
      <c r="D552" s="16" t="s">
        <v>5</v>
      </c>
      <c r="E552" s="16" t="s">
        <v>4</v>
      </c>
      <c r="F552" s="16" t="s">
        <v>3</v>
      </c>
      <c r="G552" s="15">
        <v>45078</v>
      </c>
      <c r="H552" s="15">
        <v>45260</v>
      </c>
      <c r="I552" s="14">
        <v>40000</v>
      </c>
      <c r="J552" s="14">
        <v>442.65</v>
      </c>
      <c r="K552" s="14">
        <v>0</v>
      </c>
      <c r="L552" s="14">
        <v>1148</v>
      </c>
      <c r="M552" s="14">
        <f t="shared" si="151"/>
        <v>2839.9999999999995</v>
      </c>
      <c r="N552" s="14">
        <f t="shared" si="152"/>
        <v>460</v>
      </c>
      <c r="O552" s="14">
        <v>1216</v>
      </c>
      <c r="P552" s="14">
        <f t="shared" si="153"/>
        <v>2836</v>
      </c>
      <c r="Q552" s="14">
        <v>0</v>
      </c>
      <c r="R552" s="14">
        <f t="shared" si="154"/>
        <v>8500</v>
      </c>
      <c r="S552" s="14">
        <v>0</v>
      </c>
      <c r="T552" s="14">
        <f t="shared" si="155"/>
        <v>2806.65</v>
      </c>
      <c r="U552" s="14">
        <f t="shared" si="156"/>
        <v>6136</v>
      </c>
      <c r="V552" s="14">
        <f t="shared" si="157"/>
        <v>37193.35</v>
      </c>
      <c r="W552" s="56">
        <f t="shared" si="150"/>
        <v>0</v>
      </c>
      <c r="X552" t="s">
        <v>83</v>
      </c>
      <c r="Y552" t="s">
        <v>5</v>
      </c>
      <c r="Z552" t="s">
        <v>1044</v>
      </c>
      <c r="AA552">
        <v>30</v>
      </c>
      <c r="AB552" s="9">
        <v>40000</v>
      </c>
      <c r="AC552">
        <v>0</v>
      </c>
      <c r="AD552" s="9">
        <v>40000</v>
      </c>
      <c r="AE552" s="9">
        <v>1148</v>
      </c>
      <c r="AF552">
        <v>442.65</v>
      </c>
      <c r="AG552" s="9">
        <v>1216</v>
      </c>
      <c r="AH552">
        <v>0</v>
      </c>
      <c r="AI552" s="9">
        <v>2806.65</v>
      </c>
      <c r="AJ552" s="9">
        <v>37193.35</v>
      </c>
    </row>
    <row r="553" spans="1:36" s="6" customFormat="1" ht="15" x14ac:dyDescent="0.25">
      <c r="A553" s="18">
        <f t="shared" si="158"/>
        <v>530</v>
      </c>
      <c r="B553" s="17" t="s">
        <v>7</v>
      </c>
      <c r="C553" s="16" t="s">
        <v>82</v>
      </c>
      <c r="D553" s="16" t="s">
        <v>5</v>
      </c>
      <c r="E553" s="16" t="s">
        <v>4</v>
      </c>
      <c r="F553" s="16" t="s">
        <v>3</v>
      </c>
      <c r="G553" s="15">
        <v>45078</v>
      </c>
      <c r="H553" s="15">
        <v>45260</v>
      </c>
      <c r="I553" s="14">
        <v>62640</v>
      </c>
      <c r="J553" s="14">
        <v>0</v>
      </c>
      <c r="K553" s="14">
        <v>0</v>
      </c>
      <c r="L553" s="14">
        <v>1797.77</v>
      </c>
      <c r="M553" s="14">
        <f t="shared" si="151"/>
        <v>4447.4399999999996</v>
      </c>
      <c r="N553" s="14">
        <f t="shared" si="152"/>
        <v>720.36</v>
      </c>
      <c r="O553" s="14">
        <v>1904.26</v>
      </c>
      <c r="P553" s="14">
        <f t="shared" si="153"/>
        <v>4441.1760000000004</v>
      </c>
      <c r="Q553" s="14">
        <v>0</v>
      </c>
      <c r="R553" s="14">
        <f t="shared" si="154"/>
        <v>13311.005999999998</v>
      </c>
      <c r="S553" s="14">
        <v>0</v>
      </c>
      <c r="T553" s="14">
        <f t="shared" si="155"/>
        <v>3702.0299999999997</v>
      </c>
      <c r="U553" s="14">
        <f t="shared" si="156"/>
        <v>9608.9759999999987</v>
      </c>
      <c r="V553" s="14">
        <f t="shared" si="157"/>
        <v>58937.97</v>
      </c>
      <c r="W553" s="56">
        <f t="shared" si="150"/>
        <v>0</v>
      </c>
      <c r="X553" t="s">
        <v>82</v>
      </c>
      <c r="Y553" t="s">
        <v>5</v>
      </c>
      <c r="Z553" t="s">
        <v>994</v>
      </c>
      <c r="AA553">
        <v>31</v>
      </c>
      <c r="AB553" s="9">
        <v>62640</v>
      </c>
      <c r="AC553">
        <v>0</v>
      </c>
      <c r="AD553" s="9">
        <v>62640</v>
      </c>
      <c r="AE553" s="9">
        <v>1797.77</v>
      </c>
      <c r="AF553">
        <v>0</v>
      </c>
      <c r="AG553" s="9">
        <v>1904.26</v>
      </c>
      <c r="AH553">
        <v>0</v>
      </c>
      <c r="AI553" s="9">
        <v>3702.03</v>
      </c>
      <c r="AJ553" s="9">
        <v>58937.97</v>
      </c>
    </row>
    <row r="554" spans="1:36" s="6" customFormat="1" ht="15" x14ac:dyDescent="0.25">
      <c r="A554" s="18">
        <f t="shared" si="158"/>
        <v>531</v>
      </c>
      <c r="B554" s="17" t="s">
        <v>7</v>
      </c>
      <c r="C554" s="16" t="s">
        <v>81</v>
      </c>
      <c r="D554" s="16" t="s">
        <v>5</v>
      </c>
      <c r="E554" s="16" t="s">
        <v>4</v>
      </c>
      <c r="F554" s="16" t="s">
        <v>3</v>
      </c>
      <c r="G554" s="15">
        <v>45078</v>
      </c>
      <c r="H554" s="15">
        <v>45260</v>
      </c>
      <c r="I554" s="14">
        <v>32480</v>
      </c>
      <c r="J554" s="14">
        <v>0</v>
      </c>
      <c r="K554" s="14">
        <v>0</v>
      </c>
      <c r="L554" s="14">
        <v>932.18</v>
      </c>
      <c r="M554" s="14">
        <f t="shared" si="151"/>
        <v>2306.08</v>
      </c>
      <c r="N554" s="14">
        <f t="shared" si="152"/>
        <v>373.52</v>
      </c>
      <c r="O554" s="14">
        <v>987.39</v>
      </c>
      <c r="P554" s="14">
        <f t="shared" si="153"/>
        <v>2302.8320000000003</v>
      </c>
      <c r="Q554" s="14"/>
      <c r="R554" s="14">
        <f t="shared" si="154"/>
        <v>6902.0020000000004</v>
      </c>
      <c r="S554" s="14">
        <v>0</v>
      </c>
      <c r="T554" s="14">
        <f t="shared" si="155"/>
        <v>1919.57</v>
      </c>
      <c r="U554" s="14">
        <f t="shared" si="156"/>
        <v>4982.4320000000007</v>
      </c>
      <c r="V554" s="14">
        <f t="shared" si="157"/>
        <v>30560.43</v>
      </c>
      <c r="W554" s="56">
        <f t="shared" si="150"/>
        <v>0</v>
      </c>
      <c r="X554" t="s">
        <v>81</v>
      </c>
      <c r="Y554" t="s">
        <v>5</v>
      </c>
      <c r="Z554" t="s">
        <v>1014</v>
      </c>
      <c r="AA554">
        <v>32</v>
      </c>
      <c r="AB554" s="9">
        <v>32480</v>
      </c>
      <c r="AC554">
        <v>0</v>
      </c>
      <c r="AD554" s="9">
        <v>32480</v>
      </c>
      <c r="AE554">
        <v>932.18</v>
      </c>
      <c r="AF554">
        <v>0</v>
      </c>
      <c r="AG554">
        <v>987.39</v>
      </c>
      <c r="AH554">
        <v>0</v>
      </c>
      <c r="AI554" s="9">
        <v>1919.57</v>
      </c>
      <c r="AJ554" s="9">
        <v>30560.43</v>
      </c>
    </row>
    <row r="555" spans="1:36" s="6" customFormat="1" ht="15" x14ac:dyDescent="0.25">
      <c r="A555" s="18">
        <f t="shared" si="158"/>
        <v>532</v>
      </c>
      <c r="B555" s="17" t="s">
        <v>7</v>
      </c>
      <c r="C555" s="16" t="s">
        <v>80</v>
      </c>
      <c r="D555" s="16" t="s">
        <v>5</v>
      </c>
      <c r="E555" s="16" t="s">
        <v>4</v>
      </c>
      <c r="F555" s="16" t="s">
        <v>8</v>
      </c>
      <c r="G555" s="15">
        <v>45078</v>
      </c>
      <c r="H555" s="15">
        <v>45260</v>
      </c>
      <c r="I555" s="14">
        <v>22400</v>
      </c>
      <c r="J555" s="14">
        <v>0</v>
      </c>
      <c r="K555" s="14">
        <v>0</v>
      </c>
      <c r="L555" s="14">
        <v>642.88</v>
      </c>
      <c r="M555" s="14">
        <f t="shared" si="151"/>
        <v>1590.3999999999999</v>
      </c>
      <c r="N555" s="14">
        <f t="shared" si="152"/>
        <v>257.60000000000002</v>
      </c>
      <c r="O555" s="14">
        <v>680.96</v>
      </c>
      <c r="P555" s="14">
        <f t="shared" si="153"/>
        <v>1588.16</v>
      </c>
      <c r="Q555" s="14"/>
      <c r="R555" s="14">
        <f t="shared" si="154"/>
        <v>4760</v>
      </c>
      <c r="S555" s="14">
        <v>0</v>
      </c>
      <c r="T555" s="14">
        <f t="shared" si="155"/>
        <v>1323.8400000000001</v>
      </c>
      <c r="U555" s="14">
        <f t="shared" si="156"/>
        <v>3436.16</v>
      </c>
      <c r="V555" s="14">
        <f t="shared" si="157"/>
        <v>21076.16</v>
      </c>
      <c r="W555" s="56">
        <f t="shared" si="150"/>
        <v>0</v>
      </c>
      <c r="X555" t="s">
        <v>80</v>
      </c>
      <c r="Y555" t="s">
        <v>5</v>
      </c>
      <c r="Z555" t="s">
        <v>1024</v>
      </c>
      <c r="AA555">
        <v>37</v>
      </c>
      <c r="AB555" s="9">
        <v>22400</v>
      </c>
      <c r="AC555">
        <v>0</v>
      </c>
      <c r="AD555" s="9">
        <v>22400</v>
      </c>
      <c r="AE555">
        <v>642.88</v>
      </c>
      <c r="AF555">
        <v>0</v>
      </c>
      <c r="AG555">
        <v>680.96</v>
      </c>
      <c r="AH555">
        <v>0</v>
      </c>
      <c r="AI555" s="9">
        <v>1323.84</v>
      </c>
      <c r="AJ555" s="9">
        <v>21076.16</v>
      </c>
    </row>
    <row r="556" spans="1:36" s="6" customFormat="1" ht="15" x14ac:dyDescent="0.25">
      <c r="A556" s="18">
        <f t="shared" si="158"/>
        <v>533</v>
      </c>
      <c r="B556" s="17" t="s">
        <v>7</v>
      </c>
      <c r="C556" s="16" t="s">
        <v>79</v>
      </c>
      <c r="D556" s="16" t="s">
        <v>5</v>
      </c>
      <c r="E556" s="16" t="s">
        <v>4</v>
      </c>
      <c r="F556" s="16" t="s">
        <v>8</v>
      </c>
      <c r="G556" s="15">
        <v>45078</v>
      </c>
      <c r="H556" s="15">
        <v>45260</v>
      </c>
      <c r="I556" s="14">
        <v>30160</v>
      </c>
      <c r="J556" s="14">
        <v>0</v>
      </c>
      <c r="K556" s="14">
        <v>0</v>
      </c>
      <c r="L556" s="14">
        <v>865.59</v>
      </c>
      <c r="M556" s="14">
        <f t="shared" si="151"/>
        <v>2141.3599999999997</v>
      </c>
      <c r="N556" s="14">
        <f t="shared" si="152"/>
        <v>346.84</v>
      </c>
      <c r="O556" s="14">
        <v>916.86</v>
      </c>
      <c r="P556" s="14">
        <f t="shared" si="153"/>
        <v>2138.3440000000001</v>
      </c>
      <c r="Q556" s="14">
        <v>0</v>
      </c>
      <c r="R556" s="14">
        <f t="shared" si="154"/>
        <v>6408.9939999999997</v>
      </c>
      <c r="S556" s="14">
        <v>0</v>
      </c>
      <c r="T556" s="14">
        <f t="shared" si="155"/>
        <v>1782.45</v>
      </c>
      <c r="U556" s="14">
        <f t="shared" si="156"/>
        <v>4626.5439999999999</v>
      </c>
      <c r="V556" s="14">
        <f t="shared" si="157"/>
        <v>28377.55</v>
      </c>
      <c r="W556" s="56">
        <f t="shared" si="150"/>
        <v>0</v>
      </c>
      <c r="X556" t="s">
        <v>79</v>
      </c>
      <c r="Y556" t="s">
        <v>5</v>
      </c>
      <c r="Z556" t="s">
        <v>998</v>
      </c>
      <c r="AA556">
        <v>38</v>
      </c>
      <c r="AB556" s="9">
        <v>30160</v>
      </c>
      <c r="AC556">
        <v>0</v>
      </c>
      <c r="AD556" s="9">
        <v>30160</v>
      </c>
      <c r="AE556">
        <v>865.59</v>
      </c>
      <c r="AF556">
        <v>0</v>
      </c>
      <c r="AG556">
        <v>916.86</v>
      </c>
      <c r="AH556">
        <v>0</v>
      </c>
      <c r="AI556" s="9">
        <v>1782.45</v>
      </c>
      <c r="AJ556" s="9">
        <v>28377.55</v>
      </c>
    </row>
    <row r="557" spans="1:36" s="6" customFormat="1" ht="15" x14ac:dyDescent="0.25">
      <c r="A557" s="18">
        <f t="shared" si="158"/>
        <v>534</v>
      </c>
      <c r="B557" s="17" t="s">
        <v>7</v>
      </c>
      <c r="C557" s="16" t="s">
        <v>78</v>
      </c>
      <c r="D557" s="16" t="s">
        <v>5</v>
      </c>
      <c r="E557" s="16" t="s">
        <v>4</v>
      </c>
      <c r="F557" s="16" t="s">
        <v>8</v>
      </c>
      <c r="G557" s="15">
        <v>45078</v>
      </c>
      <c r="H557" s="15">
        <v>45260</v>
      </c>
      <c r="I557" s="14">
        <v>81200</v>
      </c>
      <c r="J557" s="14">
        <v>0</v>
      </c>
      <c r="K557" s="14">
        <v>0</v>
      </c>
      <c r="L557" s="14">
        <v>2330.44</v>
      </c>
      <c r="M557" s="14">
        <f t="shared" si="151"/>
        <v>5765.2</v>
      </c>
      <c r="N557" s="14">
        <f t="shared" si="152"/>
        <v>933.8</v>
      </c>
      <c r="O557" s="14">
        <v>2468.48</v>
      </c>
      <c r="P557" s="14">
        <f t="shared" si="153"/>
        <v>5757.08</v>
      </c>
      <c r="Q557" s="14">
        <v>0</v>
      </c>
      <c r="R557" s="14">
        <f t="shared" si="154"/>
        <v>17255</v>
      </c>
      <c r="S557" s="14">
        <v>0</v>
      </c>
      <c r="T557" s="14">
        <f t="shared" si="155"/>
        <v>4798.92</v>
      </c>
      <c r="U557" s="14">
        <f t="shared" si="156"/>
        <v>12456.08</v>
      </c>
      <c r="V557" s="14">
        <f t="shared" si="157"/>
        <v>76401.08</v>
      </c>
      <c r="W557" s="56">
        <f t="shared" si="150"/>
        <v>0</v>
      </c>
      <c r="X557" t="s">
        <v>78</v>
      </c>
      <c r="Y557" t="s">
        <v>5</v>
      </c>
      <c r="Z557" t="s">
        <v>990</v>
      </c>
      <c r="AA557">
        <v>39</v>
      </c>
      <c r="AB557" s="9">
        <v>81200</v>
      </c>
      <c r="AC557">
        <v>0</v>
      </c>
      <c r="AD557" s="9">
        <v>81200</v>
      </c>
      <c r="AE557" s="9">
        <v>2330.44</v>
      </c>
      <c r="AF557">
        <v>0</v>
      </c>
      <c r="AG557" s="9">
        <v>2468.48</v>
      </c>
      <c r="AH557">
        <v>0</v>
      </c>
      <c r="AI557" s="9">
        <v>4798.92</v>
      </c>
      <c r="AJ557" s="9">
        <v>76401.08</v>
      </c>
    </row>
    <row r="558" spans="1:36" s="6" customFormat="1" ht="15" x14ac:dyDescent="0.25">
      <c r="A558" s="18">
        <f t="shared" si="158"/>
        <v>535</v>
      </c>
      <c r="B558" s="17" t="s">
        <v>7</v>
      </c>
      <c r="C558" s="16" t="s">
        <v>77</v>
      </c>
      <c r="D558" s="16" t="s">
        <v>5</v>
      </c>
      <c r="E558" s="16" t="s">
        <v>4</v>
      </c>
      <c r="F558" s="16" t="s">
        <v>3</v>
      </c>
      <c r="G558" s="15">
        <v>45078</v>
      </c>
      <c r="H558" s="15">
        <v>45260</v>
      </c>
      <c r="I558" s="14">
        <v>60320</v>
      </c>
      <c r="J558" s="14">
        <v>0</v>
      </c>
      <c r="K558" s="14">
        <v>0</v>
      </c>
      <c r="L558" s="14">
        <v>1731.18</v>
      </c>
      <c r="M558" s="14">
        <f t="shared" si="151"/>
        <v>4282.7199999999993</v>
      </c>
      <c r="N558" s="14">
        <f t="shared" si="152"/>
        <v>693.68</v>
      </c>
      <c r="O558" s="14">
        <v>1833.73</v>
      </c>
      <c r="P558" s="14">
        <f t="shared" si="153"/>
        <v>4276.6880000000001</v>
      </c>
      <c r="Q558" s="14"/>
      <c r="R558" s="14">
        <f t="shared" si="154"/>
        <v>12817.998</v>
      </c>
      <c r="S558" s="14">
        <v>0</v>
      </c>
      <c r="T558" s="14">
        <f t="shared" si="155"/>
        <v>3564.91</v>
      </c>
      <c r="U558" s="14">
        <f t="shared" si="156"/>
        <v>9253.0879999999997</v>
      </c>
      <c r="V558" s="14">
        <f t="shared" si="157"/>
        <v>56755.09</v>
      </c>
      <c r="W558" s="56">
        <f t="shared" si="150"/>
        <v>0</v>
      </c>
      <c r="X558" t="s">
        <v>77</v>
      </c>
      <c r="Y558" t="s">
        <v>5</v>
      </c>
      <c r="Z558" t="s">
        <v>1023</v>
      </c>
      <c r="AA558">
        <v>41</v>
      </c>
      <c r="AB558" s="9">
        <v>60320</v>
      </c>
      <c r="AC558">
        <v>0</v>
      </c>
      <c r="AD558" s="9">
        <v>60320</v>
      </c>
      <c r="AE558" s="9">
        <v>1731.18</v>
      </c>
      <c r="AF558">
        <v>0</v>
      </c>
      <c r="AG558" s="9">
        <v>1833.73</v>
      </c>
      <c r="AH558">
        <v>0</v>
      </c>
      <c r="AI558" s="9">
        <v>3564.91</v>
      </c>
      <c r="AJ558" s="9">
        <v>56755.09</v>
      </c>
    </row>
    <row r="559" spans="1:36" s="6" customFormat="1" ht="15" x14ac:dyDescent="0.25">
      <c r="A559" s="18">
        <f t="shared" si="158"/>
        <v>536</v>
      </c>
      <c r="B559" s="17" t="s">
        <v>7</v>
      </c>
      <c r="C559" s="16" t="s">
        <v>76</v>
      </c>
      <c r="D559" s="16" t="s">
        <v>5</v>
      </c>
      <c r="E559" s="16" t="s">
        <v>4</v>
      </c>
      <c r="F559" s="16" t="s">
        <v>3</v>
      </c>
      <c r="G559" s="15">
        <v>45078</v>
      </c>
      <c r="H559" s="15">
        <v>45260</v>
      </c>
      <c r="I559" s="14">
        <v>58000</v>
      </c>
      <c r="J559" s="14">
        <v>0</v>
      </c>
      <c r="K559" s="14">
        <v>0</v>
      </c>
      <c r="L559" s="14">
        <v>1664.6</v>
      </c>
      <c r="M559" s="14">
        <f t="shared" si="151"/>
        <v>4118</v>
      </c>
      <c r="N559" s="14">
        <f t="shared" si="152"/>
        <v>667</v>
      </c>
      <c r="O559" s="14">
        <v>1763.2</v>
      </c>
      <c r="P559" s="14">
        <f t="shared" si="153"/>
        <v>4112.2</v>
      </c>
      <c r="Q559" s="14"/>
      <c r="R559" s="14">
        <f t="shared" si="154"/>
        <v>12325</v>
      </c>
      <c r="S559" s="14">
        <v>0</v>
      </c>
      <c r="T559" s="14">
        <f t="shared" si="155"/>
        <v>3427.8</v>
      </c>
      <c r="U559" s="14">
        <f t="shared" si="156"/>
        <v>8897.2000000000007</v>
      </c>
      <c r="V559" s="14">
        <f t="shared" si="157"/>
        <v>54572.2</v>
      </c>
      <c r="W559" s="56">
        <f t="shared" si="150"/>
        <v>0</v>
      </c>
      <c r="X559" t="s">
        <v>76</v>
      </c>
      <c r="Y559" t="s">
        <v>5</v>
      </c>
      <c r="Z559" t="s">
        <v>1030</v>
      </c>
      <c r="AA559">
        <v>44</v>
      </c>
      <c r="AB559" s="9">
        <v>58000</v>
      </c>
      <c r="AC559">
        <v>0</v>
      </c>
      <c r="AD559" s="9">
        <v>58000</v>
      </c>
      <c r="AE559" s="9">
        <v>1664.6</v>
      </c>
      <c r="AF559">
        <v>0</v>
      </c>
      <c r="AG559" s="9">
        <v>1763.2</v>
      </c>
      <c r="AH559">
        <v>0</v>
      </c>
      <c r="AI559" s="9">
        <v>3427.8</v>
      </c>
      <c r="AJ559" s="9">
        <v>54572.2</v>
      </c>
    </row>
    <row r="560" spans="1:36" s="6" customFormat="1" ht="15" x14ac:dyDescent="0.25">
      <c r="A560" s="18">
        <f t="shared" si="158"/>
        <v>537</v>
      </c>
      <c r="B560" s="17" t="s">
        <v>7</v>
      </c>
      <c r="C560" s="16" t="s">
        <v>75</v>
      </c>
      <c r="D560" s="16" t="s">
        <v>5</v>
      </c>
      <c r="E560" s="16" t="s">
        <v>4</v>
      </c>
      <c r="F560" s="16" t="s">
        <v>8</v>
      </c>
      <c r="G560" s="15">
        <v>45078</v>
      </c>
      <c r="H560" s="15">
        <v>45260</v>
      </c>
      <c r="I560" s="14">
        <v>46400</v>
      </c>
      <c r="J560" s="14">
        <v>1109.3</v>
      </c>
      <c r="K560" s="14">
        <v>0</v>
      </c>
      <c r="L560" s="14">
        <v>1331.68</v>
      </c>
      <c r="M560" s="14">
        <f t="shared" si="151"/>
        <v>3294.3999999999996</v>
      </c>
      <c r="N560" s="14">
        <f t="shared" si="152"/>
        <v>533.6</v>
      </c>
      <c r="O560" s="14">
        <v>1410.56</v>
      </c>
      <c r="P560" s="14">
        <f t="shared" si="153"/>
        <v>3289.76</v>
      </c>
      <c r="Q560" s="14">
        <f>1512.45+65</f>
        <v>1577.45</v>
      </c>
      <c r="R560" s="14">
        <f t="shared" si="154"/>
        <v>9860</v>
      </c>
      <c r="S560" s="14">
        <v>0</v>
      </c>
      <c r="T560" s="14">
        <f t="shared" si="155"/>
        <v>5428.99</v>
      </c>
      <c r="U560" s="14">
        <f t="shared" si="156"/>
        <v>7117.76</v>
      </c>
      <c r="V560" s="14">
        <f t="shared" si="157"/>
        <v>40971.01</v>
      </c>
      <c r="W560" s="56">
        <f t="shared" si="150"/>
        <v>0</v>
      </c>
      <c r="X560" t="s">
        <v>75</v>
      </c>
      <c r="Y560" t="s">
        <v>5</v>
      </c>
      <c r="Z560" t="s">
        <v>984</v>
      </c>
      <c r="AA560">
        <v>46</v>
      </c>
      <c r="AB560" s="9">
        <v>46400</v>
      </c>
      <c r="AC560">
        <v>0</v>
      </c>
      <c r="AD560" s="9">
        <v>46400</v>
      </c>
      <c r="AE560" s="9">
        <v>1331.68</v>
      </c>
      <c r="AF560" s="9">
        <v>1109.3</v>
      </c>
      <c r="AG560" s="9">
        <v>1410.56</v>
      </c>
      <c r="AH560" s="9">
        <v>1577.45</v>
      </c>
      <c r="AI560" s="9">
        <v>5428.99</v>
      </c>
      <c r="AJ560" s="9">
        <v>40971.01</v>
      </c>
    </row>
    <row r="561" spans="1:36" s="6" customFormat="1" ht="15" x14ac:dyDescent="0.25">
      <c r="A561" s="18">
        <f t="shared" si="158"/>
        <v>538</v>
      </c>
      <c r="B561" s="17" t="s">
        <v>7</v>
      </c>
      <c r="C561" s="16" t="s">
        <v>74</v>
      </c>
      <c r="D561" s="16" t="s">
        <v>5</v>
      </c>
      <c r="E561" s="16" t="s">
        <v>4</v>
      </c>
      <c r="F561" s="16" t="s">
        <v>8</v>
      </c>
      <c r="G561" s="15">
        <v>45078</v>
      </c>
      <c r="H561" s="15">
        <v>45260</v>
      </c>
      <c r="I561" s="14">
        <v>95120</v>
      </c>
      <c r="J561" s="14">
        <v>10957.47</v>
      </c>
      <c r="K561" s="14">
        <v>0</v>
      </c>
      <c r="L561" s="14">
        <v>2729.94</v>
      </c>
      <c r="M561" s="14">
        <f t="shared" si="151"/>
        <v>6753.5199999999995</v>
      </c>
      <c r="N561" s="14">
        <f t="shared" si="152"/>
        <v>1093.8799999999999</v>
      </c>
      <c r="O561" s="14">
        <v>2891.65</v>
      </c>
      <c r="P561" s="14">
        <f t="shared" si="153"/>
        <v>6744.0080000000007</v>
      </c>
      <c r="Q561" s="14"/>
      <c r="R561" s="14">
        <f t="shared" si="154"/>
        <v>20212.998</v>
      </c>
      <c r="S561" s="14">
        <v>0</v>
      </c>
      <c r="T561" s="14">
        <f t="shared" si="155"/>
        <v>16579.059999999998</v>
      </c>
      <c r="U561" s="14">
        <f t="shared" si="156"/>
        <v>14591.407999999999</v>
      </c>
      <c r="V561" s="14">
        <f t="shared" si="157"/>
        <v>78540.94</v>
      </c>
      <c r="W561" s="56">
        <f t="shared" si="150"/>
        <v>0</v>
      </c>
      <c r="X561" t="s">
        <v>74</v>
      </c>
      <c r="Y561" t="s">
        <v>5</v>
      </c>
      <c r="Z561" t="s">
        <v>987</v>
      </c>
      <c r="AA561">
        <v>47</v>
      </c>
      <c r="AB561" s="9">
        <v>95120</v>
      </c>
      <c r="AC561">
        <v>0</v>
      </c>
      <c r="AD561" s="9">
        <v>95120</v>
      </c>
      <c r="AE561" s="9">
        <v>2729.94</v>
      </c>
      <c r="AF561" s="9">
        <v>10957.47</v>
      </c>
      <c r="AG561" s="9">
        <v>2891.65</v>
      </c>
      <c r="AH561">
        <v>0</v>
      </c>
      <c r="AI561" s="9">
        <v>16579.060000000001</v>
      </c>
      <c r="AJ561" s="9">
        <v>78540.94</v>
      </c>
    </row>
    <row r="562" spans="1:36" s="6" customFormat="1" ht="15" x14ac:dyDescent="0.25">
      <c r="A562" s="18">
        <f t="shared" si="158"/>
        <v>539</v>
      </c>
      <c r="B562" s="17" t="s">
        <v>7</v>
      </c>
      <c r="C562" s="16" t="s">
        <v>73</v>
      </c>
      <c r="D562" s="16" t="s">
        <v>5</v>
      </c>
      <c r="E562" s="16" t="s">
        <v>4</v>
      </c>
      <c r="F562" s="16" t="s">
        <v>8</v>
      </c>
      <c r="G562" s="15">
        <v>45078</v>
      </c>
      <c r="H562" s="15">
        <v>45260</v>
      </c>
      <c r="I562" s="14">
        <v>60320</v>
      </c>
      <c r="J562" s="14">
        <v>0</v>
      </c>
      <c r="K562" s="14">
        <v>0</v>
      </c>
      <c r="L562" s="14">
        <v>1731.18</v>
      </c>
      <c r="M562" s="14">
        <f t="shared" si="151"/>
        <v>4282.7199999999993</v>
      </c>
      <c r="N562" s="14">
        <f t="shared" si="152"/>
        <v>693.68</v>
      </c>
      <c r="O562" s="14">
        <v>1833.73</v>
      </c>
      <c r="P562" s="14">
        <f t="shared" si="153"/>
        <v>4276.6880000000001</v>
      </c>
      <c r="Q562" s="14"/>
      <c r="R562" s="14">
        <f t="shared" si="154"/>
        <v>12817.998</v>
      </c>
      <c r="S562" s="14">
        <v>34019.589999999997</v>
      </c>
      <c r="T562" s="14">
        <f t="shared" si="155"/>
        <v>37584.5</v>
      </c>
      <c r="U562" s="14">
        <f t="shared" si="156"/>
        <v>9253.0879999999997</v>
      </c>
      <c r="V562" s="14">
        <f t="shared" si="157"/>
        <v>22735.5</v>
      </c>
      <c r="W562" s="56">
        <f t="shared" si="150"/>
        <v>0</v>
      </c>
      <c r="X562" t="s">
        <v>73</v>
      </c>
      <c r="Y562" t="s">
        <v>5</v>
      </c>
      <c r="Z562" t="s">
        <v>996</v>
      </c>
      <c r="AA562">
        <v>48</v>
      </c>
      <c r="AB562" s="9">
        <v>60320</v>
      </c>
      <c r="AC562">
        <v>0</v>
      </c>
      <c r="AD562" s="9">
        <v>60320</v>
      </c>
      <c r="AE562" s="9">
        <v>1731.18</v>
      </c>
      <c r="AF562">
        <v>0</v>
      </c>
      <c r="AG562" s="9">
        <v>1833.73</v>
      </c>
      <c r="AH562" s="9">
        <v>34019.589999999997</v>
      </c>
      <c r="AI562" s="9">
        <v>37584.5</v>
      </c>
      <c r="AJ562" s="9">
        <v>22735.5</v>
      </c>
    </row>
    <row r="563" spans="1:36" s="6" customFormat="1" ht="15" x14ac:dyDescent="0.25">
      <c r="A563" s="18">
        <f t="shared" si="158"/>
        <v>540</v>
      </c>
      <c r="B563" s="17" t="s">
        <v>7</v>
      </c>
      <c r="C563" s="16" t="s">
        <v>72</v>
      </c>
      <c r="D563" s="16" t="s">
        <v>5</v>
      </c>
      <c r="E563" s="16" t="s">
        <v>4</v>
      </c>
      <c r="F563" s="16" t="s">
        <v>8</v>
      </c>
      <c r="G563" s="15">
        <v>45078</v>
      </c>
      <c r="H563" s="15">
        <v>45260</v>
      </c>
      <c r="I563" s="14">
        <v>40000</v>
      </c>
      <c r="J563" s="14">
        <v>442.65</v>
      </c>
      <c r="K563" s="14">
        <v>0</v>
      </c>
      <c r="L563" s="14">
        <v>1148</v>
      </c>
      <c r="M563" s="14">
        <f t="shared" si="151"/>
        <v>2839.9999999999995</v>
      </c>
      <c r="N563" s="14">
        <f t="shared" si="152"/>
        <v>460</v>
      </c>
      <c r="O563" s="14">
        <v>1216</v>
      </c>
      <c r="P563" s="14">
        <f t="shared" si="153"/>
        <v>2836</v>
      </c>
      <c r="Q563" s="14"/>
      <c r="R563" s="14">
        <f t="shared" si="154"/>
        <v>8500</v>
      </c>
      <c r="S563" s="14">
        <v>0</v>
      </c>
      <c r="T563" s="14">
        <f t="shared" si="155"/>
        <v>2806.65</v>
      </c>
      <c r="U563" s="14">
        <f t="shared" si="156"/>
        <v>6136</v>
      </c>
      <c r="V563" s="14">
        <f t="shared" si="157"/>
        <v>37193.35</v>
      </c>
      <c r="W563" s="56">
        <f t="shared" si="150"/>
        <v>0</v>
      </c>
      <c r="X563" t="s">
        <v>72</v>
      </c>
      <c r="Y563" t="s">
        <v>5</v>
      </c>
      <c r="Z563" t="s">
        <v>1039</v>
      </c>
      <c r="AA563">
        <v>50</v>
      </c>
      <c r="AB563" s="9">
        <v>40000</v>
      </c>
      <c r="AC563">
        <v>0</v>
      </c>
      <c r="AD563" s="9">
        <v>40000</v>
      </c>
      <c r="AE563" s="9">
        <v>1148</v>
      </c>
      <c r="AF563">
        <v>442.65</v>
      </c>
      <c r="AG563" s="9">
        <v>1216</v>
      </c>
      <c r="AH563">
        <v>0</v>
      </c>
      <c r="AI563" s="9">
        <v>2806.65</v>
      </c>
      <c r="AJ563" s="9">
        <v>37193.35</v>
      </c>
    </row>
    <row r="564" spans="1:36" s="6" customFormat="1" ht="15" x14ac:dyDescent="0.25">
      <c r="A564" s="18">
        <f t="shared" si="158"/>
        <v>541</v>
      </c>
      <c r="B564" s="17" t="s">
        <v>7</v>
      </c>
      <c r="C564" s="16" t="s">
        <v>71</v>
      </c>
      <c r="D564" s="16" t="s">
        <v>5</v>
      </c>
      <c r="E564" s="16" t="s">
        <v>4</v>
      </c>
      <c r="F564" s="16" t="s">
        <v>8</v>
      </c>
      <c r="G564" s="15">
        <v>45078</v>
      </c>
      <c r="H564" s="15">
        <v>45260</v>
      </c>
      <c r="I564" s="14">
        <v>99760</v>
      </c>
      <c r="J564" s="14">
        <v>0</v>
      </c>
      <c r="K564" s="14">
        <v>0</v>
      </c>
      <c r="L564" s="14">
        <v>2863.11</v>
      </c>
      <c r="M564" s="14">
        <f t="shared" si="151"/>
        <v>7082.9599999999991</v>
      </c>
      <c r="N564" s="14">
        <f t="shared" si="152"/>
        <v>1147.24</v>
      </c>
      <c r="O564" s="14">
        <v>3032.7</v>
      </c>
      <c r="P564" s="14">
        <f t="shared" si="153"/>
        <v>7072.9840000000004</v>
      </c>
      <c r="Q564" s="14">
        <v>0</v>
      </c>
      <c r="R564" s="14">
        <f t="shared" si="154"/>
        <v>21198.993999999999</v>
      </c>
      <c r="S564" s="14">
        <v>61691.39</v>
      </c>
      <c r="T564" s="14">
        <f t="shared" si="155"/>
        <v>67587.199999999997</v>
      </c>
      <c r="U564" s="14">
        <f t="shared" si="156"/>
        <v>15303.183999999999</v>
      </c>
      <c r="V564" s="14">
        <f t="shared" si="157"/>
        <v>32172.800000000003</v>
      </c>
      <c r="W564" s="56">
        <f t="shared" si="150"/>
        <v>0</v>
      </c>
      <c r="X564" t="s">
        <v>71</v>
      </c>
      <c r="Y564" t="s">
        <v>5</v>
      </c>
      <c r="Z564" t="s">
        <v>1017</v>
      </c>
      <c r="AA564">
        <v>51</v>
      </c>
      <c r="AB564" s="9">
        <v>99760</v>
      </c>
      <c r="AC564">
        <v>0</v>
      </c>
      <c r="AD564" s="9">
        <v>99760</v>
      </c>
      <c r="AE564" s="9">
        <v>2863.11</v>
      </c>
      <c r="AF564">
        <v>0</v>
      </c>
      <c r="AG564" s="9">
        <v>3032.7</v>
      </c>
      <c r="AH564" s="9">
        <v>61691.39</v>
      </c>
      <c r="AI564" s="9">
        <v>67587.199999999997</v>
      </c>
      <c r="AJ564" s="9">
        <v>32172.799999999999</v>
      </c>
    </row>
    <row r="565" spans="1:36" s="6" customFormat="1" ht="15" x14ac:dyDescent="0.25">
      <c r="A565" s="18">
        <f t="shared" si="158"/>
        <v>542</v>
      </c>
      <c r="B565" s="17" t="s">
        <v>7</v>
      </c>
      <c r="C565" s="16" t="s">
        <v>70</v>
      </c>
      <c r="D565" s="16" t="s">
        <v>5</v>
      </c>
      <c r="E565" s="16" t="s">
        <v>4</v>
      </c>
      <c r="F565" s="16" t="s">
        <v>3</v>
      </c>
      <c r="G565" s="15">
        <v>45078</v>
      </c>
      <c r="H565" s="15">
        <v>45260</v>
      </c>
      <c r="I565" s="14">
        <v>69600</v>
      </c>
      <c r="J565" s="14">
        <v>5293.2</v>
      </c>
      <c r="K565" s="14">
        <v>0</v>
      </c>
      <c r="L565" s="14">
        <v>1997.52</v>
      </c>
      <c r="M565" s="14">
        <f t="shared" ref="M565:M596" si="159">I565*7.1%</f>
        <v>4941.5999999999995</v>
      </c>
      <c r="N565" s="14">
        <f t="shared" ref="N565:N596" si="160">I565*1.15%</f>
        <v>800.4</v>
      </c>
      <c r="O565" s="14">
        <v>2115.84</v>
      </c>
      <c r="P565" s="14">
        <f t="shared" ref="P565:P596" si="161">I565*7.09%</f>
        <v>4934.6400000000003</v>
      </c>
      <c r="Q565" s="14"/>
      <c r="R565" s="14">
        <f t="shared" ref="R565:R596" si="162">L565+M565+N565+O565+P565</f>
        <v>14790</v>
      </c>
      <c r="S565" s="14">
        <v>0</v>
      </c>
      <c r="T565" s="14">
        <f t="shared" ref="T565:T596" si="163">+L565+O565+Q565+S565+J565+K565</f>
        <v>9406.5600000000013</v>
      </c>
      <c r="U565" s="14">
        <f t="shared" ref="U565:U596" si="164">+P565+N565+M565</f>
        <v>10676.64</v>
      </c>
      <c r="V565" s="14">
        <f t="shared" ref="V565:V596" si="165">+I565-T565</f>
        <v>60193.440000000002</v>
      </c>
      <c r="W565" s="56">
        <f t="shared" si="150"/>
        <v>0</v>
      </c>
      <c r="X565" t="s">
        <v>70</v>
      </c>
      <c r="Y565" t="s">
        <v>5</v>
      </c>
      <c r="Z565" t="s">
        <v>1007</v>
      </c>
      <c r="AA565">
        <v>52</v>
      </c>
      <c r="AB565" s="9">
        <v>69600</v>
      </c>
      <c r="AC565">
        <v>0</v>
      </c>
      <c r="AD565" s="9">
        <v>69600</v>
      </c>
      <c r="AE565" s="9">
        <v>1997.52</v>
      </c>
      <c r="AF565" s="9">
        <v>5293.2</v>
      </c>
      <c r="AG565" s="9">
        <v>2115.84</v>
      </c>
      <c r="AH565">
        <v>0</v>
      </c>
      <c r="AI565" s="9">
        <v>9406.56</v>
      </c>
      <c r="AJ565" s="9">
        <v>60193.440000000002</v>
      </c>
    </row>
    <row r="566" spans="1:36" s="6" customFormat="1" ht="15" x14ac:dyDescent="0.25">
      <c r="A566" s="18">
        <f t="shared" si="158"/>
        <v>543</v>
      </c>
      <c r="B566" s="17" t="s">
        <v>7</v>
      </c>
      <c r="C566" s="16" t="s">
        <v>69</v>
      </c>
      <c r="D566" s="16" t="s">
        <v>5</v>
      </c>
      <c r="E566" s="16" t="s">
        <v>4</v>
      </c>
      <c r="F566" s="16" t="s">
        <v>8</v>
      </c>
      <c r="G566" s="15">
        <v>45078</v>
      </c>
      <c r="H566" s="15">
        <v>45260</v>
      </c>
      <c r="I566" s="14">
        <v>22400</v>
      </c>
      <c r="J566" s="14">
        <v>0</v>
      </c>
      <c r="K566" s="14">
        <v>0</v>
      </c>
      <c r="L566" s="14">
        <v>642.88</v>
      </c>
      <c r="M566" s="14">
        <f t="shared" si="159"/>
        <v>1590.3999999999999</v>
      </c>
      <c r="N566" s="14">
        <f t="shared" si="160"/>
        <v>257.60000000000002</v>
      </c>
      <c r="O566" s="14">
        <v>680.96</v>
      </c>
      <c r="P566" s="14">
        <f t="shared" si="161"/>
        <v>1588.16</v>
      </c>
      <c r="Q566" s="14"/>
      <c r="R566" s="14">
        <f t="shared" si="162"/>
        <v>4760</v>
      </c>
      <c r="S566" s="14">
        <v>0</v>
      </c>
      <c r="T566" s="14">
        <f t="shared" si="163"/>
        <v>1323.8400000000001</v>
      </c>
      <c r="U566" s="14">
        <f t="shared" si="164"/>
        <v>3436.16</v>
      </c>
      <c r="V566" s="14">
        <f t="shared" si="165"/>
        <v>21076.16</v>
      </c>
      <c r="W566" s="56">
        <f t="shared" si="150"/>
        <v>0</v>
      </c>
      <c r="X566" t="s">
        <v>69</v>
      </c>
      <c r="Y566" t="s">
        <v>5</v>
      </c>
      <c r="Z566" t="s">
        <v>1270</v>
      </c>
      <c r="AA566">
        <v>53</v>
      </c>
      <c r="AB566" s="9">
        <v>22400</v>
      </c>
      <c r="AC566">
        <v>0</v>
      </c>
      <c r="AD566" s="9">
        <v>22400</v>
      </c>
      <c r="AE566">
        <v>642.88</v>
      </c>
      <c r="AF566">
        <v>0</v>
      </c>
      <c r="AG566">
        <v>680.96</v>
      </c>
      <c r="AH566">
        <v>0</v>
      </c>
      <c r="AI566" s="9">
        <v>1323.84</v>
      </c>
      <c r="AJ566" s="9">
        <v>21076.16</v>
      </c>
    </row>
    <row r="567" spans="1:36" s="6" customFormat="1" ht="15" x14ac:dyDescent="0.25">
      <c r="A567" s="18">
        <f t="shared" si="158"/>
        <v>544</v>
      </c>
      <c r="B567" s="17" t="s">
        <v>7</v>
      </c>
      <c r="C567" s="16" t="s">
        <v>68</v>
      </c>
      <c r="D567" s="16" t="s">
        <v>5</v>
      </c>
      <c r="E567" s="16" t="s">
        <v>4</v>
      </c>
      <c r="F567" s="16" t="s">
        <v>8</v>
      </c>
      <c r="G567" s="15">
        <v>45078</v>
      </c>
      <c r="H567" s="15">
        <v>45260</v>
      </c>
      <c r="I567" s="14">
        <v>40000</v>
      </c>
      <c r="J567" s="14">
        <v>442.65</v>
      </c>
      <c r="K567" s="14">
        <v>0</v>
      </c>
      <c r="L567" s="14">
        <v>1148</v>
      </c>
      <c r="M567" s="14">
        <f t="shared" si="159"/>
        <v>2839.9999999999995</v>
      </c>
      <c r="N567" s="14">
        <f t="shared" si="160"/>
        <v>460</v>
      </c>
      <c r="O567" s="14">
        <v>1216</v>
      </c>
      <c r="P567" s="14">
        <f t="shared" si="161"/>
        <v>2836</v>
      </c>
      <c r="Q567" s="14"/>
      <c r="R567" s="14">
        <f t="shared" si="162"/>
        <v>8500</v>
      </c>
      <c r="S567" s="14">
        <v>0</v>
      </c>
      <c r="T567" s="14">
        <f t="shared" si="163"/>
        <v>2806.65</v>
      </c>
      <c r="U567" s="14">
        <f t="shared" si="164"/>
        <v>6136</v>
      </c>
      <c r="V567" s="14">
        <f t="shared" si="165"/>
        <v>37193.35</v>
      </c>
      <c r="W567" s="56">
        <f t="shared" si="150"/>
        <v>0</v>
      </c>
      <c r="X567" t="s">
        <v>68</v>
      </c>
      <c r="Y567" t="s">
        <v>5</v>
      </c>
      <c r="Z567" t="s">
        <v>1046</v>
      </c>
      <c r="AA567">
        <v>54</v>
      </c>
      <c r="AB567" s="9">
        <v>40000</v>
      </c>
      <c r="AC567">
        <v>0</v>
      </c>
      <c r="AD567" s="9">
        <v>40000</v>
      </c>
      <c r="AE567" s="9">
        <v>1148</v>
      </c>
      <c r="AF567">
        <v>442.65</v>
      </c>
      <c r="AG567" s="9">
        <v>1216</v>
      </c>
      <c r="AH567">
        <v>0</v>
      </c>
      <c r="AI567" s="9">
        <v>2806.65</v>
      </c>
      <c r="AJ567" s="9">
        <v>37193.35</v>
      </c>
    </row>
    <row r="568" spans="1:36" s="6" customFormat="1" ht="15" x14ac:dyDescent="0.25">
      <c r="A568" s="18">
        <f t="shared" si="158"/>
        <v>545</v>
      </c>
      <c r="B568" s="17" t="s">
        <v>7</v>
      </c>
      <c r="C568" s="16" t="s">
        <v>67</v>
      </c>
      <c r="D568" s="16" t="s">
        <v>5</v>
      </c>
      <c r="E568" s="16" t="s">
        <v>4</v>
      </c>
      <c r="F568" s="16" t="s">
        <v>3</v>
      </c>
      <c r="G568" s="15">
        <v>45078</v>
      </c>
      <c r="H568" s="15">
        <v>45260</v>
      </c>
      <c r="I568" s="14">
        <v>104400</v>
      </c>
      <c r="J568" s="14">
        <v>12746</v>
      </c>
      <c r="K568" s="14">
        <v>0</v>
      </c>
      <c r="L568" s="14">
        <v>2996.28</v>
      </c>
      <c r="M568" s="14">
        <f t="shared" si="159"/>
        <v>7412.4</v>
      </c>
      <c r="N568" s="14">
        <f t="shared" si="160"/>
        <v>1200.5999999999999</v>
      </c>
      <c r="O568" s="14">
        <v>3173.76</v>
      </c>
      <c r="P568" s="14">
        <f t="shared" si="161"/>
        <v>7401.96</v>
      </c>
      <c r="Q568" s="14">
        <f>1512.45+65</f>
        <v>1577.45</v>
      </c>
      <c r="R568" s="14">
        <f t="shared" si="162"/>
        <v>22185</v>
      </c>
      <c r="S568" s="14">
        <v>0</v>
      </c>
      <c r="T568" s="14">
        <f t="shared" si="163"/>
        <v>20493.490000000002</v>
      </c>
      <c r="U568" s="14">
        <f t="shared" si="164"/>
        <v>16014.96</v>
      </c>
      <c r="V568" s="14">
        <f t="shared" si="165"/>
        <v>83906.51</v>
      </c>
      <c r="W568" s="56">
        <f t="shared" si="150"/>
        <v>0</v>
      </c>
      <c r="X568" t="s">
        <v>67</v>
      </c>
      <c r="Y568" t="s">
        <v>5</v>
      </c>
      <c r="Z568" t="s">
        <v>1025</v>
      </c>
      <c r="AA568">
        <v>56</v>
      </c>
      <c r="AB568" s="9">
        <v>104400</v>
      </c>
      <c r="AC568">
        <v>0</v>
      </c>
      <c r="AD568" s="9">
        <v>104400</v>
      </c>
      <c r="AE568" s="9">
        <v>2996.28</v>
      </c>
      <c r="AF568" s="9">
        <v>12746</v>
      </c>
      <c r="AG568" s="9">
        <v>3173.76</v>
      </c>
      <c r="AH568" s="9">
        <v>1577.45</v>
      </c>
      <c r="AI568" s="9">
        <v>20493.490000000002</v>
      </c>
      <c r="AJ568" s="9">
        <v>83906.51</v>
      </c>
    </row>
    <row r="569" spans="1:36" s="6" customFormat="1" ht="15" x14ac:dyDescent="0.25">
      <c r="A569" s="18">
        <f t="shared" si="158"/>
        <v>546</v>
      </c>
      <c r="B569" s="17" t="s">
        <v>7</v>
      </c>
      <c r="C569" s="16" t="s">
        <v>66</v>
      </c>
      <c r="D569" s="16" t="s">
        <v>5</v>
      </c>
      <c r="E569" s="16" t="s">
        <v>4</v>
      </c>
      <c r="F569" s="16" t="s">
        <v>3</v>
      </c>
      <c r="G569" s="15">
        <v>45078</v>
      </c>
      <c r="H569" s="15">
        <v>45260</v>
      </c>
      <c r="I569" s="14">
        <v>46400</v>
      </c>
      <c r="J569" s="14">
        <v>1345.91</v>
      </c>
      <c r="K569" s="14">
        <v>0</v>
      </c>
      <c r="L569" s="14">
        <v>1331.68</v>
      </c>
      <c r="M569" s="14">
        <f t="shared" si="159"/>
        <v>3294.3999999999996</v>
      </c>
      <c r="N569" s="14">
        <f t="shared" si="160"/>
        <v>533.6</v>
      </c>
      <c r="O569" s="14">
        <v>1410.56</v>
      </c>
      <c r="P569" s="14">
        <f t="shared" si="161"/>
        <v>3289.76</v>
      </c>
      <c r="Q569" s="14"/>
      <c r="R569" s="14">
        <f t="shared" si="162"/>
        <v>9860</v>
      </c>
      <c r="S569" s="14">
        <v>0</v>
      </c>
      <c r="T569" s="14">
        <f t="shared" si="163"/>
        <v>4088.1499999999996</v>
      </c>
      <c r="U569" s="14">
        <f t="shared" si="164"/>
        <v>7117.76</v>
      </c>
      <c r="V569" s="14">
        <f t="shared" si="165"/>
        <v>42311.85</v>
      </c>
      <c r="W569" s="56">
        <f t="shared" si="150"/>
        <v>0</v>
      </c>
      <c r="X569" t="s">
        <v>66</v>
      </c>
      <c r="Y569" t="s">
        <v>5</v>
      </c>
      <c r="Z569" t="s">
        <v>1016</v>
      </c>
      <c r="AA569">
        <v>57</v>
      </c>
      <c r="AB569" s="9">
        <v>46400</v>
      </c>
      <c r="AC569">
        <v>0</v>
      </c>
      <c r="AD569" s="9">
        <v>46400</v>
      </c>
      <c r="AE569" s="9">
        <v>1331.68</v>
      </c>
      <c r="AF569" s="9">
        <v>1345.91</v>
      </c>
      <c r="AG569" s="9">
        <v>1410.56</v>
      </c>
      <c r="AH569">
        <v>0</v>
      </c>
      <c r="AI569" s="9">
        <v>4088.15</v>
      </c>
      <c r="AJ569" s="9">
        <v>42311.85</v>
      </c>
    </row>
    <row r="570" spans="1:36" s="6" customFormat="1" ht="15" x14ac:dyDescent="0.25">
      <c r="A570" s="18">
        <f t="shared" si="158"/>
        <v>547</v>
      </c>
      <c r="B570" s="17" t="s">
        <v>7</v>
      </c>
      <c r="C570" s="16" t="s">
        <v>65</v>
      </c>
      <c r="D570" s="16" t="s">
        <v>5</v>
      </c>
      <c r="E570" s="16" t="s">
        <v>4</v>
      </c>
      <c r="F570" s="16" t="s">
        <v>3</v>
      </c>
      <c r="G570" s="15">
        <v>45078</v>
      </c>
      <c r="H570" s="15">
        <v>45260</v>
      </c>
      <c r="I570" s="14">
        <v>32480</v>
      </c>
      <c r="J570" s="14">
        <v>0</v>
      </c>
      <c r="K570" s="14">
        <v>0</v>
      </c>
      <c r="L570" s="14">
        <v>932.18</v>
      </c>
      <c r="M570" s="14">
        <f t="shared" si="159"/>
        <v>2306.08</v>
      </c>
      <c r="N570" s="14">
        <f t="shared" si="160"/>
        <v>373.52</v>
      </c>
      <c r="O570" s="14">
        <v>987.39</v>
      </c>
      <c r="P570" s="14">
        <f t="shared" si="161"/>
        <v>2302.8320000000003</v>
      </c>
      <c r="Q570" s="14"/>
      <c r="R570" s="14">
        <f t="shared" si="162"/>
        <v>6902.0020000000004</v>
      </c>
      <c r="S570" s="14">
        <v>0</v>
      </c>
      <c r="T570" s="14">
        <f t="shared" si="163"/>
        <v>1919.57</v>
      </c>
      <c r="U570" s="14">
        <f t="shared" si="164"/>
        <v>4982.4320000000007</v>
      </c>
      <c r="V570" s="14">
        <f t="shared" si="165"/>
        <v>30560.43</v>
      </c>
      <c r="W570" s="56">
        <f t="shared" si="150"/>
        <v>0</v>
      </c>
      <c r="X570" t="s">
        <v>65</v>
      </c>
      <c r="Y570" t="s">
        <v>5</v>
      </c>
      <c r="Z570" t="s">
        <v>986</v>
      </c>
      <c r="AA570">
        <v>58</v>
      </c>
      <c r="AB570" s="9">
        <v>32480</v>
      </c>
      <c r="AC570">
        <v>0</v>
      </c>
      <c r="AD570" s="9">
        <v>32480</v>
      </c>
      <c r="AE570">
        <v>932.18</v>
      </c>
      <c r="AF570">
        <v>0</v>
      </c>
      <c r="AG570">
        <v>987.39</v>
      </c>
      <c r="AH570">
        <v>0</v>
      </c>
      <c r="AI570" s="9">
        <v>1919.57</v>
      </c>
      <c r="AJ570" s="9">
        <v>30560.43</v>
      </c>
    </row>
    <row r="571" spans="1:36" s="6" customFormat="1" ht="15" x14ac:dyDescent="0.25">
      <c r="A571" s="18">
        <f t="shared" si="158"/>
        <v>548</v>
      </c>
      <c r="B571" s="17" t="s">
        <v>7</v>
      </c>
      <c r="C571" s="16" t="s">
        <v>64</v>
      </c>
      <c r="D571" s="16" t="s">
        <v>5</v>
      </c>
      <c r="E571" s="16" t="s">
        <v>4</v>
      </c>
      <c r="F571" s="16" t="s">
        <v>8</v>
      </c>
      <c r="G571" s="15">
        <v>45078</v>
      </c>
      <c r="H571" s="15">
        <v>45260</v>
      </c>
      <c r="I571" s="14">
        <v>90480</v>
      </c>
      <c r="J571" s="14">
        <v>9866.0300000000007</v>
      </c>
      <c r="K571" s="14">
        <v>0</v>
      </c>
      <c r="L571" s="14">
        <v>2596.7800000000002</v>
      </c>
      <c r="M571" s="14">
        <f t="shared" si="159"/>
        <v>6424.079999999999</v>
      </c>
      <c r="N571" s="14">
        <f t="shared" si="160"/>
        <v>1040.52</v>
      </c>
      <c r="O571" s="14">
        <v>2750.59</v>
      </c>
      <c r="P571" s="14">
        <f t="shared" si="161"/>
        <v>6415.0320000000002</v>
      </c>
      <c r="Q571" s="14"/>
      <c r="R571" s="14">
        <f t="shared" si="162"/>
        <v>19227.002</v>
      </c>
      <c r="S571" s="14">
        <v>47027.22</v>
      </c>
      <c r="T571" s="14">
        <f t="shared" si="163"/>
        <v>62240.62</v>
      </c>
      <c r="U571" s="14">
        <f t="shared" si="164"/>
        <v>13879.631999999998</v>
      </c>
      <c r="V571" s="14">
        <f t="shared" si="165"/>
        <v>28239.379999999997</v>
      </c>
      <c r="W571" s="56">
        <f t="shared" si="150"/>
        <v>0</v>
      </c>
      <c r="X571" t="s">
        <v>64</v>
      </c>
      <c r="Y571" t="s">
        <v>5</v>
      </c>
      <c r="Z571" t="s">
        <v>1001</v>
      </c>
      <c r="AA571">
        <v>59</v>
      </c>
      <c r="AB571" s="9">
        <v>90480</v>
      </c>
      <c r="AC571">
        <v>0</v>
      </c>
      <c r="AD571" s="9">
        <v>90480</v>
      </c>
      <c r="AE571" s="9">
        <v>2596.7800000000002</v>
      </c>
      <c r="AF571" s="9">
        <v>9866.0300000000007</v>
      </c>
      <c r="AG571" s="9">
        <v>2750.59</v>
      </c>
      <c r="AH571" s="9">
        <v>47027.22</v>
      </c>
      <c r="AI571" s="9">
        <v>62240.62</v>
      </c>
      <c r="AJ571" s="9">
        <v>28239.38</v>
      </c>
    </row>
    <row r="572" spans="1:36" s="6" customFormat="1" ht="15" x14ac:dyDescent="0.25">
      <c r="A572" s="18">
        <f t="shared" si="158"/>
        <v>549</v>
      </c>
      <c r="B572" s="17" t="s">
        <v>7</v>
      </c>
      <c r="C572" s="16" t="s">
        <v>63</v>
      </c>
      <c r="D572" s="16" t="s">
        <v>5</v>
      </c>
      <c r="E572" s="16" t="s">
        <v>4</v>
      </c>
      <c r="F572" s="16" t="s">
        <v>8</v>
      </c>
      <c r="G572" s="15">
        <v>45078</v>
      </c>
      <c r="H572" s="15">
        <v>45260</v>
      </c>
      <c r="I572" s="14">
        <v>113400</v>
      </c>
      <c r="J572" s="14">
        <v>15257.38</v>
      </c>
      <c r="K572" s="14">
        <v>0</v>
      </c>
      <c r="L572" s="14">
        <v>3254.58</v>
      </c>
      <c r="M572" s="14">
        <f t="shared" si="159"/>
        <v>8051.4</v>
      </c>
      <c r="N572" s="14">
        <f t="shared" si="160"/>
        <v>1304.0999999999999</v>
      </c>
      <c r="O572" s="14">
        <v>3447.36</v>
      </c>
      <c r="P572" s="14">
        <f t="shared" si="161"/>
        <v>8040.06</v>
      </c>
      <c r="Q572" s="14"/>
      <c r="R572" s="14">
        <f t="shared" si="162"/>
        <v>24097.5</v>
      </c>
      <c r="S572" s="14">
        <v>0</v>
      </c>
      <c r="T572" s="14">
        <f t="shared" si="163"/>
        <v>21959.32</v>
      </c>
      <c r="U572" s="14">
        <f t="shared" si="164"/>
        <v>17395.559999999998</v>
      </c>
      <c r="V572" s="14">
        <f t="shared" si="165"/>
        <v>91440.68</v>
      </c>
      <c r="W572" s="56">
        <f t="shared" si="150"/>
        <v>0</v>
      </c>
      <c r="X572" t="s">
        <v>63</v>
      </c>
      <c r="Y572" t="s">
        <v>5</v>
      </c>
      <c r="Z572" t="s">
        <v>1152</v>
      </c>
      <c r="AA572">
        <v>60</v>
      </c>
      <c r="AB572" s="9">
        <v>113400</v>
      </c>
      <c r="AC572">
        <v>0</v>
      </c>
      <c r="AD572" s="9">
        <v>113400</v>
      </c>
      <c r="AE572" s="9">
        <v>3254.58</v>
      </c>
      <c r="AF572" s="9">
        <v>15257.38</v>
      </c>
      <c r="AG572" s="9">
        <v>3447.36</v>
      </c>
      <c r="AH572">
        <v>0</v>
      </c>
      <c r="AI572" s="9">
        <v>21959.32</v>
      </c>
      <c r="AJ572" s="9">
        <v>91440.68</v>
      </c>
    </row>
    <row r="573" spans="1:36" s="6" customFormat="1" ht="15" x14ac:dyDescent="0.25">
      <c r="A573" s="18">
        <f t="shared" si="158"/>
        <v>550</v>
      </c>
      <c r="B573" s="17" t="s">
        <v>7</v>
      </c>
      <c r="C573" s="16" t="s">
        <v>62</v>
      </c>
      <c r="D573" s="16" t="s">
        <v>5</v>
      </c>
      <c r="E573" s="16" t="s">
        <v>4</v>
      </c>
      <c r="F573" s="16" t="s">
        <v>3</v>
      </c>
      <c r="G573" s="15">
        <v>45078</v>
      </c>
      <c r="H573" s="15">
        <v>45260</v>
      </c>
      <c r="I573" s="14">
        <v>23200</v>
      </c>
      <c r="J573" s="14">
        <v>0</v>
      </c>
      <c r="K573" s="14">
        <v>0</v>
      </c>
      <c r="L573" s="14">
        <v>665.84</v>
      </c>
      <c r="M573" s="14">
        <f t="shared" si="159"/>
        <v>1647.1999999999998</v>
      </c>
      <c r="N573" s="14">
        <f t="shared" si="160"/>
        <v>266.8</v>
      </c>
      <c r="O573" s="14">
        <v>705.28</v>
      </c>
      <c r="P573" s="14">
        <f t="shared" si="161"/>
        <v>1644.88</v>
      </c>
      <c r="Q573" s="14"/>
      <c r="R573" s="14">
        <f t="shared" si="162"/>
        <v>4930</v>
      </c>
      <c r="S573" s="14">
        <v>0</v>
      </c>
      <c r="T573" s="14">
        <f t="shared" si="163"/>
        <v>1371.12</v>
      </c>
      <c r="U573" s="14">
        <f t="shared" si="164"/>
        <v>3558.88</v>
      </c>
      <c r="V573" s="14">
        <f t="shared" si="165"/>
        <v>21828.880000000001</v>
      </c>
      <c r="W573" s="56">
        <f t="shared" si="150"/>
        <v>0</v>
      </c>
      <c r="X573" t="s">
        <v>62</v>
      </c>
      <c r="Y573" t="s">
        <v>5</v>
      </c>
      <c r="Z573" t="s">
        <v>1028</v>
      </c>
      <c r="AA573">
        <v>61</v>
      </c>
      <c r="AB573" s="9">
        <v>23200</v>
      </c>
      <c r="AC573">
        <v>0</v>
      </c>
      <c r="AD573" s="9">
        <v>23200</v>
      </c>
      <c r="AE573">
        <v>665.84</v>
      </c>
      <c r="AF573">
        <v>0</v>
      </c>
      <c r="AG573">
        <v>705.28</v>
      </c>
      <c r="AH573">
        <v>0</v>
      </c>
      <c r="AI573" s="9">
        <v>1371.12</v>
      </c>
      <c r="AJ573" s="9">
        <v>21828.880000000001</v>
      </c>
    </row>
    <row r="574" spans="1:36" s="6" customFormat="1" ht="15" x14ac:dyDescent="0.25">
      <c r="A574" s="18">
        <f t="shared" si="158"/>
        <v>551</v>
      </c>
      <c r="B574" s="17" t="s">
        <v>7</v>
      </c>
      <c r="C574" s="16" t="s">
        <v>61</v>
      </c>
      <c r="D574" s="16" t="s">
        <v>5</v>
      </c>
      <c r="E574" s="16" t="s">
        <v>4</v>
      </c>
      <c r="F574" s="16" t="s">
        <v>3</v>
      </c>
      <c r="G574" s="15">
        <v>45078</v>
      </c>
      <c r="H574" s="15">
        <v>45260</v>
      </c>
      <c r="I574" s="14">
        <v>104400</v>
      </c>
      <c r="J574" s="14">
        <v>13140.36</v>
      </c>
      <c r="K574" s="14">
        <v>0</v>
      </c>
      <c r="L574" s="14">
        <v>2996.28</v>
      </c>
      <c r="M574" s="14">
        <f t="shared" si="159"/>
        <v>7412.4</v>
      </c>
      <c r="N574" s="14">
        <f t="shared" si="160"/>
        <v>1200.5999999999999</v>
      </c>
      <c r="O574" s="14">
        <v>3173.76</v>
      </c>
      <c r="P574" s="14">
        <f t="shared" si="161"/>
        <v>7401.96</v>
      </c>
      <c r="Q574" s="14"/>
      <c r="R574" s="14">
        <f t="shared" si="162"/>
        <v>22185</v>
      </c>
      <c r="S574" s="14">
        <v>0</v>
      </c>
      <c r="T574" s="14">
        <f t="shared" si="163"/>
        <v>19310.400000000001</v>
      </c>
      <c r="U574" s="14">
        <f t="shared" si="164"/>
        <v>16014.96</v>
      </c>
      <c r="V574" s="14">
        <f t="shared" si="165"/>
        <v>85089.600000000006</v>
      </c>
      <c r="W574" s="56">
        <f t="shared" si="150"/>
        <v>0</v>
      </c>
      <c r="X574" t="s">
        <v>61</v>
      </c>
      <c r="Y574" t="s">
        <v>5</v>
      </c>
      <c r="Z574" t="s">
        <v>980</v>
      </c>
      <c r="AA574">
        <v>62</v>
      </c>
      <c r="AB574" s="9">
        <v>104400</v>
      </c>
      <c r="AC574">
        <v>0</v>
      </c>
      <c r="AD574" s="9">
        <v>104400</v>
      </c>
      <c r="AE574" s="9">
        <v>2996.28</v>
      </c>
      <c r="AF574" s="9">
        <v>13140.36</v>
      </c>
      <c r="AG574" s="9">
        <v>3173.76</v>
      </c>
      <c r="AH574">
        <v>0</v>
      </c>
      <c r="AI574" s="9">
        <v>19310.400000000001</v>
      </c>
      <c r="AJ574" s="9">
        <v>85089.600000000006</v>
      </c>
    </row>
    <row r="575" spans="1:36" s="6" customFormat="1" ht="15" x14ac:dyDescent="0.25">
      <c r="A575" s="18">
        <f t="shared" si="158"/>
        <v>552</v>
      </c>
      <c r="B575" s="17" t="s">
        <v>7</v>
      </c>
      <c r="C575" s="16" t="s">
        <v>60</v>
      </c>
      <c r="D575" s="16" t="s">
        <v>5</v>
      </c>
      <c r="E575" s="16" t="s">
        <v>4</v>
      </c>
      <c r="F575" s="16" t="s">
        <v>8</v>
      </c>
      <c r="G575" s="15">
        <v>45078</v>
      </c>
      <c r="H575" s="15">
        <v>45260</v>
      </c>
      <c r="I575" s="14">
        <v>74240</v>
      </c>
      <c r="J575" s="14">
        <v>6166.36</v>
      </c>
      <c r="K575" s="14">
        <v>0</v>
      </c>
      <c r="L575" s="14">
        <v>2130.69</v>
      </c>
      <c r="M575" s="14">
        <f t="shared" si="159"/>
        <v>5271.04</v>
      </c>
      <c r="N575" s="14">
        <f t="shared" si="160"/>
        <v>853.76</v>
      </c>
      <c r="O575" s="14">
        <v>2256.9</v>
      </c>
      <c r="P575" s="14">
        <f t="shared" si="161"/>
        <v>5263.616</v>
      </c>
      <c r="Q575" s="14"/>
      <c r="R575" s="14">
        <f t="shared" si="162"/>
        <v>15776.005999999999</v>
      </c>
      <c r="S575" s="14">
        <v>0</v>
      </c>
      <c r="T575" s="14">
        <f t="shared" si="163"/>
        <v>10553.95</v>
      </c>
      <c r="U575" s="14">
        <f t="shared" si="164"/>
        <v>11388.416000000001</v>
      </c>
      <c r="V575" s="14">
        <f t="shared" si="165"/>
        <v>63686.05</v>
      </c>
      <c r="W575" s="56">
        <f t="shared" si="150"/>
        <v>0</v>
      </c>
      <c r="X575" t="s">
        <v>60</v>
      </c>
      <c r="Y575" t="s">
        <v>5</v>
      </c>
      <c r="Z575" t="s">
        <v>1013</v>
      </c>
      <c r="AA575">
        <v>63</v>
      </c>
      <c r="AB575" s="9">
        <v>74240</v>
      </c>
      <c r="AC575">
        <v>0</v>
      </c>
      <c r="AD575" s="9">
        <v>74240</v>
      </c>
      <c r="AE575" s="9">
        <v>2130.69</v>
      </c>
      <c r="AF575" s="9">
        <v>6166.36</v>
      </c>
      <c r="AG575" s="9">
        <v>2256.9</v>
      </c>
      <c r="AH575">
        <v>0</v>
      </c>
      <c r="AI575" s="9">
        <v>10553.95</v>
      </c>
      <c r="AJ575" s="9">
        <v>63686.05</v>
      </c>
    </row>
    <row r="576" spans="1:36" s="6" customFormat="1" ht="15" x14ac:dyDescent="0.25">
      <c r="A576" s="18">
        <f t="shared" si="158"/>
        <v>553</v>
      </c>
      <c r="B576" s="17" t="s">
        <v>7</v>
      </c>
      <c r="C576" s="16" t="s">
        <v>59</v>
      </c>
      <c r="D576" s="16" t="s">
        <v>5</v>
      </c>
      <c r="E576" s="16" t="s">
        <v>4</v>
      </c>
      <c r="F576" s="16" t="s">
        <v>8</v>
      </c>
      <c r="G576" s="15">
        <v>45078</v>
      </c>
      <c r="H576" s="15">
        <v>45260</v>
      </c>
      <c r="I576" s="14">
        <v>46400</v>
      </c>
      <c r="J576" s="14">
        <v>0</v>
      </c>
      <c r="K576" s="14">
        <v>0</v>
      </c>
      <c r="L576" s="14">
        <v>1331.68</v>
      </c>
      <c r="M576" s="14">
        <f t="shared" si="159"/>
        <v>3294.3999999999996</v>
      </c>
      <c r="N576" s="14">
        <f t="shared" si="160"/>
        <v>533.6</v>
      </c>
      <c r="O576" s="14">
        <v>1410.56</v>
      </c>
      <c r="P576" s="14">
        <f t="shared" si="161"/>
        <v>3289.76</v>
      </c>
      <c r="Q576" s="14"/>
      <c r="R576" s="14">
        <f t="shared" si="162"/>
        <v>9860</v>
      </c>
      <c r="S576" s="14">
        <v>0</v>
      </c>
      <c r="T576" s="14">
        <f t="shared" si="163"/>
        <v>2742.24</v>
      </c>
      <c r="U576" s="14">
        <f t="shared" si="164"/>
        <v>7117.76</v>
      </c>
      <c r="V576" s="14">
        <f t="shared" si="165"/>
        <v>43657.760000000002</v>
      </c>
      <c r="W576" s="56">
        <f t="shared" si="150"/>
        <v>0</v>
      </c>
      <c r="X576" t="s">
        <v>59</v>
      </c>
      <c r="Y576" t="s">
        <v>5</v>
      </c>
      <c r="Z576" t="s">
        <v>1199</v>
      </c>
      <c r="AA576">
        <v>65</v>
      </c>
      <c r="AB576" s="9">
        <v>46400</v>
      </c>
      <c r="AC576">
        <v>0</v>
      </c>
      <c r="AD576" s="9">
        <v>46400</v>
      </c>
      <c r="AE576" s="9">
        <v>1331.68</v>
      </c>
      <c r="AF576">
        <v>0</v>
      </c>
      <c r="AG576" s="9">
        <v>1410.56</v>
      </c>
      <c r="AH576">
        <v>0</v>
      </c>
      <c r="AI576" s="9">
        <v>2742.24</v>
      </c>
      <c r="AJ576" s="9">
        <v>43657.760000000002</v>
      </c>
    </row>
    <row r="577" spans="1:36" s="6" customFormat="1" ht="15" x14ac:dyDescent="0.25">
      <c r="A577" s="18">
        <f t="shared" si="158"/>
        <v>554</v>
      </c>
      <c r="B577" s="17" t="s">
        <v>7</v>
      </c>
      <c r="C577" s="16" t="s">
        <v>58</v>
      </c>
      <c r="D577" s="16" t="s">
        <v>5</v>
      </c>
      <c r="E577" s="16" t="s">
        <v>4</v>
      </c>
      <c r="F577" s="16" t="s">
        <v>3</v>
      </c>
      <c r="G577" s="15">
        <v>45078</v>
      </c>
      <c r="H577" s="15">
        <v>45260</v>
      </c>
      <c r="I577" s="14">
        <v>11600</v>
      </c>
      <c r="J577" s="14">
        <v>0</v>
      </c>
      <c r="K577" s="14">
        <v>0</v>
      </c>
      <c r="L577" s="14">
        <v>332.92</v>
      </c>
      <c r="M577" s="14">
        <f t="shared" si="159"/>
        <v>823.59999999999991</v>
      </c>
      <c r="N577" s="14">
        <f t="shared" si="160"/>
        <v>133.4</v>
      </c>
      <c r="O577" s="14">
        <v>352.64</v>
      </c>
      <c r="P577" s="14">
        <f t="shared" si="161"/>
        <v>822.44</v>
      </c>
      <c r="Q577" s="14"/>
      <c r="R577" s="14">
        <f t="shared" si="162"/>
        <v>2465</v>
      </c>
      <c r="S577" s="14">
        <v>0</v>
      </c>
      <c r="T577" s="14">
        <f t="shared" si="163"/>
        <v>685.56</v>
      </c>
      <c r="U577" s="14">
        <f t="shared" si="164"/>
        <v>1779.44</v>
      </c>
      <c r="V577" s="14">
        <f t="shared" si="165"/>
        <v>10914.44</v>
      </c>
      <c r="W577" s="56">
        <f t="shared" si="150"/>
        <v>0</v>
      </c>
      <c r="X577" t="s">
        <v>58</v>
      </c>
      <c r="Y577" t="s">
        <v>5</v>
      </c>
      <c r="Z577" t="s">
        <v>1019</v>
      </c>
      <c r="AA577">
        <v>66</v>
      </c>
      <c r="AB577" s="9">
        <v>11600</v>
      </c>
      <c r="AC577">
        <v>0</v>
      </c>
      <c r="AD577" s="9">
        <v>11600</v>
      </c>
      <c r="AE577">
        <v>332.92</v>
      </c>
      <c r="AF577">
        <v>0</v>
      </c>
      <c r="AG577">
        <v>352.64</v>
      </c>
      <c r="AH577">
        <v>0</v>
      </c>
      <c r="AI577">
        <v>685.56</v>
      </c>
      <c r="AJ577" s="9">
        <v>10914.44</v>
      </c>
    </row>
    <row r="578" spans="1:36" s="6" customFormat="1" ht="15" x14ac:dyDescent="0.25">
      <c r="A578" s="18">
        <f t="shared" si="158"/>
        <v>555</v>
      </c>
      <c r="B578" s="17" t="s">
        <v>7</v>
      </c>
      <c r="C578" s="16" t="s">
        <v>57</v>
      </c>
      <c r="D578" s="16" t="s">
        <v>5</v>
      </c>
      <c r="E578" s="16" t="s">
        <v>4</v>
      </c>
      <c r="F578" s="16" t="s">
        <v>8</v>
      </c>
      <c r="G578" s="15">
        <v>45078</v>
      </c>
      <c r="H578" s="15">
        <v>45260</v>
      </c>
      <c r="I578" s="14">
        <v>13920</v>
      </c>
      <c r="J578" s="14">
        <v>0</v>
      </c>
      <c r="K578" s="14">
        <v>0</v>
      </c>
      <c r="L578" s="14">
        <v>399.5</v>
      </c>
      <c r="M578" s="14">
        <f t="shared" si="159"/>
        <v>988.31999999999994</v>
      </c>
      <c r="N578" s="14">
        <f t="shared" si="160"/>
        <v>160.07999999999998</v>
      </c>
      <c r="O578" s="14">
        <v>423.17</v>
      </c>
      <c r="P578" s="14">
        <f t="shared" si="161"/>
        <v>986.92800000000011</v>
      </c>
      <c r="Q578" s="14">
        <v>0</v>
      </c>
      <c r="R578" s="14">
        <f t="shared" si="162"/>
        <v>2957.998</v>
      </c>
      <c r="S578" s="14">
        <v>1736.56</v>
      </c>
      <c r="T578" s="14">
        <f t="shared" si="163"/>
        <v>2559.23</v>
      </c>
      <c r="U578" s="14">
        <f t="shared" si="164"/>
        <v>2135.328</v>
      </c>
      <c r="V578" s="14">
        <f t="shared" si="165"/>
        <v>11360.77</v>
      </c>
      <c r="W578" s="56">
        <f t="shared" si="150"/>
        <v>0</v>
      </c>
      <c r="X578" t="s">
        <v>57</v>
      </c>
      <c r="Y578" t="s">
        <v>5</v>
      </c>
      <c r="Z578" t="s">
        <v>1050</v>
      </c>
      <c r="AA578">
        <v>68</v>
      </c>
      <c r="AB578" s="9">
        <v>13920</v>
      </c>
      <c r="AC578">
        <v>0</v>
      </c>
      <c r="AD578" s="9">
        <v>13920</v>
      </c>
      <c r="AE578">
        <v>399.5</v>
      </c>
      <c r="AF578">
        <v>0</v>
      </c>
      <c r="AG578">
        <v>423.17</v>
      </c>
      <c r="AH578" s="9">
        <v>1736.56</v>
      </c>
      <c r="AI578" s="9">
        <v>2559.23</v>
      </c>
      <c r="AJ578" s="9">
        <v>11360.77</v>
      </c>
    </row>
    <row r="579" spans="1:36" s="6" customFormat="1" ht="15" x14ac:dyDescent="0.25">
      <c r="A579" s="18">
        <f t="shared" si="158"/>
        <v>556</v>
      </c>
      <c r="B579" s="17" t="s">
        <v>7</v>
      </c>
      <c r="C579" s="16" t="s">
        <v>56</v>
      </c>
      <c r="D579" s="16" t="s">
        <v>5</v>
      </c>
      <c r="E579" s="16" t="s">
        <v>4</v>
      </c>
      <c r="F579" s="16" t="s">
        <v>8</v>
      </c>
      <c r="G579" s="15">
        <v>45078</v>
      </c>
      <c r="H579" s="15">
        <v>45260</v>
      </c>
      <c r="I579" s="14">
        <v>88160</v>
      </c>
      <c r="J579" s="14">
        <v>0</v>
      </c>
      <c r="K579" s="14">
        <v>0</v>
      </c>
      <c r="L579" s="14">
        <v>2530.19</v>
      </c>
      <c r="M579" s="14">
        <f t="shared" si="159"/>
        <v>6259.36</v>
      </c>
      <c r="N579" s="14">
        <f t="shared" si="160"/>
        <v>1013.84</v>
      </c>
      <c r="O579" s="14">
        <v>2680.06</v>
      </c>
      <c r="P579" s="14">
        <f t="shared" si="161"/>
        <v>6250.5440000000008</v>
      </c>
      <c r="Q579" s="14"/>
      <c r="R579" s="14">
        <f t="shared" si="162"/>
        <v>18733.993999999999</v>
      </c>
      <c r="S579" s="14">
        <v>0</v>
      </c>
      <c r="T579" s="14">
        <f t="shared" si="163"/>
        <v>5210.25</v>
      </c>
      <c r="U579" s="14">
        <f t="shared" si="164"/>
        <v>13523.744000000001</v>
      </c>
      <c r="V579" s="14">
        <f t="shared" si="165"/>
        <v>82949.75</v>
      </c>
      <c r="W579" s="56">
        <f t="shared" si="150"/>
        <v>0</v>
      </c>
      <c r="X579" t="s">
        <v>56</v>
      </c>
      <c r="Y579" t="s">
        <v>5</v>
      </c>
      <c r="Z579" t="s">
        <v>1040</v>
      </c>
      <c r="AA579">
        <v>72</v>
      </c>
      <c r="AB579" s="9">
        <v>88160</v>
      </c>
      <c r="AC579">
        <v>0</v>
      </c>
      <c r="AD579" s="9">
        <v>88160</v>
      </c>
      <c r="AE579" s="9">
        <v>2530.19</v>
      </c>
      <c r="AF579">
        <v>0</v>
      </c>
      <c r="AG579" s="9">
        <v>2680.06</v>
      </c>
      <c r="AH579">
        <v>0</v>
      </c>
      <c r="AI579" s="9">
        <v>5210.25</v>
      </c>
      <c r="AJ579" s="9">
        <v>82949.75</v>
      </c>
    </row>
    <row r="580" spans="1:36" s="6" customFormat="1" ht="15" x14ac:dyDescent="0.25">
      <c r="A580" s="18">
        <f t="shared" si="158"/>
        <v>557</v>
      </c>
      <c r="B580" s="17" t="s">
        <v>7</v>
      </c>
      <c r="C580" s="16" t="s">
        <v>55</v>
      </c>
      <c r="D580" s="16" t="s">
        <v>5</v>
      </c>
      <c r="E580" s="16" t="s">
        <v>4</v>
      </c>
      <c r="F580" s="16" t="s">
        <v>8</v>
      </c>
      <c r="G580" s="15">
        <v>45078</v>
      </c>
      <c r="H580" s="15">
        <v>45260</v>
      </c>
      <c r="I580" s="14">
        <v>22400</v>
      </c>
      <c r="J580" s="14">
        <v>0</v>
      </c>
      <c r="K580" s="14">
        <v>0</v>
      </c>
      <c r="L580" s="14">
        <v>642.88</v>
      </c>
      <c r="M580" s="14">
        <f t="shared" si="159"/>
        <v>1590.3999999999999</v>
      </c>
      <c r="N580" s="14">
        <f t="shared" si="160"/>
        <v>257.60000000000002</v>
      </c>
      <c r="O580" s="14">
        <v>680.96</v>
      </c>
      <c r="P580" s="14">
        <f t="shared" si="161"/>
        <v>1588.16</v>
      </c>
      <c r="Q580" s="14"/>
      <c r="R580" s="14">
        <f t="shared" si="162"/>
        <v>4760</v>
      </c>
      <c r="S580" s="14">
        <v>0</v>
      </c>
      <c r="T580" s="14">
        <f t="shared" si="163"/>
        <v>1323.8400000000001</v>
      </c>
      <c r="U580" s="14">
        <f t="shared" si="164"/>
        <v>3436.16</v>
      </c>
      <c r="V580" s="14">
        <f t="shared" si="165"/>
        <v>21076.16</v>
      </c>
      <c r="W580" s="56">
        <f t="shared" si="150"/>
        <v>0</v>
      </c>
      <c r="X580" t="s">
        <v>55</v>
      </c>
      <c r="Y580" t="s">
        <v>5</v>
      </c>
      <c r="Z580" t="s">
        <v>1020</v>
      </c>
      <c r="AA580">
        <v>73</v>
      </c>
      <c r="AB580" s="9">
        <v>22400</v>
      </c>
      <c r="AC580">
        <v>0</v>
      </c>
      <c r="AD580" s="9">
        <v>22400</v>
      </c>
      <c r="AE580">
        <v>642.88</v>
      </c>
      <c r="AF580">
        <v>0</v>
      </c>
      <c r="AG580">
        <v>680.96</v>
      </c>
      <c r="AH580">
        <v>0</v>
      </c>
      <c r="AI580" s="9">
        <v>1323.84</v>
      </c>
      <c r="AJ580" s="9">
        <v>21076.16</v>
      </c>
    </row>
    <row r="581" spans="1:36" s="6" customFormat="1" ht="15" x14ac:dyDescent="0.25">
      <c r="A581" s="18">
        <f t="shared" si="158"/>
        <v>558</v>
      </c>
      <c r="B581" s="17" t="s">
        <v>7</v>
      </c>
      <c r="C581" s="16" t="s">
        <v>54</v>
      </c>
      <c r="D581" s="16" t="s">
        <v>5</v>
      </c>
      <c r="E581" s="16" t="s">
        <v>4</v>
      </c>
      <c r="F581" s="16" t="s">
        <v>8</v>
      </c>
      <c r="G581" s="15">
        <v>45078</v>
      </c>
      <c r="H581" s="15">
        <v>45260</v>
      </c>
      <c r="I581" s="14">
        <v>27840</v>
      </c>
      <c r="J581" s="14">
        <v>0</v>
      </c>
      <c r="K581" s="14">
        <v>0</v>
      </c>
      <c r="L581" s="14">
        <v>799.01</v>
      </c>
      <c r="M581" s="14">
        <f t="shared" si="159"/>
        <v>1976.6399999999999</v>
      </c>
      <c r="N581" s="14">
        <f t="shared" si="160"/>
        <v>320.15999999999997</v>
      </c>
      <c r="O581" s="14">
        <v>846.34</v>
      </c>
      <c r="P581" s="14">
        <f t="shared" si="161"/>
        <v>1973.8560000000002</v>
      </c>
      <c r="Q581" s="14"/>
      <c r="R581" s="14">
        <f t="shared" si="162"/>
        <v>5916.0059999999994</v>
      </c>
      <c r="S581" s="14">
        <v>0</v>
      </c>
      <c r="T581" s="14">
        <f t="shared" si="163"/>
        <v>1645.35</v>
      </c>
      <c r="U581" s="14">
        <f t="shared" si="164"/>
        <v>4270.6559999999999</v>
      </c>
      <c r="V581" s="14">
        <f t="shared" si="165"/>
        <v>26194.65</v>
      </c>
      <c r="W581" s="56">
        <f t="shared" si="150"/>
        <v>0</v>
      </c>
      <c r="X581" t="s">
        <v>54</v>
      </c>
      <c r="Y581" t="s">
        <v>5</v>
      </c>
      <c r="Z581" t="s">
        <v>1015</v>
      </c>
      <c r="AA581">
        <v>76</v>
      </c>
      <c r="AB581" s="9">
        <v>27840</v>
      </c>
      <c r="AC581">
        <v>0</v>
      </c>
      <c r="AD581" s="9">
        <v>27840</v>
      </c>
      <c r="AE581">
        <v>799.01</v>
      </c>
      <c r="AF581">
        <v>0</v>
      </c>
      <c r="AG581">
        <v>846.34</v>
      </c>
      <c r="AH581">
        <v>0</v>
      </c>
      <c r="AI581" s="9">
        <v>1645.35</v>
      </c>
      <c r="AJ581" s="9">
        <v>26194.65</v>
      </c>
    </row>
    <row r="582" spans="1:36" s="6" customFormat="1" ht="15" x14ac:dyDescent="0.25">
      <c r="A582" s="18">
        <f t="shared" si="158"/>
        <v>559</v>
      </c>
      <c r="B582" s="17" t="s">
        <v>7</v>
      </c>
      <c r="C582" s="16" t="s">
        <v>53</v>
      </c>
      <c r="D582" s="16" t="s">
        <v>5</v>
      </c>
      <c r="E582" s="16" t="s">
        <v>4</v>
      </c>
      <c r="F582" s="16" t="s">
        <v>8</v>
      </c>
      <c r="G582" s="15">
        <v>45078</v>
      </c>
      <c r="H582" s="15">
        <v>45260</v>
      </c>
      <c r="I582" s="14">
        <v>30160</v>
      </c>
      <c r="J582" s="14">
        <v>0</v>
      </c>
      <c r="K582" s="14">
        <v>0</v>
      </c>
      <c r="L582" s="14">
        <v>865.59</v>
      </c>
      <c r="M582" s="14">
        <f t="shared" si="159"/>
        <v>2141.3599999999997</v>
      </c>
      <c r="N582" s="14">
        <f t="shared" si="160"/>
        <v>346.84</v>
      </c>
      <c r="O582" s="14">
        <v>916.86</v>
      </c>
      <c r="P582" s="14">
        <f t="shared" si="161"/>
        <v>2138.3440000000001</v>
      </c>
      <c r="Q582" s="14"/>
      <c r="R582" s="14">
        <f t="shared" si="162"/>
        <v>6408.9939999999997</v>
      </c>
      <c r="S582" s="14">
        <v>0</v>
      </c>
      <c r="T582" s="14">
        <f t="shared" si="163"/>
        <v>1782.45</v>
      </c>
      <c r="U582" s="14">
        <f t="shared" si="164"/>
        <v>4626.5439999999999</v>
      </c>
      <c r="V582" s="14">
        <f t="shared" si="165"/>
        <v>28377.55</v>
      </c>
      <c r="W582" s="56">
        <f t="shared" si="150"/>
        <v>0</v>
      </c>
      <c r="X582" t="s">
        <v>53</v>
      </c>
      <c r="Y582" t="s">
        <v>5</v>
      </c>
      <c r="Z582" t="s">
        <v>1005</v>
      </c>
      <c r="AA582">
        <v>77</v>
      </c>
      <c r="AB582" s="9">
        <v>30160</v>
      </c>
      <c r="AC582">
        <v>0</v>
      </c>
      <c r="AD582" s="9">
        <v>30160</v>
      </c>
      <c r="AE582">
        <v>865.59</v>
      </c>
      <c r="AF582">
        <v>0</v>
      </c>
      <c r="AG582">
        <v>916.86</v>
      </c>
      <c r="AH582">
        <v>0</v>
      </c>
      <c r="AI582" s="9">
        <v>1782.45</v>
      </c>
      <c r="AJ582" s="9">
        <v>28377.55</v>
      </c>
    </row>
    <row r="583" spans="1:36" s="6" customFormat="1" ht="15" x14ac:dyDescent="0.25">
      <c r="A583" s="18">
        <f t="shared" si="158"/>
        <v>560</v>
      </c>
      <c r="B583" s="17" t="s">
        <v>7</v>
      </c>
      <c r="C583" s="16" t="s">
        <v>52</v>
      </c>
      <c r="D583" s="16" t="s">
        <v>5</v>
      </c>
      <c r="E583" s="16" t="s">
        <v>4</v>
      </c>
      <c r="F583" s="16" t="s">
        <v>3</v>
      </c>
      <c r="G583" s="15">
        <v>45078</v>
      </c>
      <c r="H583" s="15">
        <v>45260</v>
      </c>
      <c r="I583" s="14">
        <v>34800</v>
      </c>
      <c r="J583" s="14">
        <v>0</v>
      </c>
      <c r="K583" s="14">
        <v>0</v>
      </c>
      <c r="L583" s="14">
        <v>998.76</v>
      </c>
      <c r="M583" s="14">
        <f t="shared" si="159"/>
        <v>2470.7999999999997</v>
      </c>
      <c r="N583" s="14">
        <f t="shared" si="160"/>
        <v>400.2</v>
      </c>
      <c r="O583" s="14">
        <v>1057.92</v>
      </c>
      <c r="P583" s="14">
        <f t="shared" si="161"/>
        <v>2467.3200000000002</v>
      </c>
      <c r="Q583" s="14"/>
      <c r="R583" s="14">
        <f t="shared" si="162"/>
        <v>7395</v>
      </c>
      <c r="S583" s="14">
        <v>0</v>
      </c>
      <c r="T583" s="14">
        <f t="shared" si="163"/>
        <v>2056.6800000000003</v>
      </c>
      <c r="U583" s="14">
        <f t="shared" si="164"/>
        <v>5338.32</v>
      </c>
      <c r="V583" s="14">
        <f t="shared" si="165"/>
        <v>32743.32</v>
      </c>
      <c r="W583" s="56">
        <f t="shared" si="150"/>
        <v>0</v>
      </c>
      <c r="X583" t="s">
        <v>52</v>
      </c>
      <c r="Y583" t="s">
        <v>5</v>
      </c>
      <c r="Z583" t="s">
        <v>1022</v>
      </c>
      <c r="AA583">
        <v>78</v>
      </c>
      <c r="AB583" s="9">
        <v>34800</v>
      </c>
      <c r="AC583">
        <v>0</v>
      </c>
      <c r="AD583" s="9">
        <v>34800</v>
      </c>
      <c r="AE583">
        <v>998.76</v>
      </c>
      <c r="AF583">
        <v>0</v>
      </c>
      <c r="AG583" s="9">
        <v>1057.92</v>
      </c>
      <c r="AH583">
        <v>0</v>
      </c>
      <c r="AI583" s="9">
        <v>2056.6799999999998</v>
      </c>
      <c r="AJ583" s="9">
        <v>32743.32</v>
      </c>
    </row>
    <row r="584" spans="1:36" s="6" customFormat="1" ht="15" x14ac:dyDescent="0.25">
      <c r="A584" s="18">
        <f t="shared" si="158"/>
        <v>561</v>
      </c>
      <c r="B584" s="17" t="s">
        <v>7</v>
      </c>
      <c r="C584" s="16" t="s">
        <v>51</v>
      </c>
      <c r="D584" s="16" t="s">
        <v>5</v>
      </c>
      <c r="E584" s="16" t="s">
        <v>4</v>
      </c>
      <c r="F584" s="16" t="s">
        <v>3</v>
      </c>
      <c r="G584" s="15">
        <v>45078</v>
      </c>
      <c r="H584" s="15">
        <v>45260</v>
      </c>
      <c r="I584" s="14">
        <v>34800</v>
      </c>
      <c r="J584" s="14">
        <v>0</v>
      </c>
      <c r="K584" s="14">
        <v>0</v>
      </c>
      <c r="L584" s="14">
        <v>998.76</v>
      </c>
      <c r="M584" s="14">
        <f t="shared" si="159"/>
        <v>2470.7999999999997</v>
      </c>
      <c r="N584" s="14">
        <f t="shared" si="160"/>
        <v>400.2</v>
      </c>
      <c r="O584" s="14">
        <v>1057.92</v>
      </c>
      <c r="P584" s="14">
        <f t="shared" si="161"/>
        <v>2467.3200000000002</v>
      </c>
      <c r="Q584" s="14">
        <v>0</v>
      </c>
      <c r="R584" s="14">
        <f t="shared" si="162"/>
        <v>7395</v>
      </c>
      <c r="S584" s="14">
        <v>0</v>
      </c>
      <c r="T584" s="14">
        <f t="shared" si="163"/>
        <v>2056.6800000000003</v>
      </c>
      <c r="U584" s="14">
        <f t="shared" si="164"/>
        <v>5338.32</v>
      </c>
      <c r="V584" s="14">
        <f t="shared" si="165"/>
        <v>32743.32</v>
      </c>
      <c r="W584" s="56">
        <f t="shared" si="150"/>
        <v>0</v>
      </c>
      <c r="X584" t="s">
        <v>51</v>
      </c>
      <c r="Y584" t="s">
        <v>5</v>
      </c>
      <c r="Z584" t="s">
        <v>1237</v>
      </c>
      <c r="AA584">
        <v>79</v>
      </c>
      <c r="AB584" s="9">
        <v>34800</v>
      </c>
      <c r="AC584">
        <v>0</v>
      </c>
      <c r="AD584" s="9">
        <v>34800</v>
      </c>
      <c r="AE584">
        <v>998.76</v>
      </c>
      <c r="AF584">
        <v>0</v>
      </c>
      <c r="AG584" s="9">
        <v>1057.92</v>
      </c>
      <c r="AH584">
        <v>0</v>
      </c>
      <c r="AI584" s="9">
        <v>2056.6799999999998</v>
      </c>
      <c r="AJ584" s="9">
        <v>32743.32</v>
      </c>
    </row>
    <row r="585" spans="1:36" s="6" customFormat="1" ht="15" x14ac:dyDescent="0.25">
      <c r="A585" s="18">
        <f t="shared" si="158"/>
        <v>562</v>
      </c>
      <c r="B585" s="17" t="s">
        <v>7</v>
      </c>
      <c r="C585" s="16" t="s">
        <v>50</v>
      </c>
      <c r="D585" s="16" t="s">
        <v>5</v>
      </c>
      <c r="E585" s="16" t="s">
        <v>4</v>
      </c>
      <c r="F585" s="16" t="s">
        <v>8</v>
      </c>
      <c r="G585" s="15">
        <v>45078</v>
      </c>
      <c r="H585" s="15">
        <v>45260</v>
      </c>
      <c r="I585" s="14">
        <v>23200</v>
      </c>
      <c r="J585" s="14">
        <v>0</v>
      </c>
      <c r="K585" s="14">
        <v>0</v>
      </c>
      <c r="L585" s="14">
        <v>665.84</v>
      </c>
      <c r="M585" s="14">
        <f t="shared" si="159"/>
        <v>1647.1999999999998</v>
      </c>
      <c r="N585" s="14">
        <f t="shared" si="160"/>
        <v>266.8</v>
      </c>
      <c r="O585" s="14">
        <v>705.28</v>
      </c>
      <c r="P585" s="14">
        <f t="shared" si="161"/>
        <v>1644.88</v>
      </c>
      <c r="Q585" s="14">
        <v>0</v>
      </c>
      <c r="R585" s="14">
        <f t="shared" si="162"/>
        <v>4930</v>
      </c>
      <c r="S585" s="14">
        <v>0</v>
      </c>
      <c r="T585" s="14">
        <f t="shared" si="163"/>
        <v>1371.12</v>
      </c>
      <c r="U585" s="14">
        <f t="shared" si="164"/>
        <v>3558.88</v>
      </c>
      <c r="V585" s="14">
        <f t="shared" si="165"/>
        <v>21828.880000000001</v>
      </c>
      <c r="W585" s="56">
        <f t="shared" si="150"/>
        <v>0</v>
      </c>
      <c r="X585" t="s">
        <v>50</v>
      </c>
      <c r="Y585" t="s">
        <v>5</v>
      </c>
      <c r="Z585" t="s">
        <v>995</v>
      </c>
      <c r="AA585">
        <v>80</v>
      </c>
      <c r="AB585" s="9">
        <v>23200</v>
      </c>
      <c r="AC585">
        <v>0</v>
      </c>
      <c r="AD585" s="9">
        <v>23200</v>
      </c>
      <c r="AE585">
        <v>665.84</v>
      </c>
      <c r="AF585">
        <v>0</v>
      </c>
      <c r="AG585">
        <v>705.28</v>
      </c>
      <c r="AH585">
        <v>0</v>
      </c>
      <c r="AI585" s="9">
        <v>1371.12</v>
      </c>
      <c r="AJ585" s="9">
        <v>21828.880000000001</v>
      </c>
    </row>
    <row r="586" spans="1:36" s="6" customFormat="1" ht="15" x14ac:dyDescent="0.25">
      <c r="A586" s="18">
        <f t="shared" si="158"/>
        <v>563</v>
      </c>
      <c r="B586" s="17" t="s">
        <v>7</v>
      </c>
      <c r="C586" s="16" t="s">
        <v>49</v>
      </c>
      <c r="D586" s="16" t="s">
        <v>5</v>
      </c>
      <c r="E586" s="16" t="s">
        <v>4</v>
      </c>
      <c r="F586" s="16" t="s">
        <v>8</v>
      </c>
      <c r="G586" s="15">
        <v>45078</v>
      </c>
      <c r="H586" s="15">
        <v>45260</v>
      </c>
      <c r="I586" s="14">
        <v>34800</v>
      </c>
      <c r="J586" s="14">
        <v>0</v>
      </c>
      <c r="K586" s="14">
        <v>0</v>
      </c>
      <c r="L586" s="14">
        <v>998.76</v>
      </c>
      <c r="M586" s="14">
        <f t="shared" si="159"/>
        <v>2470.7999999999997</v>
      </c>
      <c r="N586" s="14">
        <f t="shared" si="160"/>
        <v>400.2</v>
      </c>
      <c r="O586" s="14">
        <v>1057.92</v>
      </c>
      <c r="P586" s="14">
        <f t="shared" si="161"/>
        <v>2467.3200000000002</v>
      </c>
      <c r="Q586" s="14"/>
      <c r="R586" s="14">
        <f t="shared" si="162"/>
        <v>7395</v>
      </c>
      <c r="S586" s="14">
        <v>0</v>
      </c>
      <c r="T586" s="14">
        <f t="shared" si="163"/>
        <v>2056.6800000000003</v>
      </c>
      <c r="U586" s="14">
        <f t="shared" si="164"/>
        <v>5338.32</v>
      </c>
      <c r="V586" s="14">
        <f t="shared" si="165"/>
        <v>32743.32</v>
      </c>
      <c r="W586" s="56">
        <f t="shared" si="150"/>
        <v>0</v>
      </c>
      <c r="X586" t="s">
        <v>49</v>
      </c>
      <c r="Y586" t="s">
        <v>5</v>
      </c>
      <c r="Z586" t="s">
        <v>1026</v>
      </c>
      <c r="AA586">
        <v>82</v>
      </c>
      <c r="AB586" s="9">
        <v>34800</v>
      </c>
      <c r="AC586">
        <v>0</v>
      </c>
      <c r="AD586" s="9">
        <v>34800</v>
      </c>
      <c r="AE586">
        <v>998.76</v>
      </c>
      <c r="AF586">
        <v>0</v>
      </c>
      <c r="AG586" s="9">
        <v>1057.92</v>
      </c>
      <c r="AH586">
        <v>0</v>
      </c>
      <c r="AI586" s="9">
        <v>2056.6799999999998</v>
      </c>
      <c r="AJ586" s="9">
        <v>32743.32</v>
      </c>
    </row>
    <row r="587" spans="1:36" s="6" customFormat="1" ht="15" x14ac:dyDescent="0.25">
      <c r="A587" s="18">
        <f t="shared" si="158"/>
        <v>564</v>
      </c>
      <c r="B587" s="17" t="s">
        <v>7</v>
      </c>
      <c r="C587" s="16" t="s">
        <v>48</v>
      </c>
      <c r="D587" s="16" t="s">
        <v>5</v>
      </c>
      <c r="E587" s="16" t="s">
        <v>4</v>
      </c>
      <c r="F587" s="16" t="s">
        <v>8</v>
      </c>
      <c r="G587" s="15">
        <v>45078</v>
      </c>
      <c r="H587" s="15">
        <v>45260</v>
      </c>
      <c r="I587" s="14">
        <v>32480</v>
      </c>
      <c r="J587" s="14">
        <v>0</v>
      </c>
      <c r="K587" s="14">
        <v>0</v>
      </c>
      <c r="L587" s="14">
        <v>932.18</v>
      </c>
      <c r="M587" s="14">
        <f t="shared" si="159"/>
        <v>2306.08</v>
      </c>
      <c r="N587" s="14">
        <f t="shared" si="160"/>
        <v>373.52</v>
      </c>
      <c r="O587" s="14">
        <v>987.39</v>
      </c>
      <c r="P587" s="14">
        <f t="shared" si="161"/>
        <v>2302.8320000000003</v>
      </c>
      <c r="Q587" s="14"/>
      <c r="R587" s="14">
        <f t="shared" si="162"/>
        <v>6902.0020000000004</v>
      </c>
      <c r="S587" s="14">
        <v>0</v>
      </c>
      <c r="T587" s="14">
        <f t="shared" si="163"/>
        <v>1919.57</v>
      </c>
      <c r="U587" s="14">
        <f t="shared" si="164"/>
        <v>4982.4320000000007</v>
      </c>
      <c r="V587" s="14">
        <f t="shared" si="165"/>
        <v>30560.43</v>
      </c>
      <c r="W587" s="56">
        <f t="shared" si="150"/>
        <v>0</v>
      </c>
      <c r="X587" t="s">
        <v>48</v>
      </c>
      <c r="Y587" t="s">
        <v>5</v>
      </c>
      <c r="Z587" t="s">
        <v>1002</v>
      </c>
      <c r="AA587">
        <v>84</v>
      </c>
      <c r="AB587" s="9">
        <v>32480</v>
      </c>
      <c r="AC587">
        <v>0</v>
      </c>
      <c r="AD587" s="9">
        <v>32480</v>
      </c>
      <c r="AE587">
        <v>932.18</v>
      </c>
      <c r="AF587">
        <v>0</v>
      </c>
      <c r="AG587">
        <v>987.39</v>
      </c>
      <c r="AH587">
        <v>0</v>
      </c>
      <c r="AI587" s="9">
        <v>1919.57</v>
      </c>
      <c r="AJ587" s="9">
        <v>30560.43</v>
      </c>
    </row>
    <row r="588" spans="1:36" s="6" customFormat="1" ht="15" x14ac:dyDescent="0.25">
      <c r="A588" s="18">
        <f t="shared" si="158"/>
        <v>565</v>
      </c>
      <c r="B588" s="17" t="s">
        <v>7</v>
      </c>
      <c r="C588" s="16" t="s">
        <v>47</v>
      </c>
      <c r="D588" s="16" t="s">
        <v>5</v>
      </c>
      <c r="E588" s="16" t="s">
        <v>4</v>
      </c>
      <c r="F588" s="16" t="s">
        <v>3</v>
      </c>
      <c r="G588" s="15">
        <v>45078</v>
      </c>
      <c r="H588" s="15">
        <v>45260</v>
      </c>
      <c r="I588" s="14">
        <v>34800</v>
      </c>
      <c r="J588" s="14">
        <v>0</v>
      </c>
      <c r="K588" s="14">
        <v>0</v>
      </c>
      <c r="L588" s="14">
        <v>998.76</v>
      </c>
      <c r="M588" s="14">
        <f t="shared" si="159"/>
        <v>2470.7999999999997</v>
      </c>
      <c r="N588" s="14">
        <f t="shared" si="160"/>
        <v>400.2</v>
      </c>
      <c r="O588" s="14">
        <v>1057.92</v>
      </c>
      <c r="P588" s="14">
        <f t="shared" si="161"/>
        <v>2467.3200000000002</v>
      </c>
      <c r="Q588" s="14"/>
      <c r="R588" s="14">
        <f t="shared" si="162"/>
        <v>7395</v>
      </c>
      <c r="S588" s="14">
        <v>0</v>
      </c>
      <c r="T588" s="14">
        <f t="shared" si="163"/>
        <v>2056.6800000000003</v>
      </c>
      <c r="U588" s="14">
        <f t="shared" si="164"/>
        <v>5338.32</v>
      </c>
      <c r="V588" s="14">
        <f t="shared" si="165"/>
        <v>32743.32</v>
      </c>
      <c r="W588" s="56">
        <f t="shared" si="150"/>
        <v>0</v>
      </c>
      <c r="X588" t="s">
        <v>47</v>
      </c>
      <c r="Y588" t="s">
        <v>5</v>
      </c>
      <c r="Z588" t="s">
        <v>1011</v>
      </c>
      <c r="AA588">
        <v>85</v>
      </c>
      <c r="AB588" s="9">
        <v>34800</v>
      </c>
      <c r="AC588">
        <v>0</v>
      </c>
      <c r="AD588" s="9">
        <v>34800</v>
      </c>
      <c r="AE588">
        <v>998.76</v>
      </c>
      <c r="AF588">
        <v>0</v>
      </c>
      <c r="AG588" s="9">
        <v>1057.92</v>
      </c>
      <c r="AH588">
        <v>0</v>
      </c>
      <c r="AI588" s="9">
        <v>2056.6799999999998</v>
      </c>
      <c r="AJ588" s="9">
        <v>32743.32</v>
      </c>
    </row>
    <row r="589" spans="1:36" s="6" customFormat="1" ht="15" x14ac:dyDescent="0.25">
      <c r="A589" s="18">
        <f t="shared" si="158"/>
        <v>566</v>
      </c>
      <c r="B589" s="17" t="s">
        <v>7</v>
      </c>
      <c r="C589" s="16" t="s">
        <v>46</v>
      </c>
      <c r="D589" s="16" t="s">
        <v>5</v>
      </c>
      <c r="E589" s="16" t="s">
        <v>4</v>
      </c>
      <c r="F589" s="16" t="s">
        <v>8</v>
      </c>
      <c r="G589" s="15">
        <v>45078</v>
      </c>
      <c r="H589" s="15">
        <v>45260</v>
      </c>
      <c r="I589" s="14">
        <v>34800</v>
      </c>
      <c r="J589" s="14">
        <v>0</v>
      </c>
      <c r="K589" s="14">
        <v>0</v>
      </c>
      <c r="L589" s="14">
        <v>998.76</v>
      </c>
      <c r="M589" s="14">
        <f t="shared" si="159"/>
        <v>2470.7999999999997</v>
      </c>
      <c r="N589" s="14">
        <f t="shared" si="160"/>
        <v>400.2</v>
      </c>
      <c r="O589" s="14">
        <v>1057.92</v>
      </c>
      <c r="P589" s="14">
        <f t="shared" si="161"/>
        <v>2467.3200000000002</v>
      </c>
      <c r="Q589" s="14"/>
      <c r="R589" s="14">
        <f t="shared" si="162"/>
        <v>7395</v>
      </c>
      <c r="S589" s="14"/>
      <c r="T589" s="14">
        <f t="shared" si="163"/>
        <v>2056.6800000000003</v>
      </c>
      <c r="U589" s="14">
        <f t="shared" si="164"/>
        <v>5338.32</v>
      </c>
      <c r="V589" s="14">
        <f t="shared" si="165"/>
        <v>32743.32</v>
      </c>
      <c r="W589" s="56">
        <f t="shared" si="150"/>
        <v>0</v>
      </c>
      <c r="X589" t="s">
        <v>46</v>
      </c>
      <c r="Y589" t="s">
        <v>5</v>
      </c>
      <c r="Z589" t="s">
        <v>1029</v>
      </c>
      <c r="AA589">
        <v>87</v>
      </c>
      <c r="AB589" s="9">
        <v>34800</v>
      </c>
      <c r="AC589">
        <v>0</v>
      </c>
      <c r="AD589" s="9">
        <v>34800</v>
      </c>
      <c r="AE589">
        <v>998.76</v>
      </c>
      <c r="AF589">
        <v>0</v>
      </c>
      <c r="AG589" s="9">
        <v>1057.92</v>
      </c>
      <c r="AH589">
        <v>0</v>
      </c>
      <c r="AI589" s="9">
        <v>2056.6799999999998</v>
      </c>
      <c r="AJ589" s="9">
        <v>32743.32</v>
      </c>
    </row>
    <row r="590" spans="1:36" s="6" customFormat="1" ht="15" x14ac:dyDescent="0.25">
      <c r="A590" s="18">
        <f t="shared" si="158"/>
        <v>567</v>
      </c>
      <c r="B590" s="17" t="s">
        <v>7</v>
      </c>
      <c r="C590" s="16" t="s">
        <v>45</v>
      </c>
      <c r="D590" s="16" t="s">
        <v>5</v>
      </c>
      <c r="E590" s="16" t="s">
        <v>4</v>
      </c>
      <c r="F590" s="16" t="s">
        <v>3</v>
      </c>
      <c r="G590" s="15">
        <v>45078</v>
      </c>
      <c r="H590" s="15">
        <v>45260</v>
      </c>
      <c r="I590" s="14">
        <v>10560</v>
      </c>
      <c r="J590" s="14">
        <v>0</v>
      </c>
      <c r="K590" s="14">
        <v>0</v>
      </c>
      <c r="L590" s="14">
        <v>303.07</v>
      </c>
      <c r="M590" s="14">
        <f t="shared" si="159"/>
        <v>749.75999999999988</v>
      </c>
      <c r="N590" s="14">
        <f t="shared" si="160"/>
        <v>121.44</v>
      </c>
      <c r="O590" s="14">
        <v>321.02</v>
      </c>
      <c r="P590" s="14">
        <f t="shared" si="161"/>
        <v>748.70400000000006</v>
      </c>
      <c r="Q590" s="14"/>
      <c r="R590" s="14">
        <f t="shared" si="162"/>
        <v>2243.9940000000001</v>
      </c>
      <c r="S590" s="14">
        <v>0</v>
      </c>
      <c r="T590" s="14">
        <f t="shared" si="163"/>
        <v>624.08999999999992</v>
      </c>
      <c r="U590" s="14">
        <f t="shared" si="164"/>
        <v>1619.904</v>
      </c>
      <c r="V590" s="14">
        <f t="shared" si="165"/>
        <v>9935.91</v>
      </c>
      <c r="W590" s="56">
        <f t="shared" si="150"/>
        <v>0</v>
      </c>
      <c r="X590" t="s">
        <v>45</v>
      </c>
      <c r="Y590" t="s">
        <v>5</v>
      </c>
      <c r="Z590" t="s">
        <v>989</v>
      </c>
      <c r="AA590">
        <v>88</v>
      </c>
      <c r="AB590" s="9">
        <v>10560</v>
      </c>
      <c r="AC590">
        <v>0</v>
      </c>
      <c r="AD590" s="9">
        <v>10560</v>
      </c>
      <c r="AE590">
        <v>303.07</v>
      </c>
      <c r="AF590">
        <v>0</v>
      </c>
      <c r="AG590">
        <v>321.02</v>
      </c>
      <c r="AH590">
        <v>0</v>
      </c>
      <c r="AI590">
        <v>624.09</v>
      </c>
      <c r="AJ590" s="9">
        <v>9935.91</v>
      </c>
    </row>
    <row r="591" spans="1:36" s="6" customFormat="1" ht="15" x14ac:dyDescent="0.25">
      <c r="A591" s="18">
        <f t="shared" si="158"/>
        <v>568</v>
      </c>
      <c r="B591" s="17" t="s">
        <v>7</v>
      </c>
      <c r="C591" s="16" t="s">
        <v>44</v>
      </c>
      <c r="D591" s="16" t="s">
        <v>5</v>
      </c>
      <c r="E591" s="16" t="s">
        <v>4</v>
      </c>
      <c r="F591" s="16" t="s">
        <v>3</v>
      </c>
      <c r="G591" s="15">
        <v>45078</v>
      </c>
      <c r="H591" s="15">
        <v>45260</v>
      </c>
      <c r="I591" s="14">
        <v>31680</v>
      </c>
      <c r="J591" s="14">
        <v>0</v>
      </c>
      <c r="K591" s="14">
        <v>0</v>
      </c>
      <c r="L591" s="14">
        <v>909.22</v>
      </c>
      <c r="M591" s="14">
        <f t="shared" si="159"/>
        <v>2249.2799999999997</v>
      </c>
      <c r="N591" s="14">
        <f t="shared" si="160"/>
        <v>364.32</v>
      </c>
      <c r="O591" s="14">
        <v>963.07</v>
      </c>
      <c r="P591" s="14">
        <f t="shared" si="161"/>
        <v>2246.1120000000001</v>
      </c>
      <c r="Q591" s="14"/>
      <c r="R591" s="14">
        <f t="shared" si="162"/>
        <v>6732.0020000000004</v>
      </c>
      <c r="S591" s="14">
        <v>0</v>
      </c>
      <c r="T591" s="14">
        <f t="shared" si="163"/>
        <v>1872.29</v>
      </c>
      <c r="U591" s="14">
        <f t="shared" si="164"/>
        <v>4859.7119999999995</v>
      </c>
      <c r="V591" s="14">
        <f t="shared" si="165"/>
        <v>29807.71</v>
      </c>
      <c r="W591" s="56">
        <f t="shared" si="150"/>
        <v>0</v>
      </c>
      <c r="X591" t="s">
        <v>44</v>
      </c>
      <c r="Y591" t="s">
        <v>5</v>
      </c>
      <c r="Z591" t="s">
        <v>1041</v>
      </c>
      <c r="AA591">
        <v>89</v>
      </c>
      <c r="AB591" s="9">
        <v>31680</v>
      </c>
      <c r="AC591">
        <v>0</v>
      </c>
      <c r="AD591" s="9">
        <v>31680</v>
      </c>
      <c r="AE591">
        <v>909.22</v>
      </c>
      <c r="AF591">
        <v>0</v>
      </c>
      <c r="AG591">
        <v>963.07</v>
      </c>
      <c r="AH591">
        <v>0</v>
      </c>
      <c r="AI591" s="9">
        <v>1872.29</v>
      </c>
      <c r="AJ591" s="9">
        <v>29807.71</v>
      </c>
    </row>
    <row r="592" spans="1:36" s="6" customFormat="1" ht="15" x14ac:dyDescent="0.25">
      <c r="A592" s="18">
        <f t="shared" si="158"/>
        <v>569</v>
      </c>
      <c r="B592" s="17" t="s">
        <v>7</v>
      </c>
      <c r="C592" s="16" t="s">
        <v>43</v>
      </c>
      <c r="D592" s="16" t="s">
        <v>5</v>
      </c>
      <c r="E592" s="16" t="s">
        <v>4</v>
      </c>
      <c r="F592" s="16" t="s">
        <v>3</v>
      </c>
      <c r="G592" s="15">
        <v>45078</v>
      </c>
      <c r="H592" s="15">
        <v>45260</v>
      </c>
      <c r="I592" s="14">
        <v>99760</v>
      </c>
      <c r="J592" s="14">
        <v>12048.92</v>
      </c>
      <c r="K592" s="14">
        <v>0</v>
      </c>
      <c r="L592" s="14">
        <v>2863.11</v>
      </c>
      <c r="M592" s="14">
        <f t="shared" si="159"/>
        <v>7082.9599999999991</v>
      </c>
      <c r="N592" s="14">
        <f t="shared" si="160"/>
        <v>1147.24</v>
      </c>
      <c r="O592" s="14">
        <v>3032.7</v>
      </c>
      <c r="P592" s="14">
        <f t="shared" si="161"/>
        <v>7072.9840000000004</v>
      </c>
      <c r="Q592" s="14"/>
      <c r="R592" s="14">
        <f t="shared" si="162"/>
        <v>21198.993999999999</v>
      </c>
      <c r="S592" s="14">
        <v>0</v>
      </c>
      <c r="T592" s="14">
        <f t="shared" si="163"/>
        <v>17944.73</v>
      </c>
      <c r="U592" s="14">
        <f t="shared" si="164"/>
        <v>15303.183999999999</v>
      </c>
      <c r="V592" s="14">
        <f t="shared" si="165"/>
        <v>81815.27</v>
      </c>
      <c r="W592" s="56">
        <f t="shared" si="150"/>
        <v>0</v>
      </c>
      <c r="X592" t="s">
        <v>43</v>
      </c>
      <c r="Y592" t="s">
        <v>5</v>
      </c>
      <c r="Z592" t="s">
        <v>1333</v>
      </c>
      <c r="AA592">
        <v>93</v>
      </c>
      <c r="AB592" s="9">
        <v>99760</v>
      </c>
      <c r="AC592">
        <v>0</v>
      </c>
      <c r="AD592" s="9">
        <v>99760</v>
      </c>
      <c r="AE592" s="9">
        <v>2863.11</v>
      </c>
      <c r="AF592" s="9">
        <v>12048.92</v>
      </c>
      <c r="AG592" s="9">
        <v>3032.7</v>
      </c>
      <c r="AH592">
        <v>0</v>
      </c>
      <c r="AI592" s="9">
        <v>17944.73</v>
      </c>
      <c r="AJ592" s="9">
        <v>81815.27</v>
      </c>
    </row>
    <row r="593" spans="1:36" s="6" customFormat="1" ht="15" x14ac:dyDescent="0.25">
      <c r="A593" s="18">
        <f t="shared" si="158"/>
        <v>570</v>
      </c>
      <c r="B593" s="17" t="s">
        <v>7</v>
      </c>
      <c r="C593" s="16" t="s">
        <v>42</v>
      </c>
      <c r="D593" s="16" t="s">
        <v>5</v>
      </c>
      <c r="E593" s="16" t="s">
        <v>4</v>
      </c>
      <c r="F593" s="16" t="s">
        <v>8</v>
      </c>
      <c r="G593" s="15">
        <v>45078</v>
      </c>
      <c r="H593" s="15">
        <v>45260</v>
      </c>
      <c r="I593" s="14">
        <v>18560</v>
      </c>
      <c r="J593" s="14">
        <v>0</v>
      </c>
      <c r="K593" s="14">
        <v>0</v>
      </c>
      <c r="L593" s="14">
        <v>532.66999999999996</v>
      </c>
      <c r="M593" s="14">
        <f t="shared" si="159"/>
        <v>1317.76</v>
      </c>
      <c r="N593" s="14">
        <f t="shared" si="160"/>
        <v>213.44</v>
      </c>
      <c r="O593" s="14">
        <v>564.22</v>
      </c>
      <c r="P593" s="14">
        <f t="shared" si="161"/>
        <v>1315.904</v>
      </c>
      <c r="Q593" s="14"/>
      <c r="R593" s="14">
        <f t="shared" si="162"/>
        <v>3943.9940000000001</v>
      </c>
      <c r="S593" s="14">
        <v>0</v>
      </c>
      <c r="T593" s="14">
        <f t="shared" si="163"/>
        <v>1096.8899999999999</v>
      </c>
      <c r="U593" s="14">
        <f t="shared" si="164"/>
        <v>2847.1040000000003</v>
      </c>
      <c r="V593" s="14">
        <f t="shared" si="165"/>
        <v>17463.11</v>
      </c>
      <c r="W593" s="56">
        <f t="shared" si="150"/>
        <v>0</v>
      </c>
      <c r="X593" t="s">
        <v>42</v>
      </c>
      <c r="Y593" t="s">
        <v>5</v>
      </c>
      <c r="Z593" t="s">
        <v>1300</v>
      </c>
      <c r="AA593">
        <v>97</v>
      </c>
      <c r="AB593" s="9">
        <v>18560</v>
      </c>
      <c r="AC593">
        <v>0</v>
      </c>
      <c r="AD593" s="9">
        <v>18560</v>
      </c>
      <c r="AE593">
        <v>532.66999999999996</v>
      </c>
      <c r="AF593">
        <v>0</v>
      </c>
      <c r="AG593">
        <v>564.22</v>
      </c>
      <c r="AH593">
        <v>0</v>
      </c>
      <c r="AI593" s="9">
        <v>1096.8900000000001</v>
      </c>
      <c r="AJ593" s="9">
        <v>17463.11</v>
      </c>
    </row>
    <row r="594" spans="1:36" s="6" customFormat="1" ht="15" x14ac:dyDescent="0.25">
      <c r="A594" s="18">
        <f t="shared" si="158"/>
        <v>571</v>
      </c>
      <c r="B594" s="17" t="s">
        <v>7</v>
      </c>
      <c r="C594" s="16" t="s">
        <v>41</v>
      </c>
      <c r="D594" s="16" t="s">
        <v>5</v>
      </c>
      <c r="E594" s="16" t="s">
        <v>4</v>
      </c>
      <c r="F594" s="16" t="s">
        <v>8</v>
      </c>
      <c r="G594" s="15">
        <v>45078</v>
      </c>
      <c r="H594" s="15">
        <v>45260</v>
      </c>
      <c r="I594" s="14">
        <v>88160</v>
      </c>
      <c r="J594" s="14">
        <v>0</v>
      </c>
      <c r="K594" s="14">
        <v>0</v>
      </c>
      <c r="L594" s="14">
        <v>2530.19</v>
      </c>
      <c r="M594" s="14">
        <f t="shared" si="159"/>
        <v>6259.36</v>
      </c>
      <c r="N594" s="14">
        <f t="shared" si="160"/>
        <v>1013.84</v>
      </c>
      <c r="O594" s="14">
        <v>2680.06</v>
      </c>
      <c r="P594" s="14">
        <f t="shared" si="161"/>
        <v>6250.5440000000008</v>
      </c>
      <c r="Q594" s="14">
        <v>0</v>
      </c>
      <c r="R594" s="14">
        <f t="shared" si="162"/>
        <v>18733.993999999999</v>
      </c>
      <c r="S594" s="14">
        <v>2237.85</v>
      </c>
      <c r="T594" s="14">
        <f t="shared" si="163"/>
        <v>7448.1</v>
      </c>
      <c r="U594" s="14">
        <f t="shared" si="164"/>
        <v>13523.744000000001</v>
      </c>
      <c r="V594" s="14">
        <f t="shared" si="165"/>
        <v>80711.899999999994</v>
      </c>
      <c r="W594" s="56">
        <f t="shared" si="150"/>
        <v>0</v>
      </c>
      <c r="X594" t="s">
        <v>41</v>
      </c>
      <c r="Y594" t="s">
        <v>5</v>
      </c>
      <c r="Z594" t="s">
        <v>1018</v>
      </c>
      <c r="AA594">
        <v>99</v>
      </c>
      <c r="AB594" s="9">
        <v>88160</v>
      </c>
      <c r="AC594">
        <v>0</v>
      </c>
      <c r="AD594" s="9">
        <v>88160</v>
      </c>
      <c r="AE594" s="9">
        <v>2530.19</v>
      </c>
      <c r="AF594">
        <v>0</v>
      </c>
      <c r="AG594" s="9">
        <v>2680.06</v>
      </c>
      <c r="AH594" s="9">
        <v>2237.85</v>
      </c>
      <c r="AI594" s="9">
        <v>7448.1</v>
      </c>
      <c r="AJ594" s="9">
        <v>80711.899999999994</v>
      </c>
    </row>
    <row r="595" spans="1:36" s="6" customFormat="1" ht="15" x14ac:dyDescent="0.25">
      <c r="A595" s="18">
        <f t="shared" si="158"/>
        <v>572</v>
      </c>
      <c r="B595" s="17" t="s">
        <v>7</v>
      </c>
      <c r="C595" s="16" t="s">
        <v>40</v>
      </c>
      <c r="D595" s="16" t="s">
        <v>5</v>
      </c>
      <c r="E595" s="16" t="s">
        <v>4</v>
      </c>
      <c r="F595" s="16" t="s">
        <v>8</v>
      </c>
      <c r="G595" s="15">
        <v>45078</v>
      </c>
      <c r="H595" s="15">
        <v>45260</v>
      </c>
      <c r="I595" s="14">
        <v>18560</v>
      </c>
      <c r="J595" s="14">
        <v>0</v>
      </c>
      <c r="K595" s="14">
        <v>0</v>
      </c>
      <c r="L595" s="14">
        <v>532.66999999999996</v>
      </c>
      <c r="M595" s="14">
        <f t="shared" si="159"/>
        <v>1317.76</v>
      </c>
      <c r="N595" s="14">
        <f t="shared" si="160"/>
        <v>213.44</v>
      </c>
      <c r="O595" s="14">
        <v>564.22</v>
      </c>
      <c r="P595" s="14">
        <f t="shared" si="161"/>
        <v>1315.904</v>
      </c>
      <c r="Q595" s="14"/>
      <c r="R595" s="14">
        <f t="shared" si="162"/>
        <v>3943.9940000000001</v>
      </c>
      <c r="S595" s="14">
        <v>0</v>
      </c>
      <c r="T595" s="14">
        <f t="shared" si="163"/>
        <v>1096.8899999999999</v>
      </c>
      <c r="U595" s="14">
        <f t="shared" si="164"/>
        <v>2847.1040000000003</v>
      </c>
      <c r="V595" s="14">
        <f t="shared" si="165"/>
        <v>17463.11</v>
      </c>
      <c r="W595" s="56">
        <f t="shared" ref="W595:W627" si="166">+V595-AJ595</f>
        <v>0</v>
      </c>
      <c r="X595" t="s">
        <v>40</v>
      </c>
      <c r="Y595" t="s">
        <v>5</v>
      </c>
      <c r="Z595" t="s">
        <v>1266</v>
      </c>
      <c r="AA595">
        <v>103</v>
      </c>
      <c r="AB595" s="9">
        <v>18560</v>
      </c>
      <c r="AC595">
        <v>0</v>
      </c>
      <c r="AD595" s="9">
        <v>18560</v>
      </c>
      <c r="AE595">
        <v>532.66999999999996</v>
      </c>
      <c r="AF595">
        <v>0</v>
      </c>
      <c r="AG595">
        <v>564.22</v>
      </c>
      <c r="AH595">
        <v>0</v>
      </c>
      <c r="AI595" s="9">
        <v>1096.8900000000001</v>
      </c>
      <c r="AJ595" s="9">
        <v>17463.11</v>
      </c>
    </row>
    <row r="596" spans="1:36" s="6" customFormat="1" ht="15" x14ac:dyDescent="0.25">
      <c r="A596" s="18">
        <f t="shared" si="158"/>
        <v>573</v>
      </c>
      <c r="B596" s="17" t="s">
        <v>7</v>
      </c>
      <c r="C596" s="16" t="s">
        <v>39</v>
      </c>
      <c r="D596" s="16" t="s">
        <v>5</v>
      </c>
      <c r="E596" s="16" t="s">
        <v>4</v>
      </c>
      <c r="F596" s="16" t="s">
        <v>3</v>
      </c>
      <c r="G596" s="15">
        <v>45078</v>
      </c>
      <c r="H596" s="15">
        <v>45260</v>
      </c>
      <c r="I596" s="14">
        <v>53360</v>
      </c>
      <c r="J596" s="14">
        <v>2328.21</v>
      </c>
      <c r="K596" s="14">
        <v>0</v>
      </c>
      <c r="L596" s="14">
        <v>1531.43</v>
      </c>
      <c r="M596" s="14">
        <f t="shared" si="159"/>
        <v>3788.5599999999995</v>
      </c>
      <c r="N596" s="14">
        <f t="shared" si="160"/>
        <v>613.64</v>
      </c>
      <c r="O596" s="14">
        <v>1622.14</v>
      </c>
      <c r="P596" s="14">
        <f t="shared" si="161"/>
        <v>3783.2240000000002</v>
      </c>
      <c r="Q596" s="14"/>
      <c r="R596" s="14">
        <f t="shared" si="162"/>
        <v>11338.994000000001</v>
      </c>
      <c r="S596" s="14">
        <v>0</v>
      </c>
      <c r="T596" s="14">
        <f t="shared" si="163"/>
        <v>5481.7800000000007</v>
      </c>
      <c r="U596" s="14">
        <f t="shared" si="164"/>
        <v>8185.424</v>
      </c>
      <c r="V596" s="14">
        <f t="shared" si="165"/>
        <v>47878.22</v>
      </c>
      <c r="W596" s="56">
        <f t="shared" si="166"/>
        <v>0</v>
      </c>
      <c r="X596" t="s">
        <v>39</v>
      </c>
      <c r="Y596" t="s">
        <v>5</v>
      </c>
      <c r="Z596" t="s">
        <v>999</v>
      </c>
      <c r="AA596">
        <v>107</v>
      </c>
      <c r="AB596" s="9">
        <v>53360</v>
      </c>
      <c r="AC596">
        <v>0</v>
      </c>
      <c r="AD596" s="9">
        <v>53360</v>
      </c>
      <c r="AE596" s="9">
        <v>1531.43</v>
      </c>
      <c r="AF596" s="9">
        <v>2328.21</v>
      </c>
      <c r="AG596" s="9">
        <v>1622.14</v>
      </c>
      <c r="AH596">
        <v>0</v>
      </c>
      <c r="AI596" s="9">
        <v>5481.78</v>
      </c>
      <c r="AJ596" s="9">
        <v>47878.22</v>
      </c>
    </row>
    <row r="597" spans="1:36" s="6" customFormat="1" ht="15" customHeight="1" x14ac:dyDescent="0.25">
      <c r="A597" s="18">
        <f t="shared" si="158"/>
        <v>574</v>
      </c>
      <c r="B597" s="17" t="s">
        <v>7</v>
      </c>
      <c r="C597" s="16" t="s">
        <v>38</v>
      </c>
      <c r="D597" s="16" t="s">
        <v>5</v>
      </c>
      <c r="E597" s="16" t="s">
        <v>4</v>
      </c>
      <c r="F597" s="16" t="s">
        <v>8</v>
      </c>
      <c r="G597" s="15">
        <v>45078</v>
      </c>
      <c r="H597" s="15">
        <v>45260</v>
      </c>
      <c r="I597" s="14">
        <v>57600</v>
      </c>
      <c r="J597" s="14">
        <v>3035.04</v>
      </c>
      <c r="K597" s="14">
        <v>0</v>
      </c>
      <c r="L597" s="14">
        <v>1653.12</v>
      </c>
      <c r="M597" s="14">
        <f t="shared" ref="M597:M627" si="167">I597*7.1%</f>
        <v>4089.5999999999995</v>
      </c>
      <c r="N597" s="14">
        <f t="shared" ref="N597:N627" si="168">I597*1.15%</f>
        <v>662.4</v>
      </c>
      <c r="O597" s="14">
        <v>1751.04</v>
      </c>
      <c r="P597" s="14">
        <f t="shared" ref="P597:P627" si="169">I597*7.09%</f>
        <v>4083.84</v>
      </c>
      <c r="Q597" s="14"/>
      <c r="R597" s="14">
        <f t="shared" ref="R597:R627" si="170">L597+M597+N597+O597+P597</f>
        <v>12240</v>
      </c>
      <c r="S597" s="14">
        <v>0</v>
      </c>
      <c r="T597" s="14">
        <f t="shared" ref="T597:T628" si="171">+L597+O597+Q597+S597+J597+K597</f>
        <v>6439.2</v>
      </c>
      <c r="U597" s="14">
        <f t="shared" ref="U597:U627" si="172">+P597+N597+M597</f>
        <v>8835.84</v>
      </c>
      <c r="V597" s="14">
        <f t="shared" ref="V597:V627" si="173">+I597-T597</f>
        <v>51160.800000000003</v>
      </c>
      <c r="W597" s="56">
        <f t="shared" si="166"/>
        <v>0</v>
      </c>
      <c r="X597" t="s">
        <v>38</v>
      </c>
      <c r="Y597" t="s">
        <v>5</v>
      </c>
      <c r="Z597" t="s">
        <v>1037</v>
      </c>
      <c r="AA597">
        <v>111</v>
      </c>
      <c r="AB597" s="9">
        <v>57600</v>
      </c>
      <c r="AC597">
        <v>0</v>
      </c>
      <c r="AD597" s="9">
        <v>57600</v>
      </c>
      <c r="AE597" s="9">
        <v>1653.12</v>
      </c>
      <c r="AF597" s="9">
        <v>3035.04</v>
      </c>
      <c r="AG597" s="9">
        <v>1751.04</v>
      </c>
      <c r="AH597">
        <v>0</v>
      </c>
      <c r="AI597" s="9">
        <v>6439.2</v>
      </c>
      <c r="AJ597" s="9">
        <v>51160.800000000003</v>
      </c>
    </row>
    <row r="598" spans="1:36" s="6" customFormat="1" ht="15" customHeight="1" x14ac:dyDescent="0.25">
      <c r="A598" s="18">
        <f t="shared" si="158"/>
        <v>575</v>
      </c>
      <c r="B598" s="17" t="s">
        <v>7</v>
      </c>
      <c r="C598" s="16" t="s">
        <v>37</v>
      </c>
      <c r="D598" s="16" t="s">
        <v>5</v>
      </c>
      <c r="E598" s="16" t="s">
        <v>4</v>
      </c>
      <c r="F598" s="16" t="s">
        <v>3</v>
      </c>
      <c r="G598" s="15">
        <v>45078</v>
      </c>
      <c r="H598" s="15">
        <v>45260</v>
      </c>
      <c r="I598" s="14">
        <v>20880</v>
      </c>
      <c r="J598" s="14">
        <v>0</v>
      </c>
      <c r="K598" s="14">
        <v>0</v>
      </c>
      <c r="L598" s="14">
        <v>599.26</v>
      </c>
      <c r="M598" s="14">
        <f t="shared" si="167"/>
        <v>1482.4799999999998</v>
      </c>
      <c r="N598" s="14">
        <f t="shared" si="168"/>
        <v>240.12</v>
      </c>
      <c r="O598" s="14">
        <v>634.75</v>
      </c>
      <c r="P598" s="14">
        <f t="shared" si="169"/>
        <v>1480.3920000000001</v>
      </c>
      <c r="Q598" s="14"/>
      <c r="R598" s="14">
        <f t="shared" si="170"/>
        <v>4437.0019999999995</v>
      </c>
      <c r="S598" s="14">
        <v>0</v>
      </c>
      <c r="T598" s="14">
        <f t="shared" si="171"/>
        <v>1234.01</v>
      </c>
      <c r="U598" s="14">
        <f t="shared" si="172"/>
        <v>3202.9920000000002</v>
      </c>
      <c r="V598" s="14">
        <f t="shared" si="173"/>
        <v>19645.990000000002</v>
      </c>
      <c r="W598" s="56">
        <f t="shared" si="166"/>
        <v>0</v>
      </c>
      <c r="X598" t="s">
        <v>37</v>
      </c>
      <c r="Y598" t="s">
        <v>5</v>
      </c>
      <c r="Z598" t="s">
        <v>992</v>
      </c>
      <c r="AA598">
        <v>115</v>
      </c>
      <c r="AB598" s="9">
        <v>20880</v>
      </c>
      <c r="AC598">
        <v>0</v>
      </c>
      <c r="AD598" s="9">
        <v>20880</v>
      </c>
      <c r="AE598">
        <v>599.26</v>
      </c>
      <c r="AF598">
        <v>0</v>
      </c>
      <c r="AG598">
        <v>634.75</v>
      </c>
      <c r="AH598">
        <v>0</v>
      </c>
      <c r="AI598" s="9">
        <v>1234.01</v>
      </c>
      <c r="AJ598" s="9">
        <v>19645.990000000002</v>
      </c>
    </row>
    <row r="599" spans="1:36" s="6" customFormat="1" ht="15" customHeight="1" x14ac:dyDescent="0.25">
      <c r="A599" s="18">
        <f t="shared" ref="A599:A627" si="174">+A598+1</f>
        <v>576</v>
      </c>
      <c r="B599" s="17" t="s">
        <v>7</v>
      </c>
      <c r="C599" s="16" t="s">
        <v>36</v>
      </c>
      <c r="D599" s="16" t="s">
        <v>5</v>
      </c>
      <c r="E599" s="16" t="s">
        <v>4</v>
      </c>
      <c r="F599" s="16" t="s">
        <v>3</v>
      </c>
      <c r="G599" s="15">
        <v>45078</v>
      </c>
      <c r="H599" s="15">
        <v>45260</v>
      </c>
      <c r="I599" s="14">
        <v>18000</v>
      </c>
      <c r="J599" s="14">
        <v>0</v>
      </c>
      <c r="K599" s="14">
        <v>0</v>
      </c>
      <c r="L599" s="14">
        <v>516.6</v>
      </c>
      <c r="M599" s="14">
        <f t="shared" si="167"/>
        <v>1277.9999999999998</v>
      </c>
      <c r="N599" s="14">
        <f t="shared" si="168"/>
        <v>207</v>
      </c>
      <c r="O599" s="14">
        <v>547.20000000000005</v>
      </c>
      <c r="P599" s="14">
        <f t="shared" si="169"/>
        <v>1276.2</v>
      </c>
      <c r="Q599" s="14"/>
      <c r="R599" s="14">
        <f t="shared" si="170"/>
        <v>3825</v>
      </c>
      <c r="S599" s="14">
        <v>0</v>
      </c>
      <c r="T599" s="14">
        <f t="shared" si="171"/>
        <v>1063.8000000000002</v>
      </c>
      <c r="U599" s="14">
        <f t="shared" si="172"/>
        <v>2761.2</v>
      </c>
      <c r="V599" s="14">
        <f t="shared" si="173"/>
        <v>16936.2</v>
      </c>
      <c r="W599" s="56">
        <f t="shared" si="166"/>
        <v>0</v>
      </c>
      <c r="X599" t="s">
        <v>36</v>
      </c>
      <c r="Y599" t="s">
        <v>5</v>
      </c>
      <c r="Z599" t="s">
        <v>1012</v>
      </c>
      <c r="AA599">
        <v>119</v>
      </c>
      <c r="AB599" s="9">
        <v>18000</v>
      </c>
      <c r="AC599">
        <v>0</v>
      </c>
      <c r="AD599" s="9">
        <v>18000</v>
      </c>
      <c r="AE599">
        <v>516.6</v>
      </c>
      <c r="AF599">
        <v>0</v>
      </c>
      <c r="AG599">
        <v>547.20000000000005</v>
      </c>
      <c r="AH599">
        <v>0</v>
      </c>
      <c r="AI599" s="9">
        <v>1063.8</v>
      </c>
      <c r="AJ599" s="9">
        <v>16936.2</v>
      </c>
    </row>
    <row r="600" spans="1:36" s="6" customFormat="1" ht="15" customHeight="1" x14ac:dyDescent="0.25">
      <c r="A600" s="18">
        <f t="shared" si="174"/>
        <v>577</v>
      </c>
      <c r="B600" s="17" t="s">
        <v>7</v>
      </c>
      <c r="C600" s="16" t="s">
        <v>35</v>
      </c>
      <c r="D600" s="16" t="s">
        <v>5</v>
      </c>
      <c r="E600" s="16" t="s">
        <v>4</v>
      </c>
      <c r="F600" s="16" t="s">
        <v>3</v>
      </c>
      <c r="G600" s="15">
        <v>45078</v>
      </c>
      <c r="H600" s="15">
        <v>45260</v>
      </c>
      <c r="I600" s="14">
        <v>14080</v>
      </c>
      <c r="J600" s="14">
        <v>0</v>
      </c>
      <c r="K600" s="14">
        <v>0</v>
      </c>
      <c r="L600" s="14">
        <v>404.1</v>
      </c>
      <c r="M600" s="14">
        <f t="shared" si="167"/>
        <v>999.68</v>
      </c>
      <c r="N600" s="14">
        <f t="shared" si="168"/>
        <v>161.91999999999999</v>
      </c>
      <c r="O600" s="14">
        <v>428.03</v>
      </c>
      <c r="P600" s="14">
        <f t="shared" si="169"/>
        <v>998.27200000000005</v>
      </c>
      <c r="Q600" s="14"/>
      <c r="R600" s="14">
        <f t="shared" si="170"/>
        <v>2992.002</v>
      </c>
      <c r="S600" s="14">
        <v>0</v>
      </c>
      <c r="T600" s="14">
        <f t="shared" si="171"/>
        <v>832.13</v>
      </c>
      <c r="U600" s="14">
        <f t="shared" si="172"/>
        <v>2159.8719999999998</v>
      </c>
      <c r="V600" s="14">
        <f t="shared" si="173"/>
        <v>13247.87</v>
      </c>
      <c r="W600" s="56">
        <f t="shared" si="166"/>
        <v>0</v>
      </c>
      <c r="X600" t="s">
        <v>35</v>
      </c>
      <c r="Y600" t="s">
        <v>5</v>
      </c>
      <c r="Z600" t="s">
        <v>1032</v>
      </c>
      <c r="AA600">
        <v>123</v>
      </c>
      <c r="AB600" s="9">
        <v>14080</v>
      </c>
      <c r="AC600">
        <v>0</v>
      </c>
      <c r="AD600" s="9">
        <v>14080</v>
      </c>
      <c r="AE600">
        <v>404.1</v>
      </c>
      <c r="AF600">
        <v>0</v>
      </c>
      <c r="AG600">
        <v>428.03</v>
      </c>
      <c r="AH600">
        <v>0</v>
      </c>
      <c r="AI600">
        <v>832.13</v>
      </c>
      <c r="AJ600" s="9">
        <v>13247.87</v>
      </c>
    </row>
    <row r="601" spans="1:36" s="6" customFormat="1" ht="15" customHeight="1" x14ac:dyDescent="0.25">
      <c r="A601" s="18">
        <f t="shared" si="174"/>
        <v>578</v>
      </c>
      <c r="B601" s="17" t="s">
        <v>7</v>
      </c>
      <c r="C601" s="16" t="s">
        <v>34</v>
      </c>
      <c r="D601" s="16" t="s">
        <v>5</v>
      </c>
      <c r="E601" s="16" t="s">
        <v>4</v>
      </c>
      <c r="F601" s="16" t="s">
        <v>8</v>
      </c>
      <c r="G601" s="15">
        <v>45078</v>
      </c>
      <c r="H601" s="15">
        <v>45260</v>
      </c>
      <c r="I601" s="14">
        <v>39440</v>
      </c>
      <c r="J601" s="14">
        <v>0</v>
      </c>
      <c r="K601" s="14">
        <v>0</v>
      </c>
      <c r="L601" s="14">
        <v>1131.93</v>
      </c>
      <c r="M601" s="14">
        <f t="shared" si="167"/>
        <v>2800.24</v>
      </c>
      <c r="N601" s="14">
        <f t="shared" si="168"/>
        <v>453.56</v>
      </c>
      <c r="O601" s="14">
        <v>1198.98</v>
      </c>
      <c r="P601" s="14">
        <f t="shared" si="169"/>
        <v>2796.2960000000003</v>
      </c>
      <c r="Q601" s="14"/>
      <c r="R601" s="14">
        <f t="shared" si="170"/>
        <v>8381.0060000000012</v>
      </c>
      <c r="S601" s="14">
        <v>0</v>
      </c>
      <c r="T601" s="14">
        <f t="shared" si="171"/>
        <v>2330.91</v>
      </c>
      <c r="U601" s="14">
        <f t="shared" si="172"/>
        <v>6050.0959999999995</v>
      </c>
      <c r="V601" s="14">
        <f t="shared" si="173"/>
        <v>37109.089999999997</v>
      </c>
      <c r="W601" s="56">
        <f t="shared" si="166"/>
        <v>0</v>
      </c>
      <c r="X601" t="s">
        <v>34</v>
      </c>
      <c r="Y601" t="s">
        <v>5</v>
      </c>
      <c r="Z601" t="s">
        <v>993</v>
      </c>
      <c r="AA601">
        <v>125</v>
      </c>
      <c r="AB601" s="9">
        <v>39440</v>
      </c>
      <c r="AC601">
        <v>0</v>
      </c>
      <c r="AD601" s="9">
        <v>39440</v>
      </c>
      <c r="AE601" s="9">
        <v>1131.93</v>
      </c>
      <c r="AF601">
        <v>0</v>
      </c>
      <c r="AG601" s="9">
        <v>1198.98</v>
      </c>
      <c r="AH601">
        <v>0</v>
      </c>
      <c r="AI601" s="9">
        <v>2330.91</v>
      </c>
      <c r="AJ601" s="9">
        <v>37109.089999999997</v>
      </c>
    </row>
    <row r="602" spans="1:36" s="6" customFormat="1" ht="15" customHeight="1" x14ac:dyDescent="0.25">
      <c r="A602" s="18">
        <f t="shared" si="174"/>
        <v>579</v>
      </c>
      <c r="B602" s="17" t="s">
        <v>7</v>
      </c>
      <c r="C602" s="16" t="s">
        <v>33</v>
      </c>
      <c r="D602" s="16" t="s">
        <v>5</v>
      </c>
      <c r="E602" s="16" t="s">
        <v>4</v>
      </c>
      <c r="F602" s="16" t="s">
        <v>3</v>
      </c>
      <c r="G602" s="15">
        <v>45078</v>
      </c>
      <c r="H602" s="15">
        <v>45260</v>
      </c>
      <c r="I602" s="14">
        <v>17600</v>
      </c>
      <c r="J602" s="14">
        <v>0</v>
      </c>
      <c r="K602" s="14">
        <v>0</v>
      </c>
      <c r="L602" s="14">
        <v>505.12</v>
      </c>
      <c r="M602" s="14">
        <f t="shared" si="167"/>
        <v>1249.5999999999999</v>
      </c>
      <c r="N602" s="14">
        <f t="shared" si="168"/>
        <v>202.4</v>
      </c>
      <c r="O602" s="14">
        <v>535.04</v>
      </c>
      <c r="P602" s="14">
        <f t="shared" si="169"/>
        <v>1247.8400000000001</v>
      </c>
      <c r="Q602" s="14"/>
      <c r="R602" s="14">
        <f t="shared" si="170"/>
        <v>3740</v>
      </c>
      <c r="S602" s="14">
        <v>0</v>
      </c>
      <c r="T602" s="14">
        <f t="shared" si="171"/>
        <v>1040.1599999999999</v>
      </c>
      <c r="U602" s="14">
        <f t="shared" si="172"/>
        <v>2699.84</v>
      </c>
      <c r="V602" s="14">
        <f t="shared" si="173"/>
        <v>16559.84</v>
      </c>
      <c r="W602" s="56">
        <f t="shared" si="166"/>
        <v>0</v>
      </c>
      <c r="X602" t="s">
        <v>33</v>
      </c>
      <c r="Y602" t="s">
        <v>5</v>
      </c>
      <c r="Z602" t="s">
        <v>1038</v>
      </c>
      <c r="AA602">
        <v>127</v>
      </c>
      <c r="AB602" s="9">
        <v>17600</v>
      </c>
      <c r="AC602">
        <v>0</v>
      </c>
      <c r="AD602" s="9">
        <v>17600</v>
      </c>
      <c r="AE602">
        <v>505.12</v>
      </c>
      <c r="AF602">
        <v>0</v>
      </c>
      <c r="AG602">
        <v>535.04</v>
      </c>
      <c r="AH602">
        <v>0</v>
      </c>
      <c r="AI602" s="9">
        <v>1040.1600000000001</v>
      </c>
      <c r="AJ602" s="9">
        <v>16559.84</v>
      </c>
    </row>
    <row r="603" spans="1:36" s="6" customFormat="1" ht="15" customHeight="1" x14ac:dyDescent="0.25">
      <c r="A603" s="18">
        <f t="shared" si="174"/>
        <v>580</v>
      </c>
      <c r="B603" s="17" t="s">
        <v>7</v>
      </c>
      <c r="C603" s="16" t="s">
        <v>32</v>
      </c>
      <c r="D603" s="16" t="s">
        <v>5</v>
      </c>
      <c r="E603" s="16" t="s">
        <v>4</v>
      </c>
      <c r="F603" s="16" t="s">
        <v>8</v>
      </c>
      <c r="G603" s="15">
        <v>45078</v>
      </c>
      <c r="H603" s="15">
        <v>45260</v>
      </c>
      <c r="I603" s="14">
        <v>34800</v>
      </c>
      <c r="J603" s="14">
        <v>0</v>
      </c>
      <c r="K603" s="14">
        <v>0</v>
      </c>
      <c r="L603" s="14">
        <v>998.76</v>
      </c>
      <c r="M603" s="14">
        <f t="shared" si="167"/>
        <v>2470.7999999999997</v>
      </c>
      <c r="N603" s="14">
        <f t="shared" si="168"/>
        <v>400.2</v>
      </c>
      <c r="O603" s="14">
        <v>1057.92</v>
      </c>
      <c r="P603" s="14">
        <f t="shared" si="169"/>
        <v>2467.3200000000002</v>
      </c>
      <c r="Q603" s="14">
        <v>0</v>
      </c>
      <c r="R603" s="14">
        <f t="shared" si="170"/>
        <v>7395</v>
      </c>
      <c r="S603" s="14">
        <v>0</v>
      </c>
      <c r="T603" s="14">
        <f t="shared" si="171"/>
        <v>2056.6800000000003</v>
      </c>
      <c r="U603" s="14">
        <f t="shared" si="172"/>
        <v>5338.32</v>
      </c>
      <c r="V603" s="14">
        <f t="shared" si="173"/>
        <v>32743.32</v>
      </c>
      <c r="W603" s="56">
        <f t="shared" si="166"/>
        <v>0</v>
      </c>
      <c r="X603" t="s">
        <v>32</v>
      </c>
      <c r="Y603" t="s">
        <v>5</v>
      </c>
      <c r="Z603" t="s">
        <v>988</v>
      </c>
      <c r="AA603">
        <v>130</v>
      </c>
      <c r="AB603" s="9">
        <v>34800</v>
      </c>
      <c r="AC603">
        <v>0</v>
      </c>
      <c r="AD603" s="9">
        <v>34800</v>
      </c>
      <c r="AE603">
        <v>998.76</v>
      </c>
      <c r="AF603">
        <v>0</v>
      </c>
      <c r="AG603" s="9">
        <v>1057.92</v>
      </c>
      <c r="AH603">
        <v>0</v>
      </c>
      <c r="AI603" s="9">
        <v>2056.6799999999998</v>
      </c>
      <c r="AJ603" s="9">
        <v>32743.32</v>
      </c>
    </row>
    <row r="604" spans="1:36" s="6" customFormat="1" ht="15" customHeight="1" x14ac:dyDescent="0.25">
      <c r="A604" s="18">
        <f t="shared" si="174"/>
        <v>581</v>
      </c>
      <c r="B604" s="17" t="s">
        <v>7</v>
      </c>
      <c r="C604" s="16" t="s">
        <v>31</v>
      </c>
      <c r="D604" s="16" t="s">
        <v>5</v>
      </c>
      <c r="E604" s="16" t="s">
        <v>4</v>
      </c>
      <c r="F604" s="16" t="s">
        <v>8</v>
      </c>
      <c r="G604" s="15">
        <v>45078</v>
      </c>
      <c r="H604" s="15">
        <v>45260</v>
      </c>
      <c r="I604" s="14">
        <v>71920</v>
      </c>
      <c r="J604" s="14">
        <v>0</v>
      </c>
      <c r="K604" s="14">
        <v>0</v>
      </c>
      <c r="L604" s="14">
        <v>2064.1</v>
      </c>
      <c r="M604" s="14">
        <f t="shared" si="167"/>
        <v>5106.32</v>
      </c>
      <c r="N604" s="14">
        <f t="shared" si="168"/>
        <v>827.08</v>
      </c>
      <c r="O604" s="14">
        <v>2186.37</v>
      </c>
      <c r="P604" s="14">
        <f t="shared" si="169"/>
        <v>5099.1280000000006</v>
      </c>
      <c r="Q604" s="14"/>
      <c r="R604" s="14">
        <f t="shared" si="170"/>
        <v>15282.998</v>
      </c>
      <c r="S604" s="14">
        <v>0</v>
      </c>
      <c r="T604" s="14">
        <f t="shared" si="171"/>
        <v>4250.4699999999993</v>
      </c>
      <c r="U604" s="14">
        <f t="shared" si="172"/>
        <v>11032.528</v>
      </c>
      <c r="V604" s="14">
        <f t="shared" si="173"/>
        <v>67669.53</v>
      </c>
      <c r="W604" s="56">
        <f t="shared" si="166"/>
        <v>0</v>
      </c>
      <c r="X604" t="s">
        <v>31</v>
      </c>
      <c r="Y604" t="s">
        <v>5</v>
      </c>
      <c r="Z604" t="s">
        <v>1033</v>
      </c>
      <c r="AA604">
        <v>132</v>
      </c>
      <c r="AB604" s="9">
        <v>71920</v>
      </c>
      <c r="AC604">
        <v>0</v>
      </c>
      <c r="AD604" s="9">
        <v>71920</v>
      </c>
      <c r="AE604" s="9">
        <v>2064.1</v>
      </c>
      <c r="AF604">
        <v>0</v>
      </c>
      <c r="AG604" s="9">
        <v>2186.37</v>
      </c>
      <c r="AH604">
        <v>0</v>
      </c>
      <c r="AI604" s="9">
        <v>4250.47</v>
      </c>
      <c r="AJ604" s="9">
        <v>67669.53</v>
      </c>
    </row>
    <row r="605" spans="1:36" s="6" customFormat="1" ht="15" customHeight="1" x14ac:dyDescent="0.25">
      <c r="A605" s="18">
        <f t="shared" si="174"/>
        <v>582</v>
      </c>
      <c r="B605" s="17" t="s">
        <v>7</v>
      </c>
      <c r="C605" s="16" t="s">
        <v>30</v>
      </c>
      <c r="D605" s="16" t="s">
        <v>5</v>
      </c>
      <c r="E605" s="16" t="s">
        <v>4</v>
      </c>
      <c r="F605" s="16" t="s">
        <v>8</v>
      </c>
      <c r="G605" s="15">
        <v>45078</v>
      </c>
      <c r="H605" s="15">
        <v>45260</v>
      </c>
      <c r="I605" s="14">
        <v>14080</v>
      </c>
      <c r="J605" s="14">
        <v>0</v>
      </c>
      <c r="K605" s="14">
        <v>0</v>
      </c>
      <c r="L605" s="14">
        <v>404.1</v>
      </c>
      <c r="M605" s="14">
        <f t="shared" si="167"/>
        <v>999.68</v>
      </c>
      <c r="N605" s="14">
        <f t="shared" si="168"/>
        <v>161.91999999999999</v>
      </c>
      <c r="O605" s="14">
        <v>428.03</v>
      </c>
      <c r="P605" s="14">
        <f t="shared" si="169"/>
        <v>998.27200000000005</v>
      </c>
      <c r="Q605" s="14"/>
      <c r="R605" s="14">
        <f t="shared" si="170"/>
        <v>2992.002</v>
      </c>
      <c r="S605" s="14">
        <v>0</v>
      </c>
      <c r="T605" s="14">
        <f t="shared" si="171"/>
        <v>832.13</v>
      </c>
      <c r="U605" s="14">
        <f t="shared" si="172"/>
        <v>2159.8719999999998</v>
      </c>
      <c r="V605" s="14">
        <f t="shared" si="173"/>
        <v>13247.87</v>
      </c>
      <c r="W605" s="56">
        <f t="shared" si="166"/>
        <v>0</v>
      </c>
      <c r="X605" t="s">
        <v>30</v>
      </c>
      <c r="Y605" t="s">
        <v>5</v>
      </c>
      <c r="Z605" t="s">
        <v>1321</v>
      </c>
      <c r="AA605">
        <v>134</v>
      </c>
      <c r="AB605" s="9">
        <v>14080</v>
      </c>
      <c r="AC605">
        <v>0</v>
      </c>
      <c r="AD605" s="9">
        <v>14080</v>
      </c>
      <c r="AE605">
        <v>404.1</v>
      </c>
      <c r="AF605">
        <v>0</v>
      </c>
      <c r="AG605">
        <v>428.03</v>
      </c>
      <c r="AH605">
        <v>0</v>
      </c>
      <c r="AI605">
        <v>832.13</v>
      </c>
      <c r="AJ605" s="9">
        <v>13247.87</v>
      </c>
    </row>
    <row r="606" spans="1:36" s="6" customFormat="1" ht="15" customHeight="1" x14ac:dyDescent="0.25">
      <c r="A606" s="18">
        <f t="shared" si="174"/>
        <v>583</v>
      </c>
      <c r="B606" s="17" t="s">
        <v>7</v>
      </c>
      <c r="C606" s="16" t="s">
        <v>29</v>
      </c>
      <c r="D606" s="16" t="s">
        <v>5</v>
      </c>
      <c r="E606" s="16" t="s">
        <v>4</v>
      </c>
      <c r="F606" s="16" t="s">
        <v>8</v>
      </c>
      <c r="G606" s="15">
        <v>45078</v>
      </c>
      <c r="H606" s="15">
        <v>45260</v>
      </c>
      <c r="I606" s="14">
        <v>14080</v>
      </c>
      <c r="J606" s="14">
        <v>0</v>
      </c>
      <c r="K606" s="14">
        <v>0</v>
      </c>
      <c r="L606" s="14">
        <v>404.1</v>
      </c>
      <c r="M606" s="14">
        <f t="shared" si="167"/>
        <v>999.68</v>
      </c>
      <c r="N606" s="14">
        <f t="shared" si="168"/>
        <v>161.91999999999999</v>
      </c>
      <c r="O606" s="14">
        <v>428.03</v>
      </c>
      <c r="P606" s="14">
        <f t="shared" si="169"/>
        <v>998.27200000000005</v>
      </c>
      <c r="Q606" s="14"/>
      <c r="R606" s="14">
        <f t="shared" si="170"/>
        <v>2992.002</v>
      </c>
      <c r="S606" s="14">
        <v>0</v>
      </c>
      <c r="T606" s="14">
        <f t="shared" si="171"/>
        <v>832.13</v>
      </c>
      <c r="U606" s="14">
        <f t="shared" si="172"/>
        <v>2159.8719999999998</v>
      </c>
      <c r="V606" s="14">
        <f t="shared" si="173"/>
        <v>13247.87</v>
      </c>
      <c r="W606" s="56">
        <f t="shared" si="166"/>
        <v>0</v>
      </c>
      <c r="X606" t="s">
        <v>29</v>
      </c>
      <c r="Y606" t="s">
        <v>5</v>
      </c>
      <c r="Z606" t="s">
        <v>1316</v>
      </c>
      <c r="AA606">
        <v>136</v>
      </c>
      <c r="AB606" s="9">
        <v>14080</v>
      </c>
      <c r="AC606">
        <v>0</v>
      </c>
      <c r="AD606" s="9">
        <v>14080</v>
      </c>
      <c r="AE606">
        <v>404.1</v>
      </c>
      <c r="AF606">
        <v>0</v>
      </c>
      <c r="AG606">
        <v>428.03</v>
      </c>
      <c r="AH606">
        <v>0</v>
      </c>
      <c r="AI606">
        <v>832.13</v>
      </c>
      <c r="AJ606" s="9">
        <v>13247.87</v>
      </c>
    </row>
    <row r="607" spans="1:36" s="6" customFormat="1" ht="15" customHeight="1" x14ac:dyDescent="0.25">
      <c r="A607" s="18">
        <f t="shared" si="174"/>
        <v>584</v>
      </c>
      <c r="B607" s="17" t="s">
        <v>7</v>
      </c>
      <c r="C607" s="16" t="s">
        <v>28</v>
      </c>
      <c r="D607" s="16" t="s">
        <v>5</v>
      </c>
      <c r="E607" s="16" t="s">
        <v>4</v>
      </c>
      <c r="F607" s="16" t="s">
        <v>3</v>
      </c>
      <c r="G607" s="15">
        <v>45078</v>
      </c>
      <c r="H607" s="15">
        <v>45260</v>
      </c>
      <c r="I607" s="14">
        <v>31680</v>
      </c>
      <c r="J607" s="14">
        <v>0</v>
      </c>
      <c r="K607" s="14">
        <v>0</v>
      </c>
      <c r="L607" s="14">
        <v>909.22</v>
      </c>
      <c r="M607" s="14">
        <f t="shared" si="167"/>
        <v>2249.2799999999997</v>
      </c>
      <c r="N607" s="14">
        <f t="shared" si="168"/>
        <v>364.32</v>
      </c>
      <c r="O607" s="14">
        <v>963.07</v>
      </c>
      <c r="P607" s="14">
        <f t="shared" si="169"/>
        <v>2246.1120000000001</v>
      </c>
      <c r="Q607" s="14"/>
      <c r="R607" s="14">
        <f t="shared" si="170"/>
        <v>6732.0020000000004</v>
      </c>
      <c r="S607" s="14">
        <v>0</v>
      </c>
      <c r="T607" s="14">
        <f t="shared" si="171"/>
        <v>1872.29</v>
      </c>
      <c r="U607" s="14">
        <f t="shared" si="172"/>
        <v>4859.7119999999995</v>
      </c>
      <c r="V607" s="14">
        <f t="shared" si="173"/>
        <v>29807.71</v>
      </c>
      <c r="W607" s="56">
        <f t="shared" si="166"/>
        <v>0</v>
      </c>
      <c r="X607" t="s">
        <v>28</v>
      </c>
      <c r="Y607" t="s">
        <v>5</v>
      </c>
      <c r="Z607" t="s">
        <v>1323</v>
      </c>
      <c r="AA607">
        <v>138</v>
      </c>
      <c r="AB607" s="9">
        <v>31680</v>
      </c>
      <c r="AC607">
        <v>0</v>
      </c>
      <c r="AD607" s="9">
        <v>31680</v>
      </c>
      <c r="AE607">
        <v>909.22</v>
      </c>
      <c r="AF607">
        <v>0</v>
      </c>
      <c r="AG607">
        <v>963.07</v>
      </c>
      <c r="AH607">
        <v>0</v>
      </c>
      <c r="AI607" s="9">
        <v>1872.29</v>
      </c>
      <c r="AJ607" s="9">
        <v>29807.71</v>
      </c>
    </row>
    <row r="608" spans="1:36" s="6" customFormat="1" ht="15" customHeight="1" x14ac:dyDescent="0.25">
      <c r="A608" s="18">
        <f t="shared" si="174"/>
        <v>585</v>
      </c>
      <c r="B608" s="17" t="s">
        <v>7</v>
      </c>
      <c r="C608" s="16" t="s">
        <v>27</v>
      </c>
      <c r="D608" s="16" t="s">
        <v>5</v>
      </c>
      <c r="E608" s="16" t="s">
        <v>4</v>
      </c>
      <c r="F608" s="16" t="s">
        <v>3</v>
      </c>
      <c r="G608" s="15">
        <v>45078</v>
      </c>
      <c r="H608" s="15">
        <v>45260</v>
      </c>
      <c r="I608" s="14">
        <v>14080</v>
      </c>
      <c r="J608" s="14">
        <v>0</v>
      </c>
      <c r="K608" s="14">
        <v>0</v>
      </c>
      <c r="L608" s="14">
        <v>404.1</v>
      </c>
      <c r="M608" s="14">
        <f t="shared" si="167"/>
        <v>999.68</v>
      </c>
      <c r="N608" s="14">
        <f t="shared" si="168"/>
        <v>161.91999999999999</v>
      </c>
      <c r="O608" s="14">
        <v>428.03</v>
      </c>
      <c r="P608" s="14">
        <f t="shared" si="169"/>
        <v>998.27200000000005</v>
      </c>
      <c r="Q608" s="14"/>
      <c r="R608" s="14">
        <f t="shared" si="170"/>
        <v>2992.002</v>
      </c>
      <c r="S608" s="14">
        <v>0</v>
      </c>
      <c r="T608" s="14">
        <f t="shared" si="171"/>
        <v>832.13</v>
      </c>
      <c r="U608" s="14">
        <f t="shared" si="172"/>
        <v>2159.8719999999998</v>
      </c>
      <c r="V608" s="14">
        <f t="shared" si="173"/>
        <v>13247.87</v>
      </c>
      <c r="W608" s="56">
        <f t="shared" si="166"/>
        <v>0</v>
      </c>
      <c r="X608" t="s">
        <v>27</v>
      </c>
      <c r="Y608" t="s">
        <v>5</v>
      </c>
      <c r="Z608" t="s">
        <v>1302</v>
      </c>
      <c r="AA608">
        <v>140</v>
      </c>
      <c r="AB608" s="9">
        <v>14080</v>
      </c>
      <c r="AC608">
        <v>0</v>
      </c>
      <c r="AD608" s="9">
        <v>14080</v>
      </c>
      <c r="AE608">
        <v>404.1</v>
      </c>
      <c r="AF608">
        <v>0</v>
      </c>
      <c r="AG608">
        <v>428.03</v>
      </c>
      <c r="AH608">
        <v>0</v>
      </c>
      <c r="AI608">
        <v>832.13</v>
      </c>
      <c r="AJ608" s="9">
        <v>13247.87</v>
      </c>
    </row>
    <row r="609" spans="1:36" s="6" customFormat="1" ht="15" customHeight="1" x14ac:dyDescent="0.25">
      <c r="A609" s="18">
        <f t="shared" si="174"/>
        <v>586</v>
      </c>
      <c r="B609" s="17" t="s">
        <v>7</v>
      </c>
      <c r="C609" s="16" t="s">
        <v>26</v>
      </c>
      <c r="D609" s="16" t="s">
        <v>5</v>
      </c>
      <c r="E609" s="16" t="s">
        <v>4</v>
      </c>
      <c r="F609" s="16" t="s">
        <v>3</v>
      </c>
      <c r="G609" s="15">
        <v>45078</v>
      </c>
      <c r="H609" s="15">
        <v>45260</v>
      </c>
      <c r="I609" s="14">
        <v>14080</v>
      </c>
      <c r="J609" s="14">
        <v>0</v>
      </c>
      <c r="K609" s="14">
        <v>0</v>
      </c>
      <c r="L609" s="14">
        <v>404.1</v>
      </c>
      <c r="M609" s="14">
        <f t="shared" si="167"/>
        <v>999.68</v>
      </c>
      <c r="N609" s="14">
        <f t="shared" si="168"/>
        <v>161.91999999999999</v>
      </c>
      <c r="O609" s="14">
        <v>428.03</v>
      </c>
      <c r="P609" s="14">
        <f t="shared" si="169"/>
        <v>998.27200000000005</v>
      </c>
      <c r="Q609" s="14"/>
      <c r="R609" s="14">
        <f t="shared" si="170"/>
        <v>2992.002</v>
      </c>
      <c r="S609" s="14">
        <v>0</v>
      </c>
      <c r="T609" s="14">
        <f t="shared" si="171"/>
        <v>832.13</v>
      </c>
      <c r="U609" s="14">
        <f t="shared" si="172"/>
        <v>2159.8719999999998</v>
      </c>
      <c r="V609" s="14">
        <f t="shared" si="173"/>
        <v>13247.87</v>
      </c>
      <c r="W609" s="56">
        <f t="shared" si="166"/>
        <v>0</v>
      </c>
      <c r="X609" t="s">
        <v>26</v>
      </c>
      <c r="Y609" t="s">
        <v>5</v>
      </c>
      <c r="Z609" t="s">
        <v>1031</v>
      </c>
      <c r="AA609">
        <v>142</v>
      </c>
      <c r="AB609" s="9">
        <v>14080</v>
      </c>
      <c r="AC609">
        <v>0</v>
      </c>
      <c r="AD609" s="9">
        <v>14080</v>
      </c>
      <c r="AE609">
        <v>404.1</v>
      </c>
      <c r="AF609">
        <v>0</v>
      </c>
      <c r="AG609">
        <v>428.03</v>
      </c>
      <c r="AH609">
        <v>0</v>
      </c>
      <c r="AI609">
        <v>832.13</v>
      </c>
      <c r="AJ609" s="9">
        <v>13247.87</v>
      </c>
    </row>
    <row r="610" spans="1:36" s="6" customFormat="1" ht="15" customHeight="1" x14ac:dyDescent="0.25">
      <c r="A610" s="18">
        <f t="shared" si="174"/>
        <v>587</v>
      </c>
      <c r="B610" s="17" t="s">
        <v>7</v>
      </c>
      <c r="C610" s="16" t="s">
        <v>25</v>
      </c>
      <c r="D610" s="16" t="s">
        <v>5</v>
      </c>
      <c r="E610" s="16" t="s">
        <v>4</v>
      </c>
      <c r="F610" s="16" t="s">
        <v>3</v>
      </c>
      <c r="G610" s="15">
        <v>45078</v>
      </c>
      <c r="H610" s="15">
        <v>45260</v>
      </c>
      <c r="I610" s="14">
        <v>14080</v>
      </c>
      <c r="J610" s="14">
        <v>0</v>
      </c>
      <c r="K610" s="14">
        <v>0</v>
      </c>
      <c r="L610" s="14">
        <v>404.1</v>
      </c>
      <c r="M610" s="14">
        <f t="shared" si="167"/>
        <v>999.68</v>
      </c>
      <c r="N610" s="14">
        <f t="shared" si="168"/>
        <v>161.91999999999999</v>
      </c>
      <c r="O610" s="14">
        <v>428.03</v>
      </c>
      <c r="P610" s="14">
        <f t="shared" si="169"/>
        <v>998.27200000000005</v>
      </c>
      <c r="Q610" s="14"/>
      <c r="R610" s="14">
        <f t="shared" si="170"/>
        <v>2992.002</v>
      </c>
      <c r="S610" s="14">
        <v>0</v>
      </c>
      <c r="T610" s="14">
        <f t="shared" si="171"/>
        <v>832.13</v>
      </c>
      <c r="U610" s="14">
        <f t="shared" si="172"/>
        <v>2159.8719999999998</v>
      </c>
      <c r="V610" s="14">
        <f t="shared" si="173"/>
        <v>13247.87</v>
      </c>
      <c r="W610" s="56">
        <f t="shared" si="166"/>
        <v>0</v>
      </c>
      <c r="X610" t="s">
        <v>25</v>
      </c>
      <c r="Y610" t="s">
        <v>5</v>
      </c>
      <c r="Z610" t="s">
        <v>1263</v>
      </c>
      <c r="AA610">
        <v>144</v>
      </c>
      <c r="AB610" s="9">
        <v>14080</v>
      </c>
      <c r="AC610">
        <v>0</v>
      </c>
      <c r="AD610" s="9">
        <v>14080</v>
      </c>
      <c r="AE610">
        <v>404.1</v>
      </c>
      <c r="AF610">
        <v>0</v>
      </c>
      <c r="AG610">
        <v>428.03</v>
      </c>
      <c r="AH610">
        <v>0</v>
      </c>
      <c r="AI610">
        <v>832.13</v>
      </c>
      <c r="AJ610" s="9">
        <v>13247.87</v>
      </c>
    </row>
    <row r="611" spans="1:36" s="6" customFormat="1" ht="15" customHeight="1" x14ac:dyDescent="0.25">
      <c r="A611" s="18">
        <f t="shared" si="174"/>
        <v>588</v>
      </c>
      <c r="B611" s="17" t="s">
        <v>7</v>
      </c>
      <c r="C611" s="16" t="s">
        <v>24</v>
      </c>
      <c r="D611" s="16" t="s">
        <v>5</v>
      </c>
      <c r="E611" s="16" t="s">
        <v>4</v>
      </c>
      <c r="F611" s="16" t="s">
        <v>3</v>
      </c>
      <c r="G611" s="15">
        <v>45078</v>
      </c>
      <c r="H611" s="15">
        <v>45260</v>
      </c>
      <c r="I611" s="14">
        <v>10000</v>
      </c>
      <c r="J611" s="14">
        <v>0</v>
      </c>
      <c r="K611" s="14">
        <v>0</v>
      </c>
      <c r="L611" s="14">
        <v>287</v>
      </c>
      <c r="M611" s="14">
        <f t="shared" si="167"/>
        <v>709.99999999999989</v>
      </c>
      <c r="N611" s="14">
        <f t="shared" si="168"/>
        <v>115</v>
      </c>
      <c r="O611" s="14">
        <v>304</v>
      </c>
      <c r="P611" s="14">
        <f t="shared" si="169"/>
        <v>709</v>
      </c>
      <c r="Q611" s="14"/>
      <c r="R611" s="14">
        <f t="shared" si="170"/>
        <v>2125</v>
      </c>
      <c r="S611" s="14">
        <v>0</v>
      </c>
      <c r="T611" s="14">
        <f t="shared" si="171"/>
        <v>591</v>
      </c>
      <c r="U611" s="14">
        <f t="shared" si="172"/>
        <v>1534</v>
      </c>
      <c r="V611" s="14">
        <f t="shared" si="173"/>
        <v>9409</v>
      </c>
      <c r="W611" s="56">
        <f t="shared" si="166"/>
        <v>0</v>
      </c>
      <c r="X611" t="s">
        <v>24</v>
      </c>
      <c r="Y611" t="s">
        <v>5</v>
      </c>
      <c r="Z611" t="s">
        <v>1325</v>
      </c>
      <c r="AA611">
        <v>146</v>
      </c>
      <c r="AB611" s="9">
        <v>10000</v>
      </c>
      <c r="AC611">
        <v>0</v>
      </c>
      <c r="AD611" s="9">
        <v>10000</v>
      </c>
      <c r="AE611">
        <v>287</v>
      </c>
      <c r="AF611">
        <v>0</v>
      </c>
      <c r="AG611">
        <v>304</v>
      </c>
      <c r="AH611">
        <v>0</v>
      </c>
      <c r="AI611">
        <v>591</v>
      </c>
      <c r="AJ611" s="9">
        <v>9409</v>
      </c>
    </row>
    <row r="612" spans="1:36" s="6" customFormat="1" ht="15" customHeight="1" x14ac:dyDescent="0.25">
      <c r="A612" s="18">
        <f t="shared" si="174"/>
        <v>589</v>
      </c>
      <c r="B612" s="17" t="s">
        <v>7</v>
      </c>
      <c r="C612" s="16" t="s">
        <v>23</v>
      </c>
      <c r="D612" s="16" t="s">
        <v>5</v>
      </c>
      <c r="E612" s="16" t="s">
        <v>4</v>
      </c>
      <c r="F612" s="16" t="s">
        <v>3</v>
      </c>
      <c r="G612" s="15">
        <v>45078</v>
      </c>
      <c r="H612" s="15">
        <v>45260</v>
      </c>
      <c r="I612" s="14">
        <v>22400</v>
      </c>
      <c r="J612" s="14">
        <v>0</v>
      </c>
      <c r="K612" s="14">
        <v>0</v>
      </c>
      <c r="L612" s="14">
        <v>642.88</v>
      </c>
      <c r="M612" s="14">
        <f t="shared" si="167"/>
        <v>1590.3999999999999</v>
      </c>
      <c r="N612" s="14">
        <f t="shared" si="168"/>
        <v>257.60000000000002</v>
      </c>
      <c r="O612" s="14">
        <v>680.96</v>
      </c>
      <c r="P612" s="14">
        <f t="shared" si="169"/>
        <v>1588.16</v>
      </c>
      <c r="Q612" s="14"/>
      <c r="R612" s="14">
        <f t="shared" si="170"/>
        <v>4760</v>
      </c>
      <c r="S612" s="14">
        <v>0</v>
      </c>
      <c r="T612" s="14">
        <f t="shared" si="171"/>
        <v>1323.8400000000001</v>
      </c>
      <c r="U612" s="14">
        <f t="shared" si="172"/>
        <v>3436.16</v>
      </c>
      <c r="V612" s="14">
        <f t="shared" si="173"/>
        <v>21076.16</v>
      </c>
      <c r="W612" s="56">
        <f t="shared" si="166"/>
        <v>0</v>
      </c>
      <c r="X612" t="s">
        <v>23</v>
      </c>
      <c r="Y612" t="s">
        <v>5</v>
      </c>
      <c r="Z612" t="s">
        <v>1045</v>
      </c>
      <c r="AA612">
        <v>152</v>
      </c>
      <c r="AB612" s="9">
        <v>22400</v>
      </c>
      <c r="AC612">
        <v>0</v>
      </c>
      <c r="AD612" s="9">
        <v>22400</v>
      </c>
      <c r="AE612">
        <v>642.88</v>
      </c>
      <c r="AF612">
        <v>0</v>
      </c>
      <c r="AG612">
        <v>680.96</v>
      </c>
      <c r="AH612">
        <v>0</v>
      </c>
      <c r="AI612" s="9">
        <v>1323.84</v>
      </c>
      <c r="AJ612" s="9">
        <v>21076.16</v>
      </c>
    </row>
    <row r="613" spans="1:36" s="6" customFormat="1" ht="15" customHeight="1" x14ac:dyDescent="0.25">
      <c r="A613" s="18">
        <f t="shared" si="174"/>
        <v>590</v>
      </c>
      <c r="B613" s="17" t="s">
        <v>7</v>
      </c>
      <c r="C613" s="16" t="s">
        <v>22</v>
      </c>
      <c r="D613" s="16" t="s">
        <v>5</v>
      </c>
      <c r="E613" s="16" t="s">
        <v>4</v>
      </c>
      <c r="F613" s="16" t="s">
        <v>8</v>
      </c>
      <c r="G613" s="15">
        <v>45017</v>
      </c>
      <c r="H613" s="15">
        <v>45199</v>
      </c>
      <c r="I613" s="14">
        <v>18560</v>
      </c>
      <c r="J613" s="14">
        <v>0</v>
      </c>
      <c r="K613" s="14">
        <v>0</v>
      </c>
      <c r="L613" s="14">
        <v>532.66999999999996</v>
      </c>
      <c r="M613" s="14">
        <f t="shared" si="167"/>
        <v>1317.76</v>
      </c>
      <c r="N613" s="14">
        <f t="shared" si="168"/>
        <v>213.44</v>
      </c>
      <c r="O613" s="14">
        <v>564.22</v>
      </c>
      <c r="P613" s="14">
        <f t="shared" si="169"/>
        <v>1315.904</v>
      </c>
      <c r="Q613" s="14">
        <v>0</v>
      </c>
      <c r="R613" s="14">
        <f t="shared" si="170"/>
        <v>3943.9940000000001</v>
      </c>
      <c r="S613" s="14">
        <v>0</v>
      </c>
      <c r="T613" s="14">
        <f t="shared" si="171"/>
        <v>1096.8899999999999</v>
      </c>
      <c r="U613" s="14">
        <f t="shared" si="172"/>
        <v>2847.1040000000003</v>
      </c>
      <c r="V613" s="14">
        <f t="shared" si="173"/>
        <v>17463.11</v>
      </c>
      <c r="W613" s="56">
        <f t="shared" si="166"/>
        <v>0</v>
      </c>
      <c r="X613" t="s">
        <v>22</v>
      </c>
      <c r="Y613" t="s">
        <v>5</v>
      </c>
      <c r="Z613" t="s">
        <v>1229</v>
      </c>
      <c r="AA613">
        <v>154</v>
      </c>
      <c r="AB613" s="9">
        <v>18560</v>
      </c>
      <c r="AC613">
        <v>0</v>
      </c>
      <c r="AD613" s="9">
        <v>18560</v>
      </c>
      <c r="AE613">
        <v>532.66999999999996</v>
      </c>
      <c r="AF613">
        <v>0</v>
      </c>
      <c r="AG613">
        <v>564.22</v>
      </c>
      <c r="AH613">
        <v>0</v>
      </c>
      <c r="AI613" s="9">
        <v>1096.8900000000001</v>
      </c>
      <c r="AJ613" s="9">
        <v>17463.11</v>
      </c>
    </row>
    <row r="614" spans="1:36" s="6" customFormat="1" ht="15" customHeight="1" x14ac:dyDescent="0.25">
      <c r="A614" s="18">
        <f t="shared" si="174"/>
        <v>591</v>
      </c>
      <c r="B614" s="17" t="s">
        <v>7</v>
      </c>
      <c r="C614" s="16" t="s">
        <v>21</v>
      </c>
      <c r="D614" s="16" t="s">
        <v>5</v>
      </c>
      <c r="E614" s="16" t="s">
        <v>4</v>
      </c>
      <c r="F614" s="16" t="s">
        <v>3</v>
      </c>
      <c r="G614" s="15">
        <v>45017</v>
      </c>
      <c r="H614" s="15">
        <v>45199</v>
      </c>
      <c r="I614" s="14">
        <v>41760</v>
      </c>
      <c r="J614" s="14">
        <v>0</v>
      </c>
      <c r="K614" s="14">
        <v>0</v>
      </c>
      <c r="L614" s="14">
        <v>1198.51</v>
      </c>
      <c r="M614" s="14">
        <f t="shared" si="167"/>
        <v>2964.9599999999996</v>
      </c>
      <c r="N614" s="14">
        <f t="shared" si="168"/>
        <v>480.24</v>
      </c>
      <c r="O614" s="14">
        <v>1269.5</v>
      </c>
      <c r="P614" s="14">
        <f t="shared" si="169"/>
        <v>2960.7840000000001</v>
      </c>
      <c r="Q614" s="14">
        <v>0</v>
      </c>
      <c r="R614" s="14">
        <f t="shared" si="170"/>
        <v>8873.9939999999988</v>
      </c>
      <c r="S614" s="14">
        <v>0</v>
      </c>
      <c r="T614" s="14">
        <f t="shared" si="171"/>
        <v>2468.0100000000002</v>
      </c>
      <c r="U614" s="14">
        <f t="shared" si="172"/>
        <v>6405.9840000000004</v>
      </c>
      <c r="V614" s="14">
        <f t="shared" si="173"/>
        <v>39291.99</v>
      </c>
      <c r="W614" s="56">
        <f t="shared" si="166"/>
        <v>0</v>
      </c>
      <c r="X614" t="s">
        <v>21</v>
      </c>
      <c r="Y614" t="s">
        <v>5</v>
      </c>
      <c r="Z614" t="s">
        <v>1227</v>
      </c>
      <c r="AA614">
        <v>156</v>
      </c>
      <c r="AB614" s="9">
        <v>41760</v>
      </c>
      <c r="AC614">
        <v>0</v>
      </c>
      <c r="AD614" s="9">
        <v>41760</v>
      </c>
      <c r="AE614" s="9">
        <v>1198.51</v>
      </c>
      <c r="AF614">
        <v>0</v>
      </c>
      <c r="AG614" s="9">
        <v>1269.5</v>
      </c>
      <c r="AH614">
        <v>0</v>
      </c>
      <c r="AI614" s="9">
        <v>2468.0100000000002</v>
      </c>
      <c r="AJ614" s="9">
        <v>39291.99</v>
      </c>
    </row>
    <row r="615" spans="1:36" s="6" customFormat="1" ht="15" customHeight="1" x14ac:dyDescent="0.25">
      <c r="A615" s="18">
        <f t="shared" si="174"/>
        <v>592</v>
      </c>
      <c r="B615" s="17" t="s">
        <v>7</v>
      </c>
      <c r="C615" s="16" t="s">
        <v>20</v>
      </c>
      <c r="D615" s="16" t="s">
        <v>5</v>
      </c>
      <c r="E615" s="16" t="s">
        <v>4</v>
      </c>
      <c r="F615" s="16" t="s">
        <v>3</v>
      </c>
      <c r="G615" s="15">
        <v>45017</v>
      </c>
      <c r="H615" s="15">
        <v>45199</v>
      </c>
      <c r="I615" s="14">
        <v>48720</v>
      </c>
      <c r="J615" s="14">
        <v>0</v>
      </c>
      <c r="K615" s="14">
        <v>0</v>
      </c>
      <c r="L615" s="14">
        <v>1398.26</v>
      </c>
      <c r="M615" s="14">
        <f t="shared" si="167"/>
        <v>3459.12</v>
      </c>
      <c r="N615" s="14">
        <f t="shared" si="168"/>
        <v>560.28</v>
      </c>
      <c r="O615" s="14">
        <v>1481.09</v>
      </c>
      <c r="P615" s="14">
        <f t="shared" si="169"/>
        <v>3454.248</v>
      </c>
      <c r="Q615" s="14">
        <v>0</v>
      </c>
      <c r="R615" s="14">
        <f t="shared" si="170"/>
        <v>10352.998</v>
      </c>
      <c r="S615" s="14">
        <v>0</v>
      </c>
      <c r="T615" s="14">
        <f t="shared" si="171"/>
        <v>2879.35</v>
      </c>
      <c r="U615" s="14">
        <f t="shared" si="172"/>
        <v>7473.6480000000001</v>
      </c>
      <c r="V615" s="14">
        <f t="shared" si="173"/>
        <v>45840.65</v>
      </c>
      <c r="W615" s="56">
        <f t="shared" si="166"/>
        <v>0</v>
      </c>
      <c r="X615" t="s">
        <v>20</v>
      </c>
      <c r="Y615" t="s">
        <v>5</v>
      </c>
      <c r="Z615" t="s">
        <v>1228</v>
      </c>
      <c r="AA615">
        <v>158</v>
      </c>
      <c r="AB615" s="9">
        <v>48720</v>
      </c>
      <c r="AC615">
        <v>0</v>
      </c>
      <c r="AD615" s="9">
        <v>48720</v>
      </c>
      <c r="AE615" s="9">
        <v>1398.26</v>
      </c>
      <c r="AF615">
        <v>0</v>
      </c>
      <c r="AG615" s="9">
        <v>1481.09</v>
      </c>
      <c r="AH615">
        <v>0</v>
      </c>
      <c r="AI615" s="9">
        <v>2879.35</v>
      </c>
      <c r="AJ615" s="9">
        <v>45840.65</v>
      </c>
    </row>
    <row r="616" spans="1:36" s="6" customFormat="1" ht="15" customHeight="1" x14ac:dyDescent="0.25">
      <c r="A616" s="18">
        <f t="shared" si="174"/>
        <v>593</v>
      </c>
      <c r="B616" s="17" t="s">
        <v>7</v>
      </c>
      <c r="C616" s="16" t="s">
        <v>19</v>
      </c>
      <c r="D616" s="16" t="s">
        <v>5</v>
      </c>
      <c r="E616" s="16" t="s">
        <v>4</v>
      </c>
      <c r="F616" s="16" t="s">
        <v>3</v>
      </c>
      <c r="G616" s="15">
        <v>45017</v>
      </c>
      <c r="H616" s="15">
        <v>45199</v>
      </c>
      <c r="I616" s="14">
        <v>53360</v>
      </c>
      <c r="J616" s="14">
        <v>0</v>
      </c>
      <c r="K616" s="14">
        <v>0</v>
      </c>
      <c r="L616" s="14">
        <v>1531.43</v>
      </c>
      <c r="M616" s="14">
        <f t="shared" si="167"/>
        <v>3788.5599999999995</v>
      </c>
      <c r="N616" s="14">
        <f t="shared" si="168"/>
        <v>613.64</v>
      </c>
      <c r="O616" s="14">
        <v>1622.14</v>
      </c>
      <c r="P616" s="14">
        <f t="shared" si="169"/>
        <v>3783.2240000000002</v>
      </c>
      <c r="Q616" s="14">
        <v>0</v>
      </c>
      <c r="R616" s="14">
        <f t="shared" si="170"/>
        <v>11338.994000000001</v>
      </c>
      <c r="S616" s="14">
        <v>0</v>
      </c>
      <c r="T616" s="14">
        <f t="shared" si="171"/>
        <v>3153.57</v>
      </c>
      <c r="U616" s="14">
        <f t="shared" si="172"/>
        <v>8185.424</v>
      </c>
      <c r="V616" s="14">
        <f t="shared" si="173"/>
        <v>50206.43</v>
      </c>
      <c r="W616" s="56">
        <f t="shared" si="166"/>
        <v>0</v>
      </c>
      <c r="X616" t="s">
        <v>19</v>
      </c>
      <c r="Y616" t="s">
        <v>5</v>
      </c>
      <c r="Z616" t="s">
        <v>1000</v>
      </c>
      <c r="AA616">
        <v>160</v>
      </c>
      <c r="AB616" s="9">
        <v>53360</v>
      </c>
      <c r="AC616">
        <v>0</v>
      </c>
      <c r="AD616" s="9">
        <v>53360</v>
      </c>
      <c r="AE616" s="9">
        <v>1531.43</v>
      </c>
      <c r="AF616">
        <v>0</v>
      </c>
      <c r="AG616" s="9">
        <v>1622.14</v>
      </c>
      <c r="AH616">
        <v>0</v>
      </c>
      <c r="AI616" s="9">
        <v>3153.57</v>
      </c>
      <c r="AJ616" s="9">
        <v>50206.43</v>
      </c>
    </row>
    <row r="617" spans="1:36" s="6" customFormat="1" ht="15" customHeight="1" x14ac:dyDescent="0.25">
      <c r="A617" s="18">
        <f t="shared" si="174"/>
        <v>594</v>
      </c>
      <c r="B617" s="17" t="s">
        <v>7</v>
      </c>
      <c r="C617" s="16" t="s">
        <v>18</v>
      </c>
      <c r="D617" s="16" t="s">
        <v>5</v>
      </c>
      <c r="E617" s="16" t="s">
        <v>4</v>
      </c>
      <c r="F617" s="16" t="s">
        <v>3</v>
      </c>
      <c r="G617" s="15">
        <v>45017</v>
      </c>
      <c r="H617" s="15">
        <v>45199</v>
      </c>
      <c r="I617" s="14">
        <v>30160</v>
      </c>
      <c r="J617" s="14">
        <v>0</v>
      </c>
      <c r="K617" s="14">
        <v>0</v>
      </c>
      <c r="L617" s="14">
        <v>865.59</v>
      </c>
      <c r="M617" s="14">
        <f t="shared" si="167"/>
        <v>2141.3599999999997</v>
      </c>
      <c r="N617" s="14">
        <f t="shared" si="168"/>
        <v>346.84</v>
      </c>
      <c r="O617" s="14">
        <v>916.86</v>
      </c>
      <c r="P617" s="14">
        <f t="shared" si="169"/>
        <v>2138.3440000000001</v>
      </c>
      <c r="Q617" s="14"/>
      <c r="R617" s="14">
        <f t="shared" si="170"/>
        <v>6408.9939999999997</v>
      </c>
      <c r="S617" s="14">
        <v>0</v>
      </c>
      <c r="T617" s="14">
        <f t="shared" si="171"/>
        <v>1782.45</v>
      </c>
      <c r="U617" s="14">
        <f t="shared" si="172"/>
        <v>4626.5439999999999</v>
      </c>
      <c r="V617" s="14">
        <f t="shared" si="173"/>
        <v>28377.55</v>
      </c>
      <c r="W617" s="56">
        <f t="shared" si="166"/>
        <v>0</v>
      </c>
      <c r="X617" t="s">
        <v>18</v>
      </c>
      <c r="Y617" t="s">
        <v>5</v>
      </c>
      <c r="Z617" t="s">
        <v>1226</v>
      </c>
      <c r="AA617">
        <v>162</v>
      </c>
      <c r="AB617" s="9">
        <v>30160</v>
      </c>
      <c r="AC617">
        <v>0</v>
      </c>
      <c r="AD617" s="9">
        <v>30160</v>
      </c>
      <c r="AE617">
        <v>865.59</v>
      </c>
      <c r="AF617">
        <v>0</v>
      </c>
      <c r="AG617">
        <v>916.86</v>
      </c>
      <c r="AH617">
        <v>0</v>
      </c>
      <c r="AI617" s="9">
        <v>1782.45</v>
      </c>
      <c r="AJ617" s="9">
        <v>28377.55</v>
      </c>
    </row>
    <row r="618" spans="1:36" s="6" customFormat="1" ht="15" customHeight="1" x14ac:dyDescent="0.25">
      <c r="A618" s="18">
        <f t="shared" si="174"/>
        <v>595</v>
      </c>
      <c r="B618" s="17" t="s">
        <v>7</v>
      </c>
      <c r="C618" s="16" t="s">
        <v>17</v>
      </c>
      <c r="D618" s="16" t="s">
        <v>5</v>
      </c>
      <c r="E618" s="16" t="s">
        <v>4</v>
      </c>
      <c r="F618" s="16" t="s">
        <v>8</v>
      </c>
      <c r="G618" s="15">
        <v>45017</v>
      </c>
      <c r="H618" s="15">
        <v>45199</v>
      </c>
      <c r="I618" s="14">
        <v>32480</v>
      </c>
      <c r="J618" s="14">
        <v>0</v>
      </c>
      <c r="K618" s="14">
        <v>0</v>
      </c>
      <c r="L618" s="14">
        <v>932.18</v>
      </c>
      <c r="M618" s="14">
        <f t="shared" si="167"/>
        <v>2306.08</v>
      </c>
      <c r="N618" s="14">
        <f t="shared" si="168"/>
        <v>373.52</v>
      </c>
      <c r="O618" s="14">
        <v>987.39</v>
      </c>
      <c r="P618" s="14">
        <f t="shared" si="169"/>
        <v>2302.8320000000003</v>
      </c>
      <c r="Q618" s="14">
        <v>0</v>
      </c>
      <c r="R618" s="14">
        <f t="shared" si="170"/>
        <v>6902.0020000000004</v>
      </c>
      <c r="S618" s="14">
        <v>0</v>
      </c>
      <c r="T618" s="14">
        <f t="shared" si="171"/>
        <v>1919.57</v>
      </c>
      <c r="U618" s="14">
        <f t="shared" si="172"/>
        <v>4982.4320000000007</v>
      </c>
      <c r="V618" s="14">
        <f t="shared" si="173"/>
        <v>30560.43</v>
      </c>
      <c r="W618" s="56">
        <f t="shared" si="166"/>
        <v>0</v>
      </c>
      <c r="X618" t="s">
        <v>17</v>
      </c>
      <c r="Y618" t="s">
        <v>5</v>
      </c>
      <c r="Z618" t="s">
        <v>1034</v>
      </c>
      <c r="AA618">
        <v>164</v>
      </c>
      <c r="AB618" s="9">
        <v>32480</v>
      </c>
      <c r="AC618">
        <v>0</v>
      </c>
      <c r="AD618" s="9">
        <v>32480</v>
      </c>
      <c r="AE618">
        <v>932.18</v>
      </c>
      <c r="AF618">
        <v>0</v>
      </c>
      <c r="AG618">
        <v>987.39</v>
      </c>
      <c r="AH618">
        <v>0</v>
      </c>
      <c r="AI618" s="9">
        <v>1919.57</v>
      </c>
      <c r="AJ618" s="9">
        <v>30560.43</v>
      </c>
    </row>
    <row r="619" spans="1:36" s="6" customFormat="1" ht="15" customHeight="1" x14ac:dyDescent="0.25">
      <c r="A619" s="18">
        <f t="shared" si="174"/>
        <v>596</v>
      </c>
      <c r="B619" s="17" t="s">
        <v>7</v>
      </c>
      <c r="C619" s="16" t="s">
        <v>16</v>
      </c>
      <c r="D619" s="16" t="s">
        <v>5</v>
      </c>
      <c r="E619" s="16" t="s">
        <v>4</v>
      </c>
      <c r="F619" s="16" t="s">
        <v>8</v>
      </c>
      <c r="G619" s="15">
        <v>45017</v>
      </c>
      <c r="H619" s="15">
        <v>45199</v>
      </c>
      <c r="I619" s="14">
        <v>30160</v>
      </c>
      <c r="J619" s="14">
        <v>0</v>
      </c>
      <c r="K619" s="14"/>
      <c r="L619" s="14">
        <v>865.59</v>
      </c>
      <c r="M619" s="14">
        <f t="shared" si="167"/>
        <v>2141.3599999999997</v>
      </c>
      <c r="N619" s="14">
        <f t="shared" si="168"/>
        <v>346.84</v>
      </c>
      <c r="O619" s="14">
        <v>916.86</v>
      </c>
      <c r="P619" s="14">
        <f t="shared" si="169"/>
        <v>2138.3440000000001</v>
      </c>
      <c r="Q619" s="14">
        <v>0</v>
      </c>
      <c r="R619" s="14">
        <f t="shared" si="170"/>
        <v>6408.9939999999997</v>
      </c>
      <c r="S619" s="14">
        <v>0</v>
      </c>
      <c r="T619" s="14">
        <f t="shared" si="171"/>
        <v>1782.45</v>
      </c>
      <c r="U619" s="14">
        <f t="shared" si="172"/>
        <v>4626.5439999999999</v>
      </c>
      <c r="V619" s="14">
        <f t="shared" si="173"/>
        <v>28377.55</v>
      </c>
      <c r="W619" s="56">
        <f t="shared" si="166"/>
        <v>0</v>
      </c>
      <c r="X619" t="s">
        <v>16</v>
      </c>
      <c r="Y619" t="s">
        <v>5</v>
      </c>
      <c r="Z619" t="s">
        <v>1027</v>
      </c>
      <c r="AA619">
        <v>166</v>
      </c>
      <c r="AB619" s="9">
        <v>30160</v>
      </c>
      <c r="AC619">
        <v>0</v>
      </c>
      <c r="AD619" s="9">
        <v>30160</v>
      </c>
      <c r="AE619">
        <v>865.59</v>
      </c>
      <c r="AF619">
        <v>0</v>
      </c>
      <c r="AG619">
        <v>916.86</v>
      </c>
      <c r="AH619">
        <v>0</v>
      </c>
      <c r="AI619" s="9">
        <v>1782.45</v>
      </c>
      <c r="AJ619" s="9">
        <v>28377.55</v>
      </c>
    </row>
    <row r="620" spans="1:36" s="6" customFormat="1" ht="15" customHeight="1" x14ac:dyDescent="0.25">
      <c r="A620" s="18">
        <f t="shared" si="174"/>
        <v>597</v>
      </c>
      <c r="B620" s="17" t="s">
        <v>7</v>
      </c>
      <c r="C620" s="16" t="s">
        <v>15</v>
      </c>
      <c r="D620" s="16" t="s">
        <v>5</v>
      </c>
      <c r="E620" s="16" t="s">
        <v>4</v>
      </c>
      <c r="F620" s="16" t="s">
        <v>8</v>
      </c>
      <c r="G620" s="15">
        <v>45017</v>
      </c>
      <c r="H620" s="15">
        <v>45199</v>
      </c>
      <c r="I620" s="14">
        <v>46400</v>
      </c>
      <c r="J620" s="14">
        <v>0</v>
      </c>
      <c r="K620" s="14">
        <v>0</v>
      </c>
      <c r="L620" s="14">
        <v>1331.68</v>
      </c>
      <c r="M620" s="14">
        <f t="shared" si="167"/>
        <v>3294.3999999999996</v>
      </c>
      <c r="N620" s="14">
        <f t="shared" si="168"/>
        <v>533.6</v>
      </c>
      <c r="O620" s="14">
        <v>1410.56</v>
      </c>
      <c r="P620" s="14">
        <f t="shared" si="169"/>
        <v>3289.76</v>
      </c>
      <c r="Q620" s="14">
        <v>0</v>
      </c>
      <c r="R620" s="14">
        <f t="shared" si="170"/>
        <v>9860</v>
      </c>
      <c r="S620" s="14"/>
      <c r="T620" s="14">
        <f t="shared" si="171"/>
        <v>2742.24</v>
      </c>
      <c r="U620" s="14">
        <f t="shared" si="172"/>
        <v>7117.76</v>
      </c>
      <c r="V620" s="14">
        <f t="shared" si="173"/>
        <v>43657.760000000002</v>
      </c>
      <c r="W620" s="56">
        <f t="shared" si="166"/>
        <v>0</v>
      </c>
      <c r="X620" t="s">
        <v>15</v>
      </c>
      <c r="Y620" t="s">
        <v>5</v>
      </c>
      <c r="Z620" t="s">
        <v>997</v>
      </c>
      <c r="AA620">
        <v>168</v>
      </c>
      <c r="AB620" s="9">
        <v>46400</v>
      </c>
      <c r="AC620">
        <v>0</v>
      </c>
      <c r="AD620" s="9">
        <v>46400</v>
      </c>
      <c r="AE620" s="9">
        <v>1331.68</v>
      </c>
      <c r="AF620">
        <v>0</v>
      </c>
      <c r="AG620" s="9">
        <v>1410.56</v>
      </c>
      <c r="AH620">
        <v>0</v>
      </c>
      <c r="AI620" s="9">
        <v>2742.24</v>
      </c>
      <c r="AJ620" s="9">
        <v>43657.760000000002</v>
      </c>
    </row>
    <row r="621" spans="1:36" s="6" customFormat="1" ht="15" customHeight="1" x14ac:dyDescent="0.25">
      <c r="A621" s="18">
        <f t="shared" si="174"/>
        <v>598</v>
      </c>
      <c r="B621" s="17" t="s">
        <v>7</v>
      </c>
      <c r="C621" s="16" t="s">
        <v>14</v>
      </c>
      <c r="D621" s="16" t="s">
        <v>5</v>
      </c>
      <c r="E621" s="16" t="s">
        <v>4</v>
      </c>
      <c r="F621" s="16" t="s">
        <v>3</v>
      </c>
      <c r="G621" s="15">
        <v>45017</v>
      </c>
      <c r="H621" s="15">
        <v>45199</v>
      </c>
      <c r="I621" s="14">
        <v>25520</v>
      </c>
      <c r="J621" s="14">
        <v>0</v>
      </c>
      <c r="K621" s="14">
        <v>0</v>
      </c>
      <c r="L621" s="14">
        <v>732.42</v>
      </c>
      <c r="M621" s="14">
        <f t="shared" si="167"/>
        <v>1811.9199999999998</v>
      </c>
      <c r="N621" s="14">
        <f t="shared" si="168"/>
        <v>293.48</v>
      </c>
      <c r="O621" s="14">
        <v>775.81</v>
      </c>
      <c r="P621" s="14">
        <f t="shared" si="169"/>
        <v>1809.3680000000002</v>
      </c>
      <c r="Q621" s="14">
        <v>0</v>
      </c>
      <c r="R621" s="14">
        <f t="shared" si="170"/>
        <v>5422.9979999999996</v>
      </c>
      <c r="S621" s="14">
        <v>0</v>
      </c>
      <c r="T621" s="14">
        <f t="shared" si="171"/>
        <v>1508.23</v>
      </c>
      <c r="U621" s="14">
        <f t="shared" si="172"/>
        <v>3914.768</v>
      </c>
      <c r="V621" s="14">
        <f t="shared" si="173"/>
        <v>24011.77</v>
      </c>
      <c r="W621" s="56">
        <f t="shared" si="166"/>
        <v>0</v>
      </c>
      <c r="X621" t="s">
        <v>14</v>
      </c>
      <c r="Y621" t="s">
        <v>5</v>
      </c>
      <c r="Z621" t="s">
        <v>1043</v>
      </c>
      <c r="AA621">
        <v>170</v>
      </c>
      <c r="AB621" s="9">
        <v>25520</v>
      </c>
      <c r="AC621">
        <v>0</v>
      </c>
      <c r="AD621" s="9">
        <v>25520</v>
      </c>
      <c r="AE621">
        <v>732.42</v>
      </c>
      <c r="AF621">
        <v>0</v>
      </c>
      <c r="AG621">
        <v>775.81</v>
      </c>
      <c r="AH621">
        <v>0</v>
      </c>
      <c r="AI621" s="9">
        <v>1508.23</v>
      </c>
      <c r="AJ621" s="9">
        <v>24011.77</v>
      </c>
    </row>
    <row r="622" spans="1:36" s="6" customFormat="1" ht="15" customHeight="1" x14ac:dyDescent="0.25">
      <c r="A622" s="18">
        <f t="shared" si="174"/>
        <v>599</v>
      </c>
      <c r="B622" s="17" t="s">
        <v>7</v>
      </c>
      <c r="C622" s="16" t="s">
        <v>13</v>
      </c>
      <c r="D622" s="16" t="s">
        <v>5</v>
      </c>
      <c r="E622" s="16" t="s">
        <v>4</v>
      </c>
      <c r="F622" s="16" t="s">
        <v>8</v>
      </c>
      <c r="G622" s="15">
        <v>45017</v>
      </c>
      <c r="H622" s="15">
        <v>45199</v>
      </c>
      <c r="I622" s="14">
        <v>37120</v>
      </c>
      <c r="J622" s="14">
        <v>0</v>
      </c>
      <c r="K622" s="14">
        <v>0</v>
      </c>
      <c r="L622" s="14">
        <v>1065.3399999999999</v>
      </c>
      <c r="M622" s="14">
        <f t="shared" si="167"/>
        <v>2635.52</v>
      </c>
      <c r="N622" s="14">
        <f t="shared" si="168"/>
        <v>426.88</v>
      </c>
      <c r="O622" s="14">
        <v>1128.45</v>
      </c>
      <c r="P622" s="14">
        <f t="shared" si="169"/>
        <v>2631.808</v>
      </c>
      <c r="Q622" s="14">
        <v>0</v>
      </c>
      <c r="R622" s="14">
        <f t="shared" si="170"/>
        <v>7887.9979999999996</v>
      </c>
      <c r="S622" s="14">
        <v>0</v>
      </c>
      <c r="T622" s="14">
        <f t="shared" si="171"/>
        <v>2193.79</v>
      </c>
      <c r="U622" s="14">
        <f t="shared" si="172"/>
        <v>5694.2080000000005</v>
      </c>
      <c r="V622" s="14">
        <f t="shared" si="173"/>
        <v>34926.21</v>
      </c>
      <c r="W622" s="56">
        <f t="shared" si="166"/>
        <v>0</v>
      </c>
      <c r="X622" t="s">
        <v>13</v>
      </c>
      <c r="Y622" t="s">
        <v>5</v>
      </c>
      <c r="Z622" t="s">
        <v>1042</v>
      </c>
      <c r="AA622">
        <v>172</v>
      </c>
      <c r="AB622" s="9">
        <v>37120</v>
      </c>
      <c r="AC622">
        <v>0</v>
      </c>
      <c r="AD622" s="9">
        <v>37120</v>
      </c>
      <c r="AE622" s="9">
        <v>1065.3399999999999</v>
      </c>
      <c r="AF622">
        <v>0</v>
      </c>
      <c r="AG622" s="9">
        <v>1128.45</v>
      </c>
      <c r="AH622">
        <v>0</v>
      </c>
      <c r="AI622" s="9">
        <v>2193.79</v>
      </c>
      <c r="AJ622" s="9">
        <v>34926.21</v>
      </c>
    </row>
    <row r="623" spans="1:36" s="6" customFormat="1" ht="15" customHeight="1" x14ac:dyDescent="0.25">
      <c r="A623" s="18">
        <f t="shared" si="174"/>
        <v>600</v>
      </c>
      <c r="B623" s="17" t="s">
        <v>7</v>
      </c>
      <c r="C623" s="16" t="s">
        <v>12</v>
      </c>
      <c r="D623" s="16" t="s">
        <v>5</v>
      </c>
      <c r="E623" s="16" t="s">
        <v>4</v>
      </c>
      <c r="F623" s="16" t="s">
        <v>8</v>
      </c>
      <c r="G623" s="15">
        <v>45017</v>
      </c>
      <c r="H623" s="15">
        <v>45199</v>
      </c>
      <c r="I623" s="14">
        <v>69600</v>
      </c>
      <c r="J623" s="14">
        <v>0</v>
      </c>
      <c r="K623" s="14">
        <v>0</v>
      </c>
      <c r="L623" s="14">
        <v>1997.52</v>
      </c>
      <c r="M623" s="14">
        <f t="shared" si="167"/>
        <v>4941.5999999999995</v>
      </c>
      <c r="N623" s="14">
        <f t="shared" si="168"/>
        <v>800.4</v>
      </c>
      <c r="O623" s="14">
        <v>2115.84</v>
      </c>
      <c r="P623" s="14">
        <f t="shared" si="169"/>
        <v>4934.6400000000003</v>
      </c>
      <c r="Q623" s="14">
        <v>0</v>
      </c>
      <c r="R623" s="14">
        <f t="shared" si="170"/>
        <v>14790</v>
      </c>
      <c r="S623" s="14">
        <v>0</v>
      </c>
      <c r="T623" s="14">
        <f t="shared" si="171"/>
        <v>4113.3600000000006</v>
      </c>
      <c r="U623" s="14">
        <f t="shared" si="172"/>
        <v>10676.64</v>
      </c>
      <c r="V623" s="14">
        <f t="shared" si="173"/>
        <v>65486.64</v>
      </c>
      <c r="W623" s="56">
        <f t="shared" si="166"/>
        <v>0</v>
      </c>
      <c r="X623" t="s">
        <v>12</v>
      </c>
      <c r="Y623" t="s">
        <v>5</v>
      </c>
      <c r="Z623" t="s">
        <v>1035</v>
      </c>
      <c r="AA623">
        <v>174</v>
      </c>
      <c r="AB623" s="9">
        <v>69600</v>
      </c>
      <c r="AC623">
        <v>0</v>
      </c>
      <c r="AD623" s="9">
        <v>69600</v>
      </c>
      <c r="AE623" s="9">
        <v>1997.52</v>
      </c>
      <c r="AF623">
        <v>0</v>
      </c>
      <c r="AG623" s="9">
        <v>2115.84</v>
      </c>
      <c r="AH623">
        <v>0</v>
      </c>
      <c r="AI623" s="9">
        <v>4113.3599999999997</v>
      </c>
      <c r="AJ623" s="9">
        <v>65486.64</v>
      </c>
    </row>
    <row r="624" spans="1:36" s="6" customFormat="1" ht="12" customHeight="1" x14ac:dyDescent="0.25">
      <c r="A624" s="18">
        <f t="shared" si="174"/>
        <v>601</v>
      </c>
      <c r="B624" s="17" t="s">
        <v>7</v>
      </c>
      <c r="C624" s="16" t="s">
        <v>11</v>
      </c>
      <c r="D624" s="16" t="s">
        <v>5</v>
      </c>
      <c r="E624" s="16" t="s">
        <v>4</v>
      </c>
      <c r="F624" s="16" t="s">
        <v>8</v>
      </c>
      <c r="G624" s="15">
        <v>45047</v>
      </c>
      <c r="H624" s="15">
        <v>45230</v>
      </c>
      <c r="I624" s="14">
        <v>41760</v>
      </c>
      <c r="J624" s="14">
        <v>0</v>
      </c>
      <c r="K624" s="14">
        <v>0</v>
      </c>
      <c r="L624" s="14">
        <v>1198.51</v>
      </c>
      <c r="M624" s="14">
        <f t="shared" si="167"/>
        <v>2964.9599999999996</v>
      </c>
      <c r="N624" s="14">
        <f t="shared" si="168"/>
        <v>480.24</v>
      </c>
      <c r="O624" s="14">
        <v>1269.5</v>
      </c>
      <c r="P624" s="14">
        <f t="shared" si="169"/>
        <v>2960.7840000000001</v>
      </c>
      <c r="Q624" s="14">
        <v>0</v>
      </c>
      <c r="R624" s="14">
        <f t="shared" si="170"/>
        <v>8873.9939999999988</v>
      </c>
      <c r="S624" s="14">
        <v>0</v>
      </c>
      <c r="T624" s="14">
        <f t="shared" si="171"/>
        <v>2468.0100000000002</v>
      </c>
      <c r="U624" s="14">
        <f t="shared" si="172"/>
        <v>6405.9840000000004</v>
      </c>
      <c r="V624" s="14">
        <f t="shared" si="173"/>
        <v>39291.99</v>
      </c>
      <c r="W624" s="56">
        <f t="shared" si="166"/>
        <v>0</v>
      </c>
      <c r="X624" t="s">
        <v>11</v>
      </c>
      <c r="Y624" t="s">
        <v>5</v>
      </c>
      <c r="Z624" t="s">
        <v>966</v>
      </c>
      <c r="AA624">
        <v>146</v>
      </c>
      <c r="AB624" s="9">
        <v>41760</v>
      </c>
      <c r="AC624">
        <v>0</v>
      </c>
      <c r="AD624" s="9">
        <v>41760</v>
      </c>
      <c r="AE624" s="9">
        <v>1198.51</v>
      </c>
      <c r="AF624">
        <v>0</v>
      </c>
      <c r="AG624" s="9">
        <v>1269.5</v>
      </c>
      <c r="AH624">
        <v>0</v>
      </c>
      <c r="AI624" s="9">
        <v>2468.0100000000002</v>
      </c>
      <c r="AJ624" s="9">
        <v>39291.99</v>
      </c>
    </row>
    <row r="625" spans="1:36" s="6" customFormat="1" ht="12" customHeight="1" x14ac:dyDescent="0.25">
      <c r="A625" s="18">
        <f t="shared" si="174"/>
        <v>602</v>
      </c>
      <c r="B625" s="17" t="s">
        <v>7</v>
      </c>
      <c r="C625" s="16" t="s">
        <v>10</v>
      </c>
      <c r="D625" s="16" t="s">
        <v>5</v>
      </c>
      <c r="E625" s="16" t="s">
        <v>4</v>
      </c>
      <c r="F625" s="16" t="s">
        <v>8</v>
      </c>
      <c r="G625" s="15">
        <v>45047</v>
      </c>
      <c r="H625" s="15">
        <v>45230</v>
      </c>
      <c r="I625" s="14">
        <v>18560</v>
      </c>
      <c r="J625" s="14">
        <v>0</v>
      </c>
      <c r="K625" s="14">
        <v>0</v>
      </c>
      <c r="L625" s="14">
        <v>532.66999999999996</v>
      </c>
      <c r="M625" s="14">
        <f t="shared" si="167"/>
        <v>1317.76</v>
      </c>
      <c r="N625" s="14">
        <f t="shared" si="168"/>
        <v>213.44</v>
      </c>
      <c r="O625" s="14">
        <v>564.22</v>
      </c>
      <c r="P625" s="14">
        <f t="shared" si="169"/>
        <v>1315.904</v>
      </c>
      <c r="Q625" s="14">
        <v>0</v>
      </c>
      <c r="R625" s="14">
        <f t="shared" si="170"/>
        <v>3943.9940000000001</v>
      </c>
      <c r="S625" s="14">
        <v>0</v>
      </c>
      <c r="T625" s="14">
        <f t="shared" si="171"/>
        <v>1096.8899999999999</v>
      </c>
      <c r="U625" s="14">
        <f t="shared" si="172"/>
        <v>2847.1040000000003</v>
      </c>
      <c r="V625" s="14">
        <f t="shared" si="173"/>
        <v>17463.11</v>
      </c>
      <c r="W625" s="56">
        <f t="shared" si="166"/>
        <v>0</v>
      </c>
      <c r="X625" t="s">
        <v>10</v>
      </c>
      <c r="Y625" t="s">
        <v>5</v>
      </c>
      <c r="Z625" t="s">
        <v>865</v>
      </c>
      <c r="AA625">
        <v>200</v>
      </c>
      <c r="AB625" s="9">
        <v>18560</v>
      </c>
      <c r="AC625">
        <v>0</v>
      </c>
      <c r="AD625" s="9">
        <v>18560</v>
      </c>
      <c r="AE625">
        <v>532.66999999999996</v>
      </c>
      <c r="AF625">
        <v>0</v>
      </c>
      <c r="AG625">
        <v>564.22</v>
      </c>
      <c r="AH625">
        <v>0</v>
      </c>
      <c r="AI625" s="9">
        <v>1096.8900000000001</v>
      </c>
      <c r="AJ625" s="9">
        <v>17463.11</v>
      </c>
    </row>
    <row r="626" spans="1:36" s="6" customFormat="1" ht="12" customHeight="1" x14ac:dyDescent="0.25">
      <c r="A626" s="18">
        <f t="shared" si="174"/>
        <v>603</v>
      </c>
      <c r="B626" s="17" t="s">
        <v>7</v>
      </c>
      <c r="C626" s="16" t="s">
        <v>9</v>
      </c>
      <c r="D626" s="16" t="s">
        <v>5</v>
      </c>
      <c r="E626" s="16" t="s">
        <v>4</v>
      </c>
      <c r="F626" s="16" t="s">
        <v>8</v>
      </c>
      <c r="G626" s="15">
        <v>45047</v>
      </c>
      <c r="H626" s="15">
        <v>45230</v>
      </c>
      <c r="I626" s="14">
        <v>22400</v>
      </c>
      <c r="J626" s="14">
        <v>0</v>
      </c>
      <c r="K626" s="14">
        <v>0</v>
      </c>
      <c r="L626" s="14">
        <v>642.88</v>
      </c>
      <c r="M626" s="14">
        <f t="shared" si="167"/>
        <v>1590.3999999999999</v>
      </c>
      <c r="N626" s="14">
        <f t="shared" si="168"/>
        <v>257.60000000000002</v>
      </c>
      <c r="O626" s="14">
        <v>680.96</v>
      </c>
      <c r="P626" s="14">
        <f t="shared" si="169"/>
        <v>1588.16</v>
      </c>
      <c r="Q626" s="14">
        <v>0</v>
      </c>
      <c r="R626" s="14">
        <f t="shared" si="170"/>
        <v>4760</v>
      </c>
      <c r="S626" s="14">
        <v>0</v>
      </c>
      <c r="T626" s="14">
        <f t="shared" si="171"/>
        <v>1323.8400000000001</v>
      </c>
      <c r="U626" s="14">
        <f t="shared" si="172"/>
        <v>3436.16</v>
      </c>
      <c r="V626" s="14">
        <f t="shared" si="173"/>
        <v>21076.16</v>
      </c>
      <c r="W626" s="56">
        <f t="shared" si="166"/>
        <v>0</v>
      </c>
      <c r="X626" t="s">
        <v>9</v>
      </c>
      <c r="Y626" t="s">
        <v>5</v>
      </c>
      <c r="Z626" t="s">
        <v>971</v>
      </c>
      <c r="AA626">
        <v>198</v>
      </c>
      <c r="AB626" s="9">
        <v>22400</v>
      </c>
      <c r="AC626">
        <v>0</v>
      </c>
      <c r="AD626" s="9">
        <v>22400</v>
      </c>
      <c r="AE626">
        <v>642.88</v>
      </c>
      <c r="AF626">
        <v>0</v>
      </c>
      <c r="AG626">
        <v>680.96</v>
      </c>
      <c r="AH626">
        <v>0</v>
      </c>
      <c r="AI626" s="9">
        <v>1323.84</v>
      </c>
      <c r="AJ626" s="9">
        <v>21076.16</v>
      </c>
    </row>
    <row r="627" spans="1:36" s="6" customFormat="1" ht="12" customHeight="1" x14ac:dyDescent="0.25">
      <c r="A627" s="18">
        <f t="shared" si="174"/>
        <v>604</v>
      </c>
      <c r="B627" s="17" t="s">
        <v>7</v>
      </c>
      <c r="C627" s="16" t="s">
        <v>6</v>
      </c>
      <c r="D627" s="16" t="s">
        <v>5</v>
      </c>
      <c r="E627" s="16" t="s">
        <v>4</v>
      </c>
      <c r="F627" s="16" t="s">
        <v>3</v>
      </c>
      <c r="G627" s="15">
        <v>45047</v>
      </c>
      <c r="H627" s="15">
        <v>45230</v>
      </c>
      <c r="I627" s="14">
        <v>32480</v>
      </c>
      <c r="J627" s="14">
        <v>0</v>
      </c>
      <c r="K627" s="14">
        <v>0</v>
      </c>
      <c r="L627" s="14">
        <v>932.18</v>
      </c>
      <c r="M627" s="14">
        <f t="shared" si="167"/>
        <v>2306.08</v>
      </c>
      <c r="N627" s="14">
        <f t="shared" si="168"/>
        <v>373.52</v>
      </c>
      <c r="O627" s="14">
        <v>987.39</v>
      </c>
      <c r="P627" s="14">
        <f t="shared" si="169"/>
        <v>2302.8320000000003</v>
      </c>
      <c r="Q627" s="14">
        <v>0</v>
      </c>
      <c r="R627" s="14">
        <f t="shared" si="170"/>
        <v>6902.0020000000004</v>
      </c>
      <c r="S627" s="14">
        <v>0</v>
      </c>
      <c r="T627" s="14">
        <f t="shared" si="171"/>
        <v>1919.57</v>
      </c>
      <c r="U627" s="14">
        <f t="shared" si="172"/>
        <v>4982.4320000000007</v>
      </c>
      <c r="V627" s="14">
        <f t="shared" si="173"/>
        <v>30560.43</v>
      </c>
      <c r="W627" s="56">
        <f t="shared" si="166"/>
        <v>0</v>
      </c>
      <c r="X627" t="s">
        <v>6</v>
      </c>
      <c r="Y627" t="s">
        <v>5</v>
      </c>
      <c r="Z627" t="s">
        <v>1010</v>
      </c>
      <c r="AA627">
        <v>176</v>
      </c>
      <c r="AB627" s="9">
        <v>32480</v>
      </c>
      <c r="AC627">
        <v>0</v>
      </c>
      <c r="AD627" s="9">
        <v>32480</v>
      </c>
      <c r="AE627">
        <v>932.18</v>
      </c>
      <c r="AF627">
        <v>0</v>
      </c>
      <c r="AG627">
        <v>987.39</v>
      </c>
      <c r="AH627">
        <v>0</v>
      </c>
      <c r="AI627" s="9">
        <v>1919.57</v>
      </c>
      <c r="AJ627" s="9">
        <v>30560.43</v>
      </c>
    </row>
    <row r="628" spans="1:36" s="6" customFormat="1" ht="12" customHeight="1" x14ac:dyDescent="0.25">
      <c r="A628" s="13" t="s">
        <v>2</v>
      </c>
      <c r="B628" s="13"/>
      <c r="C628" s="12"/>
      <c r="D628" s="12"/>
      <c r="E628" s="11" t="s">
        <v>1</v>
      </c>
      <c r="F628" s="11"/>
      <c r="G628" s="11"/>
      <c r="H628" s="11"/>
      <c r="I628" s="10">
        <f t="shared" ref="I628:V628" si="175">SUM(I18:I627)</f>
        <v>28447190</v>
      </c>
      <c r="J628" s="10">
        <f t="shared" si="175"/>
        <v>1678222.7899999991</v>
      </c>
      <c r="K628" s="10">
        <f t="shared" si="175"/>
        <v>0</v>
      </c>
      <c r="L628" s="10">
        <f t="shared" si="175"/>
        <v>816434.36000000185</v>
      </c>
      <c r="M628" s="10">
        <f t="shared" si="175"/>
        <v>2019750.4900000021</v>
      </c>
      <c r="N628" s="10">
        <f t="shared" si="175"/>
        <v>327142.68500000064</v>
      </c>
      <c r="O628" s="10">
        <f t="shared" si="175"/>
        <v>864794.33000000077</v>
      </c>
      <c r="P628" s="10">
        <f t="shared" si="175"/>
        <v>2016905.7710000006</v>
      </c>
      <c r="Q628" s="10">
        <f t="shared" si="175"/>
        <v>48668.849999999991</v>
      </c>
      <c r="R628" s="10">
        <f t="shared" si="175"/>
        <v>6045027.6360000009</v>
      </c>
      <c r="S628" s="10">
        <f t="shared" si="175"/>
        <v>413657.84999999992</v>
      </c>
      <c r="T628" s="10">
        <f t="shared" si="175"/>
        <v>3821778.180000002</v>
      </c>
      <c r="U628" s="10">
        <f t="shared" si="175"/>
        <v>4363798.9459999986</v>
      </c>
      <c r="V628" s="10">
        <f t="shared" si="175"/>
        <v>24625411.82000003</v>
      </c>
      <c r="X628"/>
      <c r="Y628"/>
      <c r="Z628"/>
      <c r="AA628"/>
      <c r="AB628"/>
      <c r="AC628"/>
      <c r="AD628"/>
      <c r="AE628"/>
      <c r="AF628"/>
      <c r="AG628"/>
      <c r="AH628"/>
    </row>
    <row r="629" spans="1:36" s="6" customFormat="1" ht="12" customHeight="1" x14ac:dyDescent="0.25">
      <c r="X629"/>
      <c r="Y629"/>
      <c r="Z629" s="9"/>
      <c r="AA629"/>
      <c r="AB629" s="9"/>
      <c r="AC629" s="9"/>
      <c r="AD629" s="9"/>
      <c r="AE629" s="9"/>
      <c r="AF629" s="9"/>
      <c r="AG629" s="9"/>
      <c r="AH629" s="9"/>
    </row>
    <row r="630" spans="1:36" s="6" customFormat="1" ht="12" customHeight="1" x14ac:dyDescent="0.2"/>
    <row r="631" spans="1:36" s="6" customFormat="1" ht="12" customHeight="1" x14ac:dyDescent="0.2">
      <c r="B631" s="4"/>
      <c r="C631" s="5"/>
      <c r="D631" s="5"/>
      <c r="E631" s="4"/>
      <c r="F631" s="4"/>
      <c r="G631" s="3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36" s="6" customFormat="1" ht="12" customHeight="1" x14ac:dyDescent="0.2">
      <c r="B632" s="4"/>
      <c r="C632" s="5"/>
      <c r="D632" s="5"/>
      <c r="E632" s="4"/>
      <c r="F632" s="4"/>
      <c r="G632" s="3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36" s="6" customFormat="1" ht="12" customHeight="1" x14ac:dyDescent="0.2">
      <c r="B633" s="4"/>
      <c r="C633" s="5"/>
      <c r="D633" s="5"/>
      <c r="E633" s="4"/>
      <c r="F633" s="4"/>
      <c r="G633" s="3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36" s="6" customFormat="1" ht="12" customHeight="1" x14ac:dyDescent="0.2">
      <c r="B634" s="4"/>
      <c r="C634" s="5"/>
      <c r="D634" s="5"/>
      <c r="E634" s="4"/>
      <c r="F634" s="4"/>
      <c r="G634" s="3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36" s="6" customFormat="1" ht="12" customHeight="1" x14ac:dyDescent="0.2">
      <c r="B635" s="4"/>
      <c r="C635" s="5"/>
      <c r="D635" s="5"/>
      <c r="E635" s="4"/>
      <c r="F635" s="4"/>
      <c r="G635" s="3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36" s="6" customFormat="1" ht="12" customHeight="1" x14ac:dyDescent="0.2">
      <c r="B636" s="4"/>
      <c r="C636" s="5"/>
      <c r="D636" s="5"/>
      <c r="E636" s="4"/>
      <c r="F636" s="4"/>
      <c r="G636" s="3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36" s="6" customFormat="1" ht="12" customHeight="1" x14ac:dyDescent="0.25">
      <c r="B637"/>
      <c r="C637"/>
      <c r="D637"/>
      <c r="E637"/>
      <c r="F637"/>
      <c r="G637"/>
      <c r="H637"/>
      <c r="I637"/>
      <c r="J637"/>
      <c r="K637"/>
      <c r="L637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36" s="6" customFormat="1" ht="12" customHeight="1" x14ac:dyDescent="0.25">
      <c r="B638"/>
      <c r="C638"/>
      <c r="D638" s="9"/>
      <c r="E638"/>
      <c r="F638" s="9"/>
      <c r="G638" s="9"/>
      <c r="H638" s="9"/>
      <c r="I638"/>
      <c r="J638"/>
      <c r="K638"/>
      <c r="L638"/>
      <c r="M638"/>
      <c r="N638"/>
      <c r="O638"/>
      <c r="P638"/>
      <c r="Q638"/>
      <c r="R638"/>
      <c r="S638"/>
      <c r="T638" s="2"/>
      <c r="U638" s="2"/>
      <c r="V638" s="2"/>
    </row>
    <row r="639" spans="1:36" s="6" customFormat="1" ht="12" customHeight="1" x14ac:dyDescent="0.25">
      <c r="B639" s="4"/>
      <c r="C639" s="5"/>
      <c r="D639" s="5"/>
      <c r="E639" s="4"/>
      <c r="F639" s="4"/>
      <c r="G639" s="3"/>
      <c r="H639" s="3"/>
      <c r="I639"/>
      <c r="J639"/>
      <c r="K639" s="9"/>
      <c r="L639"/>
      <c r="M639" s="9"/>
      <c r="N639" s="9"/>
      <c r="O639" s="9"/>
      <c r="P639" s="9"/>
      <c r="Q639" s="9"/>
      <c r="R639" s="9"/>
      <c r="S639" s="9"/>
      <c r="T639" s="2"/>
      <c r="U639" s="2"/>
      <c r="V639" s="2"/>
    </row>
    <row r="640" spans="1:36" s="6" customFormat="1" ht="12" customHeight="1" x14ac:dyDescent="0.25">
      <c r="B640"/>
      <c r="C640"/>
      <c r="D640"/>
      <c r="E640"/>
      <c r="F640"/>
      <c r="G640"/>
      <c r="H640"/>
      <c r="I640"/>
      <c r="J640"/>
      <c r="K640"/>
      <c r="L640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ht="12" customHeight="1" x14ac:dyDescent="0.25">
      <c r="B641"/>
      <c r="C641"/>
      <c r="D641" s="9"/>
      <c r="E641"/>
      <c r="F641" s="9"/>
      <c r="G641" s="9"/>
      <c r="H641" s="9"/>
      <c r="I641"/>
      <c r="J641"/>
      <c r="K641"/>
      <c r="L641"/>
      <c r="M641"/>
      <c r="N641"/>
      <c r="O641"/>
      <c r="P641"/>
      <c r="Q641"/>
      <c r="R641"/>
      <c r="S641"/>
      <c r="T641" s="2"/>
      <c r="U641" s="2"/>
      <c r="V641" s="2"/>
    </row>
    <row r="642" spans="2:22" s="6" customFormat="1" ht="12" customHeight="1" x14ac:dyDescent="0.25">
      <c r="B642" s="4"/>
      <c r="C642" s="5"/>
      <c r="D642" s="5"/>
      <c r="E642" s="4"/>
      <c r="F642" s="4"/>
      <c r="G642" s="3"/>
      <c r="H642" s="3"/>
      <c r="I642"/>
      <c r="J642"/>
      <c r="K642" s="9"/>
      <c r="L642"/>
      <c r="M642" s="9"/>
      <c r="N642" s="9"/>
      <c r="O642" s="9"/>
      <c r="P642" s="9"/>
      <c r="Q642" s="9"/>
      <c r="R642" s="9"/>
      <c r="S642" s="9"/>
      <c r="T642" s="2"/>
      <c r="U642" s="2"/>
      <c r="V642" s="2"/>
    </row>
    <row r="643" spans="2:22" s="6" customFormat="1" ht="12" customHeight="1" x14ac:dyDescent="0.2">
      <c r="B643" s="4"/>
      <c r="C643" s="5"/>
      <c r="D643" s="5"/>
      <c r="E643" s="4"/>
      <c r="F643" s="4"/>
      <c r="G643" s="3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ht="12" customHeight="1" x14ac:dyDescent="0.2">
      <c r="B644" s="4"/>
      <c r="C644" s="5"/>
      <c r="D644" s="5"/>
      <c r="E644" s="5"/>
      <c r="F644" s="5"/>
      <c r="G644" s="5"/>
      <c r="H644" s="5"/>
      <c r="I644" s="5"/>
      <c r="J644" s="5"/>
      <c r="K644" s="8"/>
      <c r="L644" s="5"/>
      <c r="M644" s="8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ht="12" customHeight="1" x14ac:dyDescent="0.2">
      <c r="B645" s="4"/>
      <c r="C645" s="5"/>
      <c r="D645" s="5"/>
      <c r="E645" s="4"/>
      <c r="F645" s="4"/>
      <c r="G645" s="3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ht="12" customHeight="1" x14ac:dyDescent="0.2">
      <c r="B646" s="4"/>
      <c r="C646" s="5"/>
      <c r="D646" s="5"/>
      <c r="E646" s="4"/>
      <c r="F646" s="4"/>
      <c r="G646" s="3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ht="12" customHeight="1" x14ac:dyDescent="0.2">
      <c r="B647" s="4"/>
      <c r="C647" s="5"/>
      <c r="D647" s="5"/>
      <c r="E647" s="4"/>
      <c r="F647" s="4"/>
      <c r="G647" s="3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ht="12" customHeight="1" x14ac:dyDescent="0.2">
      <c r="B648" s="4"/>
      <c r="C648" s="5"/>
      <c r="D648" s="5"/>
      <c r="E648" s="4"/>
      <c r="F648" s="4"/>
      <c r="G648" s="3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ht="12" customHeight="1" x14ac:dyDescent="0.2">
      <c r="B649" s="4"/>
      <c r="C649" s="5"/>
      <c r="D649" s="5"/>
      <c r="E649" s="4"/>
      <c r="F649" s="4"/>
      <c r="G649" s="3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ht="12" customHeight="1" x14ac:dyDescent="0.2">
      <c r="B650" s="4"/>
      <c r="C650" s="5"/>
      <c r="D650" s="5"/>
      <c r="E650" s="4"/>
      <c r="F650" s="4"/>
      <c r="G650" s="3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ht="12" customHeight="1" x14ac:dyDescent="0.2">
      <c r="B651" s="4"/>
      <c r="C651" s="5"/>
      <c r="D651" s="5"/>
      <c r="E651" s="4"/>
      <c r="F651" s="4"/>
      <c r="G651" s="3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ht="12" customHeight="1" x14ac:dyDescent="0.2">
      <c r="B652" s="4"/>
      <c r="C652" s="5"/>
      <c r="D652" s="5"/>
      <c r="E652" s="4"/>
      <c r="F652" s="4"/>
      <c r="G652" s="3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ht="12" customHeight="1" x14ac:dyDescent="0.2">
      <c r="B653" s="4"/>
      <c r="C653" s="5"/>
      <c r="D653" s="5"/>
      <c r="E653" s="4"/>
      <c r="F653" s="4"/>
      <c r="G653" s="3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ht="12" customHeight="1" x14ac:dyDescent="0.2">
      <c r="B654" s="4"/>
      <c r="C654" s="5"/>
      <c r="D654" s="5"/>
      <c r="E654" s="4"/>
      <c r="F654" s="4"/>
      <c r="G654" s="3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ht="12" customHeight="1" x14ac:dyDescent="0.2">
      <c r="B655" s="4"/>
      <c r="C655" s="5"/>
      <c r="D655" s="5"/>
      <c r="E655" s="4"/>
      <c r="F655" s="4"/>
      <c r="G655" s="3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ht="12" customHeight="1" x14ac:dyDescent="0.2">
      <c r="B656" s="4"/>
      <c r="C656" s="5"/>
      <c r="D656" s="5"/>
      <c r="E656" s="4"/>
      <c r="F656" s="4"/>
      <c r="G656" s="3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ht="12" customHeigh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ht="12" customHeigh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ht="12" customHeigh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ht="12.75" customHeigh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x14ac:dyDescent="0.2">
      <c r="B682" s="4"/>
      <c r="C682" s="5"/>
      <c r="D682" s="5"/>
      <c r="E682" s="4"/>
      <c r="F682" s="4"/>
      <c r="G682" s="3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x14ac:dyDescent="0.2"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x14ac:dyDescent="0.2"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x14ac:dyDescent="0.2"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x14ac:dyDescent="0.2"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s="6" customFormat="1" ht="12" customHeigh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s="6" customFormat="1" ht="12" customHeigh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s="6" customFormat="1" ht="12" customHeigh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s="6" customFormat="1" ht="12" customHeigh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s="6" customFormat="1" ht="12" customHeigh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12.75" customHeight="1" x14ac:dyDescent="0.2">
      <c r="A711" s="6"/>
    </row>
    <row r="712" spans="1:22" s="7" customFormat="1" ht="12" customHeight="1" x14ac:dyDescent="0.2">
      <c r="A712" s="6"/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s="7" customFormat="1" ht="12" customHeight="1" x14ac:dyDescent="0.2">
      <c r="A713" s="6"/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s="7" customFormat="1" ht="12" customHeight="1" x14ac:dyDescent="0.2">
      <c r="A714" s="6"/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s="6" customForma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s="6" customForma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s="7" customFormat="1" x14ac:dyDescent="0.2">
      <c r="A717" s="6"/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s="6" customFormat="1" x14ac:dyDescent="0.2"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s="6" customFormat="1" x14ac:dyDescent="0.2"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3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3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ht="12" customHeigh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s="6" customFormat="1" ht="12" customHeigh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x14ac:dyDescent="0.2">
      <c r="A804" s="6"/>
    </row>
    <row r="805" spans="1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s="6" customForma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3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3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ht="12" customHeigh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ht="12" customHeigh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s="6" customFormat="1" ht="12" customHeigh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s="6" customFormat="1" ht="12" customHeigh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s="6" customFormat="1" ht="12" customHeigh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s="6" customFormat="1" ht="12" customHeigh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s="6" customFormat="1" ht="12" customHeigh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s="6" customFormat="1" ht="12" customHeigh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s="6" customFormat="1" ht="12" customHeigh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s="6" customForma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x14ac:dyDescent="0.2">
      <c r="A921" s="6"/>
    </row>
    <row r="922" spans="1:22" s="6" customForma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s="6" customForma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s="6" customForma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s="6" customForma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s="6" customForma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s="6" customForma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s="6" customForma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s="6" customFormat="1" x14ac:dyDescent="0.2">
      <c r="B949" s="4"/>
      <c r="C949" s="5"/>
      <c r="D949" s="5"/>
      <c r="E949" s="4"/>
      <c r="F949" s="4"/>
      <c r="G949" s="3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s="6" customForma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s="6" customForma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s="6" customForma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s="6" customForma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s="6" customForma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s="6" customForma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s="6" customFormat="1" x14ac:dyDescent="0.2">
      <c r="B960" s="4"/>
      <c r="C960" s="5"/>
      <c r="D960" s="5"/>
      <c r="E960" s="4"/>
      <c r="F960" s="4"/>
      <c r="G960" s="3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s="6" customFormat="1" ht="12" customHeigh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s="6" customFormat="1" ht="12" customHeigh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s="6" customFormat="1" ht="12" customHeigh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s="6" customFormat="1" ht="12" customHeigh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s="6" customFormat="1" ht="12" customHeigh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s="6" customFormat="1" ht="12" customHeigh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s="6" customForma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x14ac:dyDescent="0.2">
      <c r="A989" s="6"/>
    </row>
    <row r="990" spans="1:22" s="6" customForma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s="6" customForma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s="6" customForma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3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ht="11.25" customHeigh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2:22" s="6" customFormat="1" x14ac:dyDescent="0.2"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2:22" s="6" customFormat="1" x14ac:dyDescent="0.2"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2:22" s="6" customFormat="1" x14ac:dyDescent="0.2"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2:22" s="6" customFormat="1" x14ac:dyDescent="0.2"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2:22" s="6" customFormat="1" x14ac:dyDescent="0.2"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2:22" s="6" customFormat="1" ht="12" customHeight="1" x14ac:dyDescent="0.2"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2:22" s="6" customFormat="1" x14ac:dyDescent="0.2"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2:22" s="6" customFormat="1" x14ac:dyDescent="0.2"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2:22" s="6" customFormat="1" x14ac:dyDescent="0.2"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2:22" s="6" customFormat="1" x14ac:dyDescent="0.2"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2:22" s="6" customFormat="1" ht="15" customHeight="1" x14ac:dyDescent="0.2"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2:22" s="6" customFormat="1" x14ac:dyDescent="0.2"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2:22" s="6" customFormat="1" x14ac:dyDescent="0.2"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2:22" s="6" customFormat="1" x14ac:dyDescent="0.2"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2:22" s="6" customFormat="1" x14ac:dyDescent="0.2"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2:22" s="6" customFormat="1" x14ac:dyDescent="0.2"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2:22" s="6" customFormat="1" x14ac:dyDescent="0.2"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2:22" s="6" customFormat="1" x14ac:dyDescent="0.2"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2:22" s="6" customFormat="1" x14ac:dyDescent="0.2"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2:22" s="6" customFormat="1" x14ac:dyDescent="0.2"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2:22" s="6" customFormat="1" x14ac:dyDescent="0.2"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2:22" s="6" customFormat="1" x14ac:dyDescent="0.2">
      <c r="B1078" s="4"/>
      <c r="C1078" s="5"/>
      <c r="D1078" s="5"/>
      <c r="E1078" s="4"/>
      <c r="F1078" s="4"/>
      <c r="G1078" s="3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2:22" s="6" customFormat="1" x14ac:dyDescent="0.2"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2:22" s="6" customFormat="1" x14ac:dyDescent="0.2"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2:22" s="6" customFormat="1" x14ac:dyDescent="0.2"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2:22" s="6" customFormat="1" x14ac:dyDescent="0.2"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2:22" s="6" customFormat="1" x14ac:dyDescent="0.2"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2:22" s="6" customFormat="1" ht="12.75" customHeight="1" x14ac:dyDescent="0.2"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2:22" s="6" customFormat="1" x14ac:dyDescent="0.2"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2:22" s="6" customFormat="1" x14ac:dyDescent="0.2"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2:22" s="6" customFormat="1" x14ac:dyDescent="0.2"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2:22" s="6" customFormat="1" x14ac:dyDescent="0.2"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2:22" s="6" customFormat="1" x14ac:dyDescent="0.2"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2:22" s="6" customFormat="1" x14ac:dyDescent="0.2"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2:22" s="6" customFormat="1" x14ac:dyDescent="0.2"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2:22" s="6" customFormat="1" x14ac:dyDescent="0.2"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2:22" s="6" customFormat="1" ht="12.75" customHeight="1" x14ac:dyDescent="0.2"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2:22" s="6" customFormat="1" ht="12.75" customHeight="1" x14ac:dyDescent="0.2"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2:22" s="6" customFormat="1" ht="12.75" customHeight="1" x14ac:dyDescent="0.2"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2:22" s="6" customFormat="1" ht="12.75" customHeight="1" x14ac:dyDescent="0.2"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2:22" s="6" customFormat="1" ht="12.75" customHeight="1" x14ac:dyDescent="0.2"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2:22" s="6" customFormat="1" ht="12.75" customHeight="1" x14ac:dyDescent="0.2"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2:22" s="6" customFormat="1" ht="12.75" customHeight="1" x14ac:dyDescent="0.2"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2:22" s="6" customFormat="1" ht="12.75" customHeight="1" x14ac:dyDescent="0.2"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2:22" s="6" customFormat="1" ht="12.75" customHeight="1" x14ac:dyDescent="0.2"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2:22" s="6" customFormat="1" ht="12.75" customHeight="1" x14ac:dyDescent="0.2"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2:22" s="6" customFormat="1" ht="12.75" customHeight="1" x14ac:dyDescent="0.2"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2:22" s="6" customFormat="1" ht="12" customHeight="1" x14ac:dyDescent="0.2"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ht="12" customHeight="1" x14ac:dyDescent="0.2"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x14ac:dyDescent="0.2">
      <c r="A1107" s="6"/>
    </row>
    <row r="1108" spans="1:22" s="6" customFormat="1" x14ac:dyDescent="0.2"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2:22" s="6" customFormat="1" x14ac:dyDescent="0.2"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2:22" s="6" customFormat="1" x14ac:dyDescent="0.2"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2:22" s="6" customFormat="1" x14ac:dyDescent="0.2"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2:22" s="6" customFormat="1" x14ac:dyDescent="0.2"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2:22" s="6" customFormat="1" x14ac:dyDescent="0.2"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2:22" s="6" customFormat="1" x14ac:dyDescent="0.2"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2:22" s="6" customFormat="1" x14ac:dyDescent="0.2"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2:22" s="6" customFormat="1" x14ac:dyDescent="0.2"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2:22" s="6" customFormat="1" x14ac:dyDescent="0.2"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2:22" s="6" customFormat="1" x14ac:dyDescent="0.2"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2:22" s="6" customFormat="1" x14ac:dyDescent="0.2"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2:22" s="6" customFormat="1" x14ac:dyDescent="0.2"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2:22" s="6" customFormat="1" x14ac:dyDescent="0.2"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2:22" s="6" customFormat="1" x14ac:dyDescent="0.2"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2:22" s="6" customFormat="1" x14ac:dyDescent="0.2">
      <c r="B1135" s="4"/>
      <c r="C1135" s="5"/>
      <c r="D1135" s="5"/>
      <c r="E1135" s="4"/>
      <c r="F1135" s="4"/>
      <c r="G1135" s="3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2:22" s="6" customFormat="1" x14ac:dyDescent="0.2"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2:22" s="6" customFormat="1" x14ac:dyDescent="0.2"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2:22" s="6" customFormat="1" x14ac:dyDescent="0.2"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2:22" s="6" customFormat="1" x14ac:dyDescent="0.2"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2:22" s="6" customFormat="1" x14ac:dyDescent="0.2"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2:22" s="6" customFormat="1" x14ac:dyDescent="0.2"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2:22" s="6" customFormat="1" x14ac:dyDescent="0.2"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2:22" s="6" customFormat="1" x14ac:dyDescent="0.2"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2:22" s="6" customFormat="1" x14ac:dyDescent="0.2"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2:22" s="6" customFormat="1" x14ac:dyDescent="0.2"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2:22" s="6" customFormat="1" x14ac:dyDescent="0.2"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2:22" s="6" customFormat="1" x14ac:dyDescent="0.2"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2:22" s="6" customFormat="1" x14ac:dyDescent="0.2"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2:22" s="6" customFormat="1" x14ac:dyDescent="0.2"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2:22" s="6" customFormat="1" x14ac:dyDescent="0.2"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2:22" s="6" customFormat="1" x14ac:dyDescent="0.2"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2:22" s="6" customFormat="1" x14ac:dyDescent="0.2"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2:22" s="6" customFormat="1" x14ac:dyDescent="0.2"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2:22" s="6" customFormat="1" x14ac:dyDescent="0.2"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2:22" s="6" customFormat="1" x14ac:dyDescent="0.2"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2:22" s="6" customFormat="1" x14ac:dyDescent="0.2"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2:22" s="6" customFormat="1" x14ac:dyDescent="0.2"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2:22" s="6" customFormat="1" x14ac:dyDescent="0.2"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2:22" s="6" customFormat="1" x14ac:dyDescent="0.2"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2:22" s="6" customFormat="1" x14ac:dyDescent="0.2"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2:22" s="6" customFormat="1" ht="12.75" customHeight="1" x14ac:dyDescent="0.2"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2:22" s="6" customFormat="1" x14ac:dyDescent="0.2"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2:22" s="6" customFormat="1" x14ac:dyDescent="0.2"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2:22" s="6" customFormat="1" x14ac:dyDescent="0.2"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2:22" s="6" customFormat="1" x14ac:dyDescent="0.2"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2:22" s="6" customFormat="1" x14ac:dyDescent="0.2"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2:22" s="6" customFormat="1" x14ac:dyDescent="0.2"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2:22" s="6" customFormat="1" x14ac:dyDescent="0.2"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1:22" s="6" customFormat="1" x14ac:dyDescent="0.2">
      <c r="B1173" s="4"/>
      <c r="C1173" s="5"/>
      <c r="D1173" s="5"/>
      <c r="E1173" s="4"/>
      <c r="F1173" s="4"/>
      <c r="G1173" s="3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1:22" s="6" customFormat="1" x14ac:dyDescent="0.2">
      <c r="B1174" s="4"/>
      <c r="C1174" s="5"/>
      <c r="D1174" s="5"/>
      <c r="E1174" s="4"/>
      <c r="F1174" s="4"/>
      <c r="G1174" s="3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75" spans="1:22" s="6" customFormat="1" x14ac:dyDescent="0.2">
      <c r="B1175" s="4"/>
      <c r="C1175" s="5"/>
      <c r="D1175" s="5"/>
      <c r="E1175" s="4"/>
      <c r="F1175" s="4"/>
      <c r="G1175" s="3"/>
      <c r="H1175" s="3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</row>
    <row r="1176" spans="1:22" s="6" customFormat="1" x14ac:dyDescent="0.2">
      <c r="B1176" s="4"/>
      <c r="C1176" s="5"/>
      <c r="D1176" s="5"/>
      <c r="E1176" s="4"/>
      <c r="F1176" s="4"/>
      <c r="G1176" s="3"/>
      <c r="H1176" s="3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</row>
    <row r="1177" spans="1:22" s="6" customFormat="1" x14ac:dyDescent="0.2">
      <c r="B1177" s="4"/>
      <c r="C1177" s="5"/>
      <c r="D1177" s="5"/>
      <c r="E1177" s="4"/>
      <c r="F1177" s="4"/>
      <c r="G1177" s="3"/>
      <c r="H1177" s="3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</row>
    <row r="1178" spans="1:22" s="6" customFormat="1" x14ac:dyDescent="0.2">
      <c r="B1178" s="4"/>
      <c r="C1178" s="5"/>
      <c r="D1178" s="5"/>
      <c r="E1178" s="4"/>
      <c r="F1178" s="4"/>
      <c r="G1178" s="3"/>
      <c r="H1178" s="3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</row>
    <row r="1179" spans="1:22" s="6" customFormat="1" x14ac:dyDescent="0.2">
      <c r="B1179" s="4"/>
      <c r="C1179" s="5"/>
      <c r="D1179" s="5"/>
      <c r="E1179" s="4"/>
      <c r="F1179" s="4"/>
      <c r="G1179" s="3"/>
      <c r="H1179" s="3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</row>
    <row r="1180" spans="1:22" s="6" customFormat="1" x14ac:dyDescent="0.2">
      <c r="B1180" s="4"/>
      <c r="C1180" s="5"/>
      <c r="D1180" s="5"/>
      <c r="E1180" s="4"/>
      <c r="F1180" s="4"/>
      <c r="G1180" s="3"/>
      <c r="H1180" s="3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</row>
    <row r="1181" spans="1:22" s="6" customFormat="1" x14ac:dyDescent="0.2">
      <c r="B1181" s="4"/>
      <c r="C1181" s="5"/>
      <c r="D1181" s="5"/>
      <c r="E1181" s="4"/>
      <c r="F1181" s="4"/>
      <c r="G1181" s="3"/>
      <c r="H1181" s="3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</row>
    <row r="1182" spans="1:22" s="6" customFormat="1" x14ac:dyDescent="0.2">
      <c r="A1182" s="4"/>
      <c r="B1182" s="4"/>
      <c r="C1182" s="5"/>
      <c r="D1182" s="5"/>
      <c r="E1182" s="4"/>
      <c r="F1182" s="4"/>
      <c r="G1182" s="3"/>
      <c r="H1182" s="3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</row>
    <row r="1183" spans="1:22" s="6" customFormat="1" x14ac:dyDescent="0.2">
      <c r="A1183" s="4"/>
      <c r="B1183" s="4"/>
      <c r="C1183" s="5"/>
      <c r="D1183" s="5"/>
      <c r="E1183" s="4"/>
      <c r="F1183" s="4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6" customFormat="1" x14ac:dyDescent="0.2">
      <c r="A1184" s="4"/>
      <c r="B1184" s="4"/>
      <c r="C1184" s="5"/>
      <c r="D1184" s="5"/>
      <c r="E1184" s="4"/>
      <c r="F1184" s="4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1:22" s="6" customFormat="1" x14ac:dyDescent="0.2">
      <c r="A1185" s="4"/>
      <c r="B1185" s="4"/>
      <c r="C1185" s="5"/>
      <c r="D1185" s="5"/>
      <c r="E1185" s="4"/>
      <c r="F1185" s="4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1:22" s="6" customFormat="1" x14ac:dyDescent="0.2">
      <c r="A1186" s="4"/>
      <c r="B1186" s="4"/>
      <c r="C1186" s="5"/>
      <c r="D1186" s="5"/>
      <c r="E1186" s="4"/>
      <c r="F1186" s="4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1:22" s="6" customFormat="1" x14ac:dyDescent="0.2">
      <c r="A1187" s="4"/>
      <c r="B1187" s="4"/>
      <c r="C1187" s="5"/>
      <c r="D1187" s="5"/>
      <c r="E1187" s="4"/>
      <c r="F1187" s="4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1:22" s="6" customFormat="1" x14ac:dyDescent="0.2">
      <c r="A1188" s="4"/>
      <c r="B1188" s="4"/>
      <c r="C1188" s="5"/>
      <c r="D1188" s="5"/>
      <c r="E1188" s="4"/>
      <c r="F1188" s="4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1:22" s="6" customFormat="1" x14ac:dyDescent="0.2">
      <c r="A1189" s="4"/>
      <c r="B1189" s="4"/>
      <c r="C1189" s="5"/>
      <c r="D1189" s="5"/>
      <c r="E1189" s="4"/>
      <c r="F1189" s="4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1:22" s="6" customFormat="1" x14ac:dyDescent="0.2">
      <c r="A1190" s="4"/>
      <c r="B1190" s="4"/>
      <c r="C1190" s="5"/>
      <c r="D1190" s="5"/>
      <c r="E1190" s="4"/>
      <c r="F1190" s="4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1:22" s="6" customFormat="1" x14ac:dyDescent="0.2">
      <c r="A1191" s="4"/>
      <c r="B1191" s="4"/>
      <c r="C1191" s="5"/>
      <c r="D1191" s="5"/>
      <c r="E1191" s="4"/>
      <c r="F1191" s="4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1:22" s="6" customFormat="1" x14ac:dyDescent="0.2">
      <c r="A1192" s="4"/>
      <c r="B1192" s="4"/>
      <c r="C1192" s="5"/>
      <c r="D1192" s="5"/>
      <c r="E1192" s="4"/>
      <c r="F1192" s="4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1:22" s="6" customFormat="1" x14ac:dyDescent="0.2">
      <c r="A1193" s="4"/>
      <c r="B1193" s="4"/>
      <c r="C1193" s="5"/>
      <c r="D1193" s="5"/>
      <c r="E1193" s="4"/>
      <c r="F1193" s="4"/>
      <c r="G1193" s="3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1:22" s="6" customFormat="1" x14ac:dyDescent="0.2">
      <c r="A1194" s="4"/>
      <c r="B1194" s="4"/>
      <c r="C1194" s="5"/>
      <c r="D1194" s="5"/>
      <c r="E1194" s="4"/>
      <c r="F1194" s="4"/>
      <c r="G1194" s="3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  <row r="1195" spans="1:22" s="6" customFormat="1" x14ac:dyDescent="0.2">
      <c r="A1195" s="4"/>
      <c r="B1195" s="4"/>
      <c r="C1195" s="5"/>
      <c r="D1195" s="5"/>
      <c r="E1195" s="4"/>
      <c r="F1195" s="4"/>
      <c r="G1195" s="3"/>
      <c r="H1195" s="3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</row>
    <row r="1196" spans="1:22" s="6" customFormat="1" x14ac:dyDescent="0.2">
      <c r="A1196" s="4"/>
      <c r="B1196" s="4"/>
      <c r="C1196" s="5"/>
      <c r="D1196" s="5"/>
      <c r="E1196" s="4"/>
      <c r="F1196" s="4"/>
      <c r="G1196" s="3"/>
      <c r="H1196" s="3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</row>
    <row r="1197" spans="1:22" s="6" customFormat="1" x14ac:dyDescent="0.2">
      <c r="A1197" s="4"/>
      <c r="B1197" s="4"/>
      <c r="C1197" s="5"/>
      <c r="D1197" s="5"/>
      <c r="E1197" s="4"/>
      <c r="F1197" s="4"/>
      <c r="G1197" s="3"/>
      <c r="H1197" s="3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</row>
    <row r="1198" spans="1:22" s="6" customFormat="1" x14ac:dyDescent="0.2">
      <c r="A1198" s="4"/>
      <c r="B1198" s="4"/>
      <c r="C1198" s="5"/>
      <c r="D1198" s="5"/>
      <c r="E1198" s="4"/>
      <c r="F1198" s="4"/>
      <c r="G1198" s="3"/>
      <c r="H1198" s="3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</row>
    <row r="1199" spans="1:22" s="6" customFormat="1" x14ac:dyDescent="0.2">
      <c r="A1199" s="4"/>
      <c r="B1199" s="4"/>
      <c r="C1199" s="5"/>
      <c r="D1199" s="5"/>
      <c r="E1199" s="4"/>
      <c r="F1199" s="4"/>
      <c r="G1199" s="3"/>
      <c r="H1199" s="3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</row>
    <row r="1200" spans="1:22" s="6" customFormat="1" x14ac:dyDescent="0.2">
      <c r="A1200" s="4"/>
      <c r="B1200" s="4"/>
      <c r="C1200" s="5"/>
      <c r="D1200" s="5"/>
      <c r="E1200" s="4"/>
      <c r="F1200" s="4"/>
      <c r="G1200" s="3"/>
      <c r="H1200" s="3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</row>
    <row r="1201" spans="1:22" s="6" customFormat="1" x14ac:dyDescent="0.2">
      <c r="A1201" s="4"/>
      <c r="B1201" s="4"/>
      <c r="C1201" s="5"/>
      <c r="D1201" s="5"/>
      <c r="E1201" s="4"/>
      <c r="F1201" s="4"/>
      <c r="G1201" s="3"/>
      <c r="H1201" s="3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</row>
    <row r="1212" spans="1:22" s="4" customFormat="1" x14ac:dyDescent="0.2">
      <c r="C1212" s="5"/>
      <c r="D1212" s="5"/>
      <c r="G1212" s="3"/>
      <c r="H1212" s="3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</row>
    <row r="1213" spans="1:22" s="4" customFormat="1" x14ac:dyDescent="0.2">
      <c r="C1213" s="5"/>
      <c r="D1213" s="5"/>
      <c r="G1213" s="3"/>
      <c r="H1213" s="3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</row>
    <row r="1214" spans="1:22" s="4" customFormat="1" x14ac:dyDescent="0.2">
      <c r="C1214" s="5"/>
      <c r="D1214" s="5"/>
      <c r="G1214" s="3"/>
      <c r="H1214" s="3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</row>
    <row r="1215" spans="1:22" s="4" customFormat="1" x14ac:dyDescent="0.2">
      <c r="C1215" s="5"/>
      <c r="D1215" s="5"/>
      <c r="G1215" s="3"/>
      <c r="H1215" s="3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</row>
    <row r="1216" spans="1:22" s="4" customFormat="1" x14ac:dyDescent="0.2">
      <c r="C1216" s="5"/>
      <c r="D1216" s="5"/>
      <c r="G1216" s="3"/>
      <c r="H1216" s="3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</row>
    <row r="1217" spans="3:22" s="4" customFormat="1" x14ac:dyDescent="0.2">
      <c r="C1217" s="5"/>
      <c r="D1217" s="5"/>
      <c r="G1217" s="3"/>
      <c r="H1217" s="3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</row>
    <row r="1218" spans="3:22" s="4" customFormat="1" x14ac:dyDescent="0.2">
      <c r="C1218" s="5"/>
      <c r="D1218" s="5"/>
      <c r="G1218" s="3"/>
      <c r="H1218" s="3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</row>
    <row r="1219" spans="3:22" s="4" customFormat="1" x14ac:dyDescent="0.2">
      <c r="C1219" s="5"/>
      <c r="D1219" s="5"/>
      <c r="G1219" s="3"/>
      <c r="H1219" s="3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</row>
    <row r="1220" spans="3:22" s="4" customFormat="1" x14ac:dyDescent="0.2">
      <c r="C1220" s="5"/>
      <c r="D1220" s="5"/>
      <c r="G1220" s="3"/>
      <c r="H1220" s="3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</row>
    <row r="1221" spans="3:22" s="4" customFormat="1" x14ac:dyDescent="0.2">
      <c r="C1221" s="5"/>
      <c r="D1221" s="5"/>
      <c r="G1221" s="3"/>
      <c r="H1221" s="3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</row>
  </sheetData>
  <autoFilter ref="A17:AJ628" xr:uid="{13A969E2-C0C8-401B-8555-BF541FB89333}"/>
  <sortState xmlns:xlrd2="http://schemas.microsoft.com/office/spreadsheetml/2017/richdata2" ref="A18:AJ627">
    <sortCondition ref="A18:A627"/>
  </sortState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conditionalFormatting sqref="C180">
    <cfRule type="duplicateValues" dxfId="0" priority="1"/>
  </conditionalFormatting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JULIO 2023</vt:lpstr>
      <vt:lpstr>'JULIO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2023-08-03T14:24:44Z</cp:lastPrinted>
  <dcterms:created xsi:type="dcterms:W3CDTF">2023-07-03T17:07:36Z</dcterms:created>
  <dcterms:modified xsi:type="dcterms:W3CDTF">2023-08-03T14:26:47Z</dcterms:modified>
</cp:coreProperties>
</file>