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JULIO 2023\"/>
    </mc:Choice>
  </mc:AlternateContent>
  <xr:revisionPtr revIDLastSave="0" documentId="8_{EA1391F0-3984-4C04-BCA4-76A93FBEEE1D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JULIO  2023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5" l="1"/>
  <c r="B40" i="5"/>
  <c r="B41" i="5" s="1"/>
  <c r="B42" i="5" s="1"/>
  <c r="T42" i="5"/>
  <c r="S42" i="5"/>
  <c r="U42" i="5" s="1"/>
  <c r="Q42" i="5"/>
  <c r="T41" i="5"/>
  <c r="S41" i="5"/>
  <c r="U41" i="5" s="1"/>
  <c r="Q41" i="5"/>
  <c r="T40" i="5"/>
  <c r="S40" i="5"/>
  <c r="U40" i="5" s="1"/>
  <c r="Q40" i="5"/>
  <c r="Q44" i="5"/>
  <c r="S44" i="5"/>
  <c r="T44" i="5"/>
  <c r="U44" i="5"/>
  <c r="Q23" i="5"/>
  <c r="S23" i="5"/>
  <c r="T23" i="5"/>
  <c r="U23" i="5"/>
  <c r="B19" i="5"/>
  <c r="B20" i="5" s="1"/>
  <c r="B21" i="5" s="1"/>
  <c r="B22" i="5" s="1"/>
  <c r="B23" i="5" s="1"/>
  <c r="B24" i="5" s="1"/>
  <c r="Q47" i="5"/>
  <c r="S47" i="5"/>
  <c r="T47" i="5"/>
  <c r="U47" i="5"/>
  <c r="R59" i="5"/>
  <c r="P59" i="5"/>
  <c r="O59" i="5"/>
  <c r="N59" i="5"/>
  <c r="M59" i="5"/>
  <c r="L59" i="5"/>
  <c r="K59" i="5"/>
  <c r="J59" i="5"/>
  <c r="I59" i="5"/>
  <c r="H59" i="5"/>
  <c r="U58" i="5"/>
  <c r="T58" i="5"/>
  <c r="S58" i="5"/>
  <c r="Q58" i="5"/>
  <c r="U57" i="5"/>
  <c r="T57" i="5"/>
  <c r="S57" i="5"/>
  <c r="Q57" i="5"/>
  <c r="U55" i="5"/>
  <c r="T55" i="5"/>
  <c r="S55" i="5"/>
  <c r="Q55" i="5"/>
  <c r="U54" i="5"/>
  <c r="T54" i="5"/>
  <c r="S54" i="5"/>
  <c r="Q54" i="5"/>
  <c r="U53" i="5"/>
  <c r="T53" i="5"/>
  <c r="S53" i="5"/>
  <c r="Q53" i="5"/>
  <c r="U52" i="5"/>
  <c r="T52" i="5"/>
  <c r="S52" i="5"/>
  <c r="Q52" i="5"/>
  <c r="U50" i="5"/>
  <c r="T50" i="5"/>
  <c r="S50" i="5"/>
  <c r="Q50" i="5"/>
  <c r="U49" i="5"/>
  <c r="T49" i="5"/>
  <c r="S49" i="5"/>
  <c r="Q49" i="5"/>
  <c r="U46" i="5"/>
  <c r="T46" i="5"/>
  <c r="S46" i="5"/>
  <c r="Q46" i="5"/>
  <c r="U45" i="5"/>
  <c r="T45" i="5"/>
  <c r="S45" i="5"/>
  <c r="Q45" i="5"/>
  <c r="U39" i="5"/>
  <c r="T39" i="5"/>
  <c r="S39" i="5"/>
  <c r="Q39" i="5"/>
  <c r="U38" i="5"/>
  <c r="T38" i="5"/>
  <c r="S38" i="5"/>
  <c r="Q38" i="5"/>
  <c r="U37" i="5"/>
  <c r="T37" i="5"/>
  <c r="S37" i="5"/>
  <c r="Q37" i="5"/>
  <c r="U36" i="5"/>
  <c r="T36" i="5"/>
  <c r="S36" i="5"/>
  <c r="Q36" i="5"/>
  <c r="U35" i="5"/>
  <c r="T35" i="5"/>
  <c r="S35" i="5"/>
  <c r="Q35" i="5"/>
  <c r="U34" i="5"/>
  <c r="T34" i="5"/>
  <c r="S34" i="5"/>
  <c r="Q34" i="5"/>
  <c r="U33" i="5"/>
  <c r="T33" i="5"/>
  <c r="S33" i="5"/>
  <c r="Q33" i="5"/>
  <c r="U32" i="5"/>
  <c r="T32" i="5"/>
  <c r="S32" i="5"/>
  <c r="Q32" i="5"/>
  <c r="U31" i="5"/>
  <c r="T31" i="5"/>
  <c r="S31" i="5"/>
  <c r="Q31" i="5"/>
  <c r="U30" i="5"/>
  <c r="T30" i="5"/>
  <c r="S30" i="5"/>
  <c r="Q30" i="5"/>
  <c r="U29" i="5"/>
  <c r="T29" i="5"/>
  <c r="S29" i="5"/>
  <c r="Q29" i="5"/>
  <c r="U28" i="5"/>
  <c r="T28" i="5"/>
  <c r="S28" i="5"/>
  <c r="Q28" i="5"/>
  <c r="U27" i="5"/>
  <c r="T27" i="5"/>
  <c r="S27" i="5"/>
  <c r="Q27" i="5"/>
  <c r="U26" i="5"/>
  <c r="T26" i="5"/>
  <c r="S26" i="5"/>
  <c r="Q26" i="5"/>
  <c r="U25" i="5"/>
  <c r="T25" i="5"/>
  <c r="S25" i="5"/>
  <c r="Q25" i="5"/>
  <c r="U24" i="5"/>
  <c r="T24" i="5"/>
  <c r="S24" i="5"/>
  <c r="Q24" i="5"/>
  <c r="U22" i="5"/>
  <c r="T22" i="5"/>
  <c r="S22" i="5"/>
  <c r="Q22" i="5"/>
  <c r="U21" i="5"/>
  <c r="T21" i="5"/>
  <c r="S21" i="5"/>
  <c r="Q21" i="5"/>
  <c r="U20" i="5"/>
  <c r="T20" i="5"/>
  <c r="S20" i="5"/>
  <c r="Q20" i="5"/>
  <c r="U19" i="5"/>
  <c r="T19" i="5"/>
  <c r="S19" i="5"/>
  <c r="Q19" i="5"/>
  <c r="U18" i="5"/>
  <c r="T18" i="5"/>
  <c r="S18" i="5"/>
  <c r="Q18" i="5"/>
  <c r="B25" i="5" l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Q59" i="5"/>
  <c r="U59" i="5"/>
  <c r="S59" i="5"/>
  <c r="T59" i="5"/>
  <c r="B45" i="5" l="1"/>
  <c r="B46" i="5" s="1"/>
  <c r="B47" i="5" s="1"/>
  <c r="B49" i="5" s="1"/>
  <c r="B50" i="5" s="1"/>
  <c r="B52" i="5" s="1"/>
  <c r="B53" i="5" s="1"/>
  <c r="B54" i="5" s="1"/>
  <c r="B55" i="5" s="1"/>
  <c r="B57" i="5" s="1"/>
  <c r="B58" i="5" s="1"/>
</calcChain>
</file>

<file path=xl/sharedStrings.xml><?xml version="1.0" encoding="utf-8"?>
<sst xmlns="http://schemas.openxmlformats.org/spreadsheetml/2006/main" count="219" uniqueCount="82">
  <si>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</si>
  <si>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</si>
  <si>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</si>
  <si>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</si>
  <si>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</si>
  <si>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</si>
  <si>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</si>
  <si>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</si>
  <si>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</si>
  <si>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</si>
  <si>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</si>
  <si>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</si>
  <si>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</si>
  <si>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</si>
  <si>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</si>
  <si>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</si>
  <si>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</si>
  <si>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</si>
  <si>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</si>
  <si>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</si>
  <si>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</si>
  <si>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</si>
  <si>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</si>
  <si>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</si>
  <si>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</si>
  <si>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</si>
  <si>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</si>
  <si>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</si>
  <si>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</si>
  <si>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</si>
  <si>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</si>
  <si>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</si>
  <si>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</si>
  <si>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</si>
  <si>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</si>
  <si>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</si>
  <si>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</si>
  <si>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</si>
  <si>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</si>
  <si>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</si>
  <si>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</si>
  <si>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</si>
  <si>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</si>
  <si>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</si>
  <si>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</si>
  <si>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</si>
  <si>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</si>
  <si>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</si>
  <si>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</si>
  <si>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</si>
  <si>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</si>
  <si>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</si>
  <si>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</si>
  <si>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</si>
  <si>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</si>
  <si>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</si>
  <si>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</si>
  <si>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</si>
  <si>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</si>
  <si>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</si>
  <si>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</si>
  <si>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</si>
  <si>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</si>
  <si>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</si>
  <si>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</si>
  <si>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</si>
  <si>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</si>
  <si>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</si>
  <si>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</si>
  <si>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</si>
  <si>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</si>
  <si>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</si>
  <si>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</si>
  <si>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</si>
  <si>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</si>
  <si>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</si>
  <si>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</si>
  <si>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</si>
  <si>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</si>
  <si>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</si>
  <si>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Nómina Personal Vigilancia Militar - Julio 2023</t>
  </si>
  <si>
    <t>Division de Seguridad y Riesgo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</si>
</sst>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19DD98-A0AF-40AF-943A-3143C44A9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E7455-653D-4673-99D4-835D80C54AC6}">
  <sheetPr>
    <pageSetUpPr fitToPage="1"/>
  </sheetPr>
  <dimension ref="B1:AA59"/>
  <sheetViews>
    <sheetView showGridLines="0" tabSelected="1" topLeftCell="D1" zoomScaleNormal="100" workbookViewId="0">
      <selection activeCell="H24" sqref="H24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 t="s">
        <v>74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</row>
    <row r="11" spans="2:27" s="4" customFormat="1" ht="18" customHeight="1" x14ac:dyDescent="0.2">
      <c r="B11" s="41" t="s">
        <v>67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42" t="s">
        <v>80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</row>
    <row r="14" spans="2:27" x14ac:dyDescent="0.2">
      <c r="B14" s="43" t="s">
        <v>1</v>
      </c>
      <c r="C14" s="44"/>
      <c r="D14" s="44" t="s">
        <v>2</v>
      </c>
      <c r="E14" s="44" t="s">
        <v>3</v>
      </c>
      <c r="F14" s="38" t="s">
        <v>4</v>
      </c>
      <c r="G14" s="38" t="s">
        <v>5</v>
      </c>
      <c r="H14" s="37" t="s">
        <v>6</v>
      </c>
      <c r="I14" s="37" t="s">
        <v>7</v>
      </c>
      <c r="J14" s="37" t="s">
        <v>8</v>
      </c>
      <c r="K14" s="38" t="s">
        <v>9</v>
      </c>
      <c r="L14" s="38"/>
      <c r="M14" s="38"/>
      <c r="N14" s="38"/>
      <c r="O14" s="38"/>
      <c r="P14" s="38"/>
      <c r="Q14" s="38"/>
      <c r="R14" s="33"/>
      <c r="S14" s="39" t="s">
        <v>10</v>
      </c>
      <c r="T14" s="39"/>
      <c r="U14" s="37" t="s">
        <v>11</v>
      </c>
    </row>
    <row r="15" spans="2:27" x14ac:dyDescent="0.2">
      <c r="B15" s="43"/>
      <c r="C15" s="44"/>
      <c r="D15" s="44"/>
      <c r="E15" s="44"/>
      <c r="F15" s="38"/>
      <c r="G15" s="38"/>
      <c r="H15" s="37"/>
      <c r="I15" s="37"/>
      <c r="J15" s="37"/>
      <c r="K15" s="45" t="s">
        <v>12</v>
      </c>
      <c r="L15" s="45"/>
      <c r="M15" s="7"/>
      <c r="N15" s="45" t="s">
        <v>13</v>
      </c>
      <c r="O15" s="45"/>
      <c r="P15" s="35" t="s">
        <v>14</v>
      </c>
      <c r="Q15" s="35" t="s">
        <v>15</v>
      </c>
      <c r="R15" s="35" t="s">
        <v>16</v>
      </c>
      <c r="S15" s="35" t="s">
        <v>17</v>
      </c>
      <c r="T15" s="35" t="s">
        <v>18</v>
      </c>
      <c r="U15" s="37"/>
    </row>
    <row r="16" spans="2:27" s="8" customFormat="1" ht="36" x14ac:dyDescent="0.2">
      <c r="B16" s="43"/>
      <c r="C16" s="44" t="s">
        <v>19</v>
      </c>
      <c r="D16" s="44"/>
      <c r="E16" s="44"/>
      <c r="F16" s="38"/>
      <c r="G16" s="38"/>
      <c r="H16" s="37"/>
      <c r="I16" s="37"/>
      <c r="J16" s="37"/>
      <c r="K16" s="32" t="s">
        <v>20</v>
      </c>
      <c r="L16" s="32" t="s">
        <v>21</v>
      </c>
      <c r="M16" s="31" t="s">
        <v>22</v>
      </c>
      <c r="N16" s="32" t="s">
        <v>23</v>
      </c>
      <c r="O16" s="32" t="s">
        <v>24</v>
      </c>
      <c r="P16" s="35"/>
      <c r="Q16" s="35"/>
      <c r="R16" s="35"/>
      <c r="S16" s="35"/>
      <c r="T16" s="35"/>
      <c r="U16" s="37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42" si="0">K18+L18+M18+N18+O18</f>
        <v>0</v>
      </c>
      <c r="R18" s="19">
        <v>0</v>
      </c>
      <c r="S18" s="19">
        <f t="shared" ref="S18:S39" si="1">+K18+N18+P18+R18+I18+J18</f>
        <v>0</v>
      </c>
      <c r="T18" s="19">
        <f t="shared" ref="T18:T42" si="2">+O18+M18+L18</f>
        <v>0</v>
      </c>
      <c r="U18" s="20">
        <f t="shared" ref="U18:U36" si="3">H18</f>
        <v>14547.5</v>
      </c>
    </row>
    <row r="19" spans="2:21" x14ac:dyDescent="0.2">
      <c r="B19" s="15">
        <f>1+B18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69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42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5334.08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5334.08</v>
      </c>
    </row>
    <row r="24" spans="2:21" x14ac:dyDescent="0.2">
      <c r="B24" s="15">
        <f>B23+1</f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37</v>
      </c>
      <c r="E26" s="17" t="s">
        <v>28</v>
      </c>
      <c r="F26" s="18" t="s">
        <v>29</v>
      </c>
      <c r="G26" s="18" t="s">
        <v>30</v>
      </c>
      <c r="H26" s="19">
        <v>14547.5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14547.5</v>
      </c>
    </row>
    <row r="27" spans="2:21" x14ac:dyDescent="0.2">
      <c r="B27" s="15">
        <f t="shared" si="4"/>
        <v>10</v>
      </c>
      <c r="C27" s="16" t="s">
        <v>26</v>
      </c>
      <c r="D27" s="17" t="s">
        <v>68</v>
      </c>
      <c r="E27" s="17" t="s">
        <v>28</v>
      </c>
      <c r="F27" s="18" t="s">
        <v>29</v>
      </c>
      <c r="G27" s="18" t="s">
        <v>30</v>
      </c>
      <c r="H27" s="19">
        <v>14547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14547</v>
      </c>
    </row>
    <row r="28" spans="2:21" x14ac:dyDescent="0.2">
      <c r="B28" s="15">
        <f t="shared" si="4"/>
        <v>11</v>
      </c>
      <c r="C28" s="16" t="s">
        <v>26</v>
      </c>
      <c r="D28" s="17" t="s">
        <v>38</v>
      </c>
      <c r="E28" s="17" t="s">
        <v>39</v>
      </c>
      <c r="F28" s="18" t="s">
        <v>29</v>
      </c>
      <c r="G28" s="18" t="s">
        <v>30</v>
      </c>
      <c r="H28" s="19">
        <v>23126.400000000001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23126.400000000001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39</v>
      </c>
      <c r="F29" s="18" t="s">
        <v>29</v>
      </c>
      <c r="G29" s="18" t="s">
        <v>30</v>
      </c>
      <c r="H29" s="19">
        <v>14547.5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14547.5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28</v>
      </c>
      <c r="F30" s="18" t="s">
        <v>29</v>
      </c>
      <c r="G30" s="18" t="s">
        <v>30</v>
      </c>
      <c r="H30" s="19">
        <v>14000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14000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39</v>
      </c>
      <c r="F31" s="18" t="s">
        <v>29</v>
      </c>
      <c r="G31" s="18" t="s">
        <v>30</v>
      </c>
      <c r="H31" s="19">
        <v>14547.5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14547.5</v>
      </c>
    </row>
    <row r="32" spans="2:21" x14ac:dyDescent="0.2">
      <c r="B32" s="15">
        <f t="shared" si="4"/>
        <v>15</v>
      </c>
      <c r="C32" s="16" t="s">
        <v>26</v>
      </c>
      <c r="D32" s="17" t="s">
        <v>43</v>
      </c>
      <c r="E32" s="17" t="s">
        <v>44</v>
      </c>
      <c r="F32" s="18" t="s">
        <v>29</v>
      </c>
      <c r="G32" s="18" t="s">
        <v>30</v>
      </c>
      <c r="H32" s="19">
        <v>30360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30360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39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28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39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28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 t="shared" si="3"/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49</v>
      </c>
      <c r="E37" s="17" t="s">
        <v>39</v>
      </c>
      <c r="F37" s="18" t="s">
        <v>29</v>
      </c>
      <c r="G37" s="18" t="s">
        <v>30</v>
      </c>
      <c r="H37" s="19">
        <v>14547.5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>H37</f>
        <v>14547.5</v>
      </c>
    </row>
    <row r="38" spans="2:21" x14ac:dyDescent="0.2">
      <c r="B38" s="15">
        <f t="shared" si="4"/>
        <v>21</v>
      </c>
      <c r="C38" s="16" t="s">
        <v>26</v>
      </c>
      <c r="D38" s="17" t="s">
        <v>70</v>
      </c>
      <c r="E38" s="17" t="s">
        <v>28</v>
      </c>
      <c r="F38" s="18" t="s">
        <v>29</v>
      </c>
      <c r="G38" s="18" t="s">
        <v>30</v>
      </c>
      <c r="H38" s="19">
        <v>14547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ref="U38:U39" si="5">H38</f>
        <v>14547</v>
      </c>
    </row>
    <row r="39" spans="2:21" x14ac:dyDescent="0.2">
      <c r="B39" s="15">
        <f t="shared" si="4"/>
        <v>22</v>
      </c>
      <c r="C39" s="16" t="s">
        <v>26</v>
      </c>
      <c r="D39" s="17" t="s">
        <v>72</v>
      </c>
      <c r="E39" s="17" t="s">
        <v>28</v>
      </c>
      <c r="F39" s="18" t="s">
        <v>29</v>
      </c>
      <c r="G39" s="18" t="s">
        <v>30</v>
      </c>
      <c r="H39" s="19">
        <v>14547.5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si="0"/>
        <v>0</v>
      </c>
      <c r="R39" s="19">
        <v>0</v>
      </c>
      <c r="S39" s="19">
        <f t="shared" si="1"/>
        <v>0</v>
      </c>
      <c r="T39" s="19">
        <f t="shared" si="2"/>
        <v>0</v>
      </c>
      <c r="U39" s="20">
        <f t="shared" si="5"/>
        <v>14547.5</v>
      </c>
    </row>
    <row r="40" spans="2:21" x14ac:dyDescent="0.2">
      <c r="B40" s="15">
        <f t="shared" si="4"/>
        <v>23</v>
      </c>
      <c r="C40" s="16" t="s">
        <v>81</v>
      </c>
      <c r="D40" s="17" t="s">
        <v>78</v>
      </c>
      <c r="E40" s="17" t="s">
        <v>77</v>
      </c>
      <c r="F40" s="18" t="s">
        <v>29</v>
      </c>
      <c r="G40" s="18" t="s">
        <v>30</v>
      </c>
      <c r="H40" s="19">
        <v>22000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f t="shared" si="0"/>
        <v>0</v>
      </c>
      <c r="R40" s="19">
        <v>3815.51</v>
      </c>
      <c r="S40" s="19">
        <f>0+R40</f>
        <v>3815.51</v>
      </c>
      <c r="T40" s="19">
        <f t="shared" si="2"/>
        <v>0</v>
      </c>
      <c r="U40" s="20">
        <f>H40-S40</f>
        <v>18184.489999999998</v>
      </c>
    </row>
    <row r="41" spans="2:21" x14ac:dyDescent="0.2">
      <c r="B41" s="15">
        <f t="shared" si="4"/>
        <v>24</v>
      </c>
      <c r="C41" s="16" t="s">
        <v>81</v>
      </c>
      <c r="D41" s="17" t="s">
        <v>79</v>
      </c>
      <c r="E41" s="17" t="s">
        <v>77</v>
      </c>
      <c r="F41" s="18" t="s">
        <v>29</v>
      </c>
      <c r="G41" s="18" t="s">
        <v>30</v>
      </c>
      <c r="H41" s="19">
        <v>22000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 t="shared" si="0"/>
        <v>0</v>
      </c>
      <c r="R41" s="19">
        <v>5684.99</v>
      </c>
      <c r="S41" s="19">
        <f>0+R41</f>
        <v>5684.99</v>
      </c>
      <c r="T41" s="19">
        <f t="shared" si="2"/>
        <v>0</v>
      </c>
      <c r="U41" s="20">
        <f t="shared" ref="U41:U42" si="6">H41-S41</f>
        <v>16315.01</v>
      </c>
    </row>
    <row r="42" spans="2:21" x14ac:dyDescent="0.2">
      <c r="B42" s="15">
        <f t="shared" si="4"/>
        <v>25</v>
      </c>
      <c r="C42" s="16" t="s">
        <v>81</v>
      </c>
      <c r="D42" s="17" t="s">
        <v>76</v>
      </c>
      <c r="E42" s="17" t="s">
        <v>77</v>
      </c>
      <c r="F42" s="18" t="s">
        <v>29</v>
      </c>
      <c r="G42" s="18" t="s">
        <v>30</v>
      </c>
      <c r="H42" s="19">
        <v>22000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 t="shared" si="0"/>
        <v>0</v>
      </c>
      <c r="R42" s="19">
        <v>0</v>
      </c>
      <c r="S42" s="19">
        <f t="shared" ref="S42" si="7">+K42+N42+P42+R42+I42+J42</f>
        <v>0</v>
      </c>
      <c r="T42" s="19">
        <f t="shared" si="2"/>
        <v>0</v>
      </c>
      <c r="U42" s="20">
        <f t="shared" si="6"/>
        <v>22000</v>
      </c>
    </row>
    <row r="43" spans="2:21" x14ac:dyDescent="0.2">
      <c r="B43" s="21"/>
      <c r="C43" s="10" t="s">
        <v>50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3"/>
    </row>
    <row r="44" spans="2:21" x14ac:dyDescent="0.2">
      <c r="B44" s="15">
        <f>B42+1</f>
        <v>26</v>
      </c>
      <c r="C44" s="24" t="s">
        <v>51</v>
      </c>
      <c r="D44" s="17" t="s">
        <v>52</v>
      </c>
      <c r="E44" s="17" t="s">
        <v>53</v>
      </c>
      <c r="F44" s="18" t="s">
        <v>29</v>
      </c>
      <c r="G44" s="18" t="s">
        <v>30</v>
      </c>
      <c r="H44" s="19">
        <v>23000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23000</v>
      </c>
    </row>
    <row r="45" spans="2:21" x14ac:dyDescent="0.2">
      <c r="B45" s="15">
        <f>B44+1</f>
        <v>27</v>
      </c>
      <c r="C45" s="24" t="s">
        <v>51</v>
      </c>
      <c r="D45" s="17" t="s">
        <v>54</v>
      </c>
      <c r="E45" s="17" t="s">
        <v>28</v>
      </c>
      <c r="F45" s="18" t="s">
        <v>29</v>
      </c>
      <c r="G45" s="18" t="s">
        <v>30</v>
      </c>
      <c r="H45" s="19">
        <v>14547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f>K45+L45+M45+N45+O45</f>
        <v>0</v>
      </c>
      <c r="R45" s="19">
        <v>0</v>
      </c>
      <c r="S45" s="19">
        <f>+K45+N45+P45+R45+I45+J45</f>
        <v>0</v>
      </c>
      <c r="T45" s="19">
        <f>+O45+M45+L45</f>
        <v>0</v>
      </c>
      <c r="U45" s="20">
        <f>H45</f>
        <v>14547</v>
      </c>
    </row>
    <row r="46" spans="2:21" x14ac:dyDescent="0.2">
      <c r="B46" s="15">
        <f>B45+1</f>
        <v>28</v>
      </c>
      <c r="C46" s="24" t="s">
        <v>51</v>
      </c>
      <c r="D46" s="17" t="s">
        <v>55</v>
      </c>
      <c r="E46" s="17" t="s">
        <v>28</v>
      </c>
      <c r="F46" s="18" t="s">
        <v>29</v>
      </c>
      <c r="G46" s="18" t="s">
        <v>30</v>
      </c>
      <c r="H46" s="19">
        <v>14000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14000</v>
      </c>
    </row>
    <row r="47" spans="2:21" x14ac:dyDescent="0.2">
      <c r="B47" s="15">
        <f>B46+1</f>
        <v>29</v>
      </c>
      <c r="C47" s="24" t="s">
        <v>73</v>
      </c>
      <c r="D47" s="17" t="s">
        <v>75</v>
      </c>
      <c r="E47" s="17" t="s">
        <v>28</v>
      </c>
      <c r="F47" s="18" t="s">
        <v>29</v>
      </c>
      <c r="G47" s="18" t="s">
        <v>30</v>
      </c>
      <c r="H47" s="19">
        <v>14547.5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f>K47+L47+M47+N47+O47</f>
        <v>0</v>
      </c>
      <c r="R47" s="19">
        <v>0</v>
      </c>
      <c r="S47" s="19">
        <f>+K47+N47+P47+R47+I47+J47</f>
        <v>0</v>
      </c>
      <c r="T47" s="19">
        <f>+O47+M47+L47</f>
        <v>0</v>
      </c>
      <c r="U47" s="20">
        <f>H47</f>
        <v>14547.5</v>
      </c>
    </row>
    <row r="48" spans="2:21" x14ac:dyDescent="0.2">
      <c r="B48" s="21"/>
      <c r="C48" s="10" t="s">
        <v>56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</row>
    <row r="49" spans="2:22" x14ac:dyDescent="0.2">
      <c r="B49" s="15">
        <f>1+B47</f>
        <v>30</v>
      </c>
      <c r="C49" s="24" t="s">
        <v>51</v>
      </c>
      <c r="D49" s="17" t="s">
        <v>57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15">
        <f>B49+1</f>
        <v>31</v>
      </c>
      <c r="C50" s="24" t="s">
        <v>51</v>
      </c>
      <c r="D50" s="17" t="s">
        <v>58</v>
      </c>
      <c r="E50" s="17" t="s">
        <v>28</v>
      </c>
      <c r="F50" s="18" t="s">
        <v>29</v>
      </c>
      <c r="G50" s="18" t="s">
        <v>30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</row>
    <row r="51" spans="2:22" x14ac:dyDescent="0.2">
      <c r="B51" s="21"/>
      <c r="C51" s="10" t="s">
        <v>59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3"/>
    </row>
    <row r="52" spans="2:22" x14ac:dyDescent="0.2">
      <c r="B52" s="15">
        <f>B50+1</f>
        <v>32</v>
      </c>
      <c r="C52" s="24" t="s">
        <v>51</v>
      </c>
      <c r="D52" s="17" t="s">
        <v>60</v>
      </c>
      <c r="E52" s="17" t="s">
        <v>28</v>
      </c>
      <c r="F52" s="18" t="s">
        <v>29</v>
      </c>
      <c r="G52" s="18" t="s">
        <v>30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15">
        <f>B52+1</f>
        <v>33</v>
      </c>
      <c r="C53" s="24" t="s">
        <v>51</v>
      </c>
      <c r="D53" s="17" t="s">
        <v>61</v>
      </c>
      <c r="E53" s="17" t="s">
        <v>28</v>
      </c>
      <c r="F53" s="18" t="s">
        <v>29</v>
      </c>
      <c r="G53" s="18" t="s">
        <v>30</v>
      </c>
      <c r="H53" s="19">
        <v>14547.5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f>K53+L53+M53+N53+O53</f>
        <v>0</v>
      </c>
      <c r="R53" s="19">
        <v>0</v>
      </c>
      <c r="S53" s="19">
        <f>+K53+N53+P53+R53+I53+J53</f>
        <v>0</v>
      </c>
      <c r="T53" s="19">
        <f>+O53+M53+L53</f>
        <v>0</v>
      </c>
      <c r="U53" s="20">
        <f>H53</f>
        <v>14547.5</v>
      </c>
    </row>
    <row r="54" spans="2:22" x14ac:dyDescent="0.2">
      <c r="B54" s="15">
        <f t="shared" ref="B54:B55" si="8">B53+1</f>
        <v>34</v>
      </c>
      <c r="C54" s="24" t="s">
        <v>51</v>
      </c>
      <c r="D54" s="17" t="s">
        <v>62</v>
      </c>
      <c r="E54" s="17" t="s">
        <v>28</v>
      </c>
      <c r="F54" s="18" t="s">
        <v>29</v>
      </c>
      <c r="G54" s="18" t="s">
        <v>30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</row>
    <row r="55" spans="2:22" x14ac:dyDescent="0.2">
      <c r="B55" s="15">
        <f t="shared" si="8"/>
        <v>35</v>
      </c>
      <c r="C55" s="24" t="s">
        <v>51</v>
      </c>
      <c r="D55" s="17" t="s">
        <v>63</v>
      </c>
      <c r="E55" s="17" t="s">
        <v>28</v>
      </c>
      <c r="F55" s="18" t="s">
        <v>29</v>
      </c>
      <c r="G55" s="18" t="s">
        <v>30</v>
      </c>
      <c r="H55" s="19">
        <v>14547.5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f>K55+L55+M55+N55+O55</f>
        <v>0</v>
      </c>
      <c r="R55" s="19">
        <v>0</v>
      </c>
      <c r="S55" s="19">
        <f>+K55+N55+P55+R55+I55+J55</f>
        <v>0</v>
      </c>
      <c r="T55" s="19">
        <f>+O55+M55+L55</f>
        <v>0</v>
      </c>
      <c r="U55" s="20">
        <f>H55</f>
        <v>14547.5</v>
      </c>
    </row>
    <row r="56" spans="2:22" x14ac:dyDescent="0.2">
      <c r="B56" s="21"/>
      <c r="C56" s="10" t="s">
        <v>64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3"/>
    </row>
    <row r="57" spans="2:22" x14ac:dyDescent="0.2">
      <c r="B57" s="15">
        <f>B55+1</f>
        <v>36</v>
      </c>
      <c r="C57" s="24" t="s">
        <v>73</v>
      </c>
      <c r="D57" s="17" t="s">
        <v>65</v>
      </c>
      <c r="E57" s="17" t="s">
        <v>28</v>
      </c>
      <c r="F57" s="18" t="s">
        <v>29</v>
      </c>
      <c r="G57" s="18" t="s">
        <v>30</v>
      </c>
      <c r="H57" s="19">
        <v>14547.5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f>K57+L57+M57+N57+O57</f>
        <v>0</v>
      </c>
      <c r="R57" s="19">
        <v>0</v>
      </c>
      <c r="S57" s="19">
        <f>+K57+N57+P57+R57+I57+J57</f>
        <v>0</v>
      </c>
      <c r="T57" s="19">
        <f>+O57+M57+L57</f>
        <v>0</v>
      </c>
      <c r="U57" s="20">
        <f>H57</f>
        <v>14547.5</v>
      </c>
    </row>
    <row r="58" spans="2:22" x14ac:dyDescent="0.2">
      <c r="B58" s="15">
        <f>B57+1</f>
        <v>37</v>
      </c>
      <c r="C58" s="24" t="s">
        <v>73</v>
      </c>
      <c r="D58" s="17" t="s">
        <v>71</v>
      </c>
      <c r="E58" s="17" t="s">
        <v>28</v>
      </c>
      <c r="F58" s="18" t="s">
        <v>29</v>
      </c>
      <c r="G58" s="18" t="s">
        <v>30</v>
      </c>
      <c r="H58" s="30">
        <v>14547.5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f>K58+L58+M58+N58+O58</f>
        <v>0</v>
      </c>
      <c r="R58" s="19">
        <v>0</v>
      </c>
      <c r="S58" s="19">
        <f>+K58+N58+P58+R58+I58+J58</f>
        <v>0</v>
      </c>
      <c r="T58" s="19">
        <f>+O58+M58+L58</f>
        <v>0</v>
      </c>
      <c r="U58" s="30">
        <f>H58</f>
        <v>14547.5</v>
      </c>
    </row>
    <row r="59" spans="2:22" ht="15" x14ac:dyDescent="0.25">
      <c r="B59" s="25"/>
      <c r="C59" s="25"/>
      <c r="D59" s="26"/>
      <c r="E59" s="26"/>
      <c r="F59" s="36" t="s">
        <v>66</v>
      </c>
      <c r="G59" s="36"/>
      <c r="H59" s="27">
        <f>SUM(H18:H58)</f>
        <v>583148.98</v>
      </c>
      <c r="I59" s="27">
        <f>SUM(I18:I57)</f>
        <v>0</v>
      </c>
      <c r="J59" s="27">
        <f>SUM(J18:J57)</f>
        <v>0</v>
      </c>
      <c r="K59" s="27">
        <f>SUM(K18:K57)</f>
        <v>0</v>
      </c>
      <c r="L59" s="27">
        <f>SUM(L18:L57)</f>
        <v>0</v>
      </c>
      <c r="M59" s="27">
        <f>SUM(M18:M57)</f>
        <v>0</v>
      </c>
      <c r="N59" s="27">
        <f>SUM(N18:N57)</f>
        <v>0</v>
      </c>
      <c r="O59" s="27">
        <f>SUM(O18:O57)</f>
        <v>0</v>
      </c>
      <c r="P59" s="27">
        <f>SUM(P18:P57)</f>
        <v>0</v>
      </c>
      <c r="Q59" s="27">
        <f>SUM(Q18:Q57)</f>
        <v>0</v>
      </c>
      <c r="R59" s="27">
        <f>SUM(R18:R57)</f>
        <v>9500.5</v>
      </c>
      <c r="S59" s="27">
        <f>SUM(S18:S57)</f>
        <v>9500.5</v>
      </c>
      <c r="T59" s="27">
        <f>SUM(T18:T57)</f>
        <v>0</v>
      </c>
      <c r="U59" s="27">
        <f>SUM(U18:U58)</f>
        <v>573648.48</v>
      </c>
      <c r="V59" s="29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9:G59"/>
    <mergeCell ref="I14:I16"/>
    <mergeCell ref="J14:J16"/>
    <mergeCell ref="K14:Q14"/>
    <mergeCell ref="S14:T14"/>
  </mergeCells>
  <conditionalFormatting sqref="D59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2023-03-27T14:23:57Z</cp:lastPrinted>
  <dcterms:created xsi:type="dcterms:W3CDTF">2022-02-17T13:39:54Z</dcterms:created>
  <dcterms:modified xsi:type="dcterms:W3CDTF">2023-08-01T18:42:24Z</dcterms:modified>
</cp:coreProperties>
</file>