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glenys.delgado\Desktop\"/>
    </mc:Choice>
  </mc:AlternateContent>
  <xr:revisionPtr revIDLastSave="0" documentId="8_{F084B387-0F36-447E-B862-F5DC1AFCEEB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Julio 202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9" i="1" l="1"/>
  <c r="R55" i="1" l="1"/>
  <c r="P55" i="1"/>
  <c r="O55" i="1"/>
  <c r="N55" i="1"/>
  <c r="M55" i="1"/>
  <c r="L55" i="1"/>
  <c r="K55" i="1"/>
  <c r="J55" i="1"/>
  <c r="I55" i="1"/>
  <c r="H55" i="1"/>
  <c r="U54" i="1"/>
  <c r="T54" i="1"/>
  <c r="S54" i="1"/>
  <c r="Q54" i="1"/>
  <c r="U53" i="1"/>
  <c r="T53" i="1"/>
  <c r="S53" i="1"/>
  <c r="Q53" i="1"/>
  <c r="U51" i="1"/>
  <c r="T51" i="1"/>
  <c r="S51" i="1"/>
  <c r="Q51" i="1"/>
  <c r="U50" i="1"/>
  <c r="T50" i="1"/>
  <c r="S50" i="1"/>
  <c r="Q50" i="1"/>
  <c r="U49" i="1"/>
  <c r="T49" i="1"/>
  <c r="S49" i="1"/>
  <c r="Q49" i="1"/>
  <c r="U48" i="1"/>
  <c r="T48" i="1"/>
  <c r="S48" i="1"/>
  <c r="Q48" i="1"/>
  <c r="U46" i="1"/>
  <c r="T46" i="1"/>
  <c r="S46" i="1"/>
  <c r="Q46" i="1"/>
  <c r="U45" i="1"/>
  <c r="T45" i="1"/>
  <c r="S45" i="1"/>
  <c r="Q45" i="1"/>
  <c r="U43" i="1"/>
  <c r="T43" i="1"/>
  <c r="S43" i="1"/>
  <c r="Q43" i="1"/>
  <c r="U42" i="1"/>
  <c r="T42" i="1"/>
  <c r="S42" i="1"/>
  <c r="Q42" i="1"/>
  <c r="U41" i="1"/>
  <c r="T41" i="1"/>
  <c r="S41" i="1"/>
  <c r="Q41" i="1"/>
  <c r="U40" i="1"/>
  <c r="T40" i="1"/>
  <c r="S40" i="1"/>
  <c r="Q40" i="1"/>
  <c r="U39" i="1"/>
  <c r="T39" i="1"/>
  <c r="S39" i="1"/>
  <c r="Q39" i="1"/>
  <c r="U37" i="1"/>
  <c r="T37" i="1"/>
  <c r="S37" i="1"/>
  <c r="Q37" i="1"/>
  <c r="U36" i="1"/>
  <c r="T36" i="1"/>
  <c r="S36" i="1"/>
  <c r="Q36" i="1"/>
  <c r="U35" i="1"/>
  <c r="T35" i="1"/>
  <c r="S35" i="1"/>
  <c r="Q35" i="1"/>
  <c r="U34" i="1"/>
  <c r="T34" i="1"/>
  <c r="S34" i="1"/>
  <c r="Q34" i="1"/>
  <c r="U33" i="1"/>
  <c r="T33" i="1"/>
  <c r="S33" i="1"/>
  <c r="Q33" i="1"/>
  <c r="U32" i="1"/>
  <c r="T32" i="1"/>
  <c r="S32" i="1"/>
  <c r="Q32" i="1"/>
  <c r="U31" i="1"/>
  <c r="T31" i="1"/>
  <c r="S31" i="1"/>
  <c r="Q31" i="1"/>
  <c r="U30" i="1"/>
  <c r="T30" i="1"/>
  <c r="S30" i="1"/>
  <c r="Q30" i="1"/>
  <c r="U29" i="1"/>
  <c r="T29" i="1"/>
  <c r="S29" i="1"/>
  <c r="Q29" i="1"/>
  <c r="U28" i="1"/>
  <c r="T28" i="1"/>
  <c r="S28" i="1"/>
  <c r="Q28" i="1"/>
  <c r="U27" i="1"/>
  <c r="T27" i="1"/>
  <c r="S27" i="1"/>
  <c r="Q27" i="1"/>
  <c r="U26" i="1"/>
  <c r="T26" i="1"/>
  <c r="S26" i="1"/>
  <c r="Q26" i="1"/>
  <c r="U25" i="1"/>
  <c r="T25" i="1"/>
  <c r="S25" i="1"/>
  <c r="Q25" i="1"/>
  <c r="U24" i="1"/>
  <c r="T24" i="1"/>
  <c r="S24" i="1"/>
  <c r="Q24" i="1"/>
  <c r="U23" i="1"/>
  <c r="T23" i="1"/>
  <c r="S23" i="1"/>
  <c r="Q23" i="1"/>
  <c r="U22" i="1"/>
  <c r="T22" i="1"/>
  <c r="S22" i="1"/>
  <c r="Q22" i="1"/>
  <c r="U21" i="1"/>
  <c r="T21" i="1"/>
  <c r="S21" i="1"/>
  <c r="Q21" i="1"/>
  <c r="U20" i="1"/>
  <c r="T20" i="1"/>
  <c r="S20" i="1"/>
  <c r="Q20" i="1"/>
  <c r="U19" i="1"/>
  <c r="T19" i="1"/>
  <c r="S19" i="1"/>
  <c r="Q19" i="1"/>
  <c r="B19" i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40" i="1" s="1"/>
  <c r="B41" i="1" s="1"/>
  <c r="B42" i="1" s="1"/>
  <c r="B43" i="1" s="1"/>
  <c r="B45" i="1" s="1"/>
  <c r="B46" i="1" s="1"/>
  <c r="B48" i="1" s="1"/>
  <c r="B49" i="1" s="1"/>
  <c r="B50" i="1" s="1"/>
  <c r="B51" i="1" s="1"/>
  <c r="B53" i="1" s="1"/>
  <c r="B54" i="1" s="1"/>
  <c r="U18" i="1"/>
  <c r="T18" i="1"/>
  <c r="S18" i="1"/>
  <c r="Q18" i="1"/>
  <c r="Q55" i="1" l="1"/>
  <c r="S55" i="1"/>
  <c r="T55" i="1"/>
  <c r="U55" i="1"/>
</calcChain>
</file>

<file path=xl/sharedStrings.xml><?xml version="1.0" encoding="utf-8"?>
<sst xmlns="http://schemas.openxmlformats.org/spreadsheetml/2006/main" count="198" uniqueCount="74">
  <si>
    <t>Dirección de Recursos Humanos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</si>
  <si>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</si>
  <si>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</si>
  <si>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</si>
  <si>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</si>
  <si>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</si>
  <si>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</si>
  <si>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</si>
  <si>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</si>
  <si>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</si>
  <si>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</si>
  <si>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</si>
  <si>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</si>
  <si>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</si>
  <si>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</si>
  <si>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</si>
  <si>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</si>
  <si>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</si>
  <si>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</si>
  <si>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</si>
  <si>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</si>
  <si>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</si>
  <si>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</si>
  <si>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</si>
  <si>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</si>
  <si>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</si>
  <si>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Administrativo</t>
  </si>
  <si>
    <t>ANIBAL EVANGELISTA GONZALEZ VALDEZ</t>
  </si>
  <si>
    <t>SEGURIDAD MILITAR</t>
  </si>
  <si>
    <t>MILITAR</t>
  </si>
  <si>
    <t>MASC</t>
  </si>
  <si>
    <t>ARISMENDY ESPINOSA ALCANTARA</t>
  </si>
  <si>
    <t>CARLIXTO ANTONIO MARTE MENDOZA</t>
  </si>
  <si>
    <t>DIOS GEIRY MENDEZ NOVAS</t>
  </si>
  <si>
    <t>ERICK OSCAR RAMIREZ ROSSO</t>
  </si>
  <si>
    <t>GREGORIS DE LOS SANTOS RODRIGUEZ</t>
  </si>
  <si>
    <t>GUSTAVO ADOLFO TAPIA PEREZ</t>
  </si>
  <si>
    <t>JAVIER ALCANTARA ALCANTARA</t>
  </si>
  <si>
    <t>JEFRY GONZALEZ MARIANO</t>
  </si>
  <si>
    <t>JOSE MANUEL SUERO ROA</t>
  </si>
  <si>
    <t>JOSE PEDRO BELTRE ALCANTARA</t>
  </si>
  <si>
    <t>SEGURIDAD</t>
  </si>
  <si>
    <t>LEUDYS BUENO DURAN</t>
  </si>
  <si>
    <t>LORESKYS ELIESEL GONZALEZ FORTUNA</t>
  </si>
  <si>
    <t>LUDWIG ROGELIO PEGUERO PAREDES</t>
  </si>
  <si>
    <t>MANUEL DE JESUS CORNIELLE MATEO</t>
  </si>
  <si>
    <t>ENCARGADO</t>
  </si>
  <si>
    <t>MIGUEL SANTOS AGRAMONTE</t>
  </si>
  <si>
    <t>NENO VALDEZ MONTERO</t>
  </si>
  <si>
    <t>RICARDO ESTORMI AMARANTE CID</t>
  </si>
  <si>
    <t>RICARDO JAVIER VALDEZ VALLEJO</t>
  </si>
  <si>
    <t>VIRKIN MANUEL FLORES FRIAS</t>
  </si>
  <si>
    <t>Recinto Eugenio María de Hostos</t>
  </si>
  <si>
    <t>Dirección Administrativa y Financiera</t>
  </si>
  <si>
    <t>ISRAEL CASTRO RAMIREZ</t>
  </si>
  <si>
    <t>SUPERVISOR</t>
  </si>
  <si>
    <t>JOSE DEL CARMEN ROSARIO MATEO</t>
  </si>
  <si>
    <t>LUIS ANTONIO CABRERA PEREZ</t>
  </si>
  <si>
    <t>MARCELINO QUEZADA BERROA</t>
  </si>
  <si>
    <t>RUDY FRANCISCO ALBUEZ OLIVO</t>
  </si>
  <si>
    <t>Recinto Emilio Prud´Homme</t>
  </si>
  <si>
    <t>JUAN EVANGELISTA DURAN</t>
  </si>
  <si>
    <t>JUAN JOSE MARTE ROJAS</t>
  </si>
  <si>
    <t>Recinto Juan Vicente Moscoso</t>
  </si>
  <si>
    <t>MARCELO PERDOMO</t>
  </si>
  <si>
    <t>RAMON ANTONIO BRITO RODRIGUEZ</t>
  </si>
  <si>
    <t>RICHARD ASTACIO DEL CARMEN</t>
  </si>
  <si>
    <t>WILSON BAEZ JAVIER</t>
  </si>
  <si>
    <t>Recinto Luis Napoleón Núñez Molina</t>
  </si>
  <si>
    <t>HAMET ARIEL RODRIGUEZ FRANCISCO</t>
  </si>
  <si>
    <t>LOS REYES DIAZ RAMIREZ</t>
  </si>
  <si>
    <t>Totales en RD$</t>
  </si>
  <si>
    <t>Departamento de Registro, Control y Nómina</t>
  </si>
  <si>
    <t>Nómina Personal Vigilancia Militar - Julio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</si>
</sst>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164" fontId="6" fillId="2" borderId="3" xfId="1" applyFont="1" applyFill="1" applyBorder="1" applyAlignment="1">
      <alignment horizontal="center"/>
    </xf>
    <xf numFmtId="0" fontId="7" fillId="0" borderId="0" xfId="0" applyFont="1"/>
    <xf numFmtId="164" fontId="9" fillId="3" borderId="3" xfId="1" applyFont="1" applyFill="1" applyBorder="1" applyAlignment="1">
      <alignment horizontal="center"/>
    </xf>
    <xf numFmtId="164" fontId="6" fillId="2" borderId="3" xfId="1" applyFont="1" applyFill="1" applyBorder="1" applyAlignment="1">
      <alignment horizontal="center" wrapText="1"/>
    </xf>
    <xf numFmtId="164" fontId="10" fillId="3" borderId="3" xfId="1" applyFont="1" applyFill="1" applyBorder="1" applyAlignment="1">
      <alignment horizontal="center" wrapText="1"/>
    </xf>
    <xf numFmtId="0" fontId="8" fillId="0" borderId="0" xfId="0" applyFont="1"/>
    <xf numFmtId="0" fontId="8" fillId="4" borderId="4" xfId="0" applyFont="1" applyFill="1" applyBorder="1" applyAlignment="1">
      <alignment horizontal="left"/>
    </xf>
    <xf numFmtId="0" fontId="8" fillId="4" borderId="1" xfId="0" applyFont="1" applyFill="1" applyBorder="1"/>
    <xf numFmtId="0" fontId="8" fillId="4" borderId="2" xfId="0" applyFont="1" applyFill="1" applyBorder="1" applyAlignment="1">
      <alignment horizontal="left"/>
    </xf>
    <xf numFmtId="0" fontId="8" fillId="4" borderId="2" xfId="0" applyFont="1" applyFill="1" applyBorder="1" applyAlignment="1">
      <alignment horizontal="center"/>
    </xf>
    <xf numFmtId="164" fontId="8" fillId="4" borderId="2" xfId="1" applyFont="1" applyFill="1" applyBorder="1" applyAlignment="1">
      <alignment horizontal="center"/>
    </xf>
    <xf numFmtId="164" fontId="8" fillId="4" borderId="5" xfId="1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8" fillId="3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0" fontId="8" fillId="4" borderId="7" xfId="0" applyFont="1" applyFill="1" applyBorder="1"/>
    <xf numFmtId="0" fontId="7" fillId="4" borderId="0" xfId="0" applyFont="1" applyFill="1" applyBorder="1"/>
    <xf numFmtId="0" fontId="7" fillId="4" borderId="10" xfId="0" applyFont="1" applyFill="1" applyBorder="1"/>
    <xf numFmtId="0" fontId="8" fillId="3" borderId="7" xfId="0" applyFont="1" applyFill="1" applyBorder="1"/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5" borderId="0" xfId="1" applyFont="1" applyFill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center"/>
    </xf>
    <xf numFmtId="164" fontId="6" fillId="2" borderId="3" xfId="1" applyFont="1" applyFill="1" applyBorder="1" applyAlignment="1">
      <alignment horizontal="center" wrapText="1"/>
    </xf>
    <xf numFmtId="164" fontId="8" fillId="3" borderId="3" xfId="1" applyFont="1" applyFill="1" applyBorder="1" applyAlignment="1">
      <alignment horizontal="center"/>
    </xf>
    <xf numFmtId="164" fontId="10" fillId="3" borderId="3" xfId="1" applyFont="1" applyFill="1" applyBorder="1" applyAlignment="1">
      <alignment horizontal="center" wrapText="1"/>
    </xf>
    <xf numFmtId="0" fontId="12" fillId="0" borderId="0" xfId="0" applyFont="1" applyAlignment="1">
      <alignment horizontal="center"/>
    </xf>
    <xf numFmtId="0" fontId="11" fillId="0" borderId="11" xfId="0" applyFont="1" applyBorder="1" applyAlignment="1">
      <alignment horizontal="right"/>
    </xf>
    <xf numFmtId="164" fontId="6" fillId="2" borderId="3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762000</xdr:colOff>
      <xdr:row>1</xdr:row>
      <xdr:rowOff>142875</xdr:rowOff>
    </xdr:from>
    <xdr:to>
      <xdr:col>9</xdr:col>
      <xdr:colOff>419625</xdr:colOff>
      <xdr:row>8</xdr:row>
      <xdr:rowOff>161926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C8BAF52-D23E-47C8-94D3-13B13FBEE9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05750" y="304800"/>
          <a:ext cx="1019700" cy="11525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A55"/>
  <sheetViews>
    <sheetView showGridLines="0" tabSelected="1" zoomScaleNormal="100" workbookViewId="0">
      <selection activeCell="C34" sqref="C34"/>
    </sheetView>
  </sheetViews>
  <sheetFormatPr baseColWidth="10" defaultColWidth="10.85546875" defaultRowHeight="12" x14ac:dyDescent="0.2"/>
  <cols>
    <col min="1" max="1" width="10.7109375" style="7" customWidth="1"/>
    <col min="2" max="2" width="4.140625" style="7" customWidth="1"/>
    <col min="3" max="3" width="27.85546875" style="7" bestFit="1" customWidth="1"/>
    <col min="4" max="4" width="31.5703125" style="7" bestFit="1" customWidth="1"/>
    <col min="5" max="5" width="16.5703125" style="7" bestFit="1" customWidth="1"/>
    <col min="6" max="6" width="10.42578125" style="7" bestFit="1" customWidth="1"/>
    <col min="7" max="7" width="5.85546875" style="7" bestFit="1" customWidth="1"/>
    <col min="8" max="8" width="12.140625" style="7" customWidth="1"/>
    <col min="9" max="9" width="8.28515625" style="7" customWidth="1"/>
    <col min="10" max="10" width="6.85546875" style="7" customWidth="1"/>
    <col min="11" max="11" width="9.42578125" style="7" customWidth="1"/>
    <col min="12" max="12" width="9.140625" style="7" customWidth="1"/>
    <col min="13" max="13" width="9.5703125" style="7" customWidth="1"/>
    <col min="14" max="14" width="9.140625" style="7" customWidth="1"/>
    <col min="15" max="15" width="9.42578125" style="7" customWidth="1"/>
    <col min="16" max="16" width="10.42578125" style="7" customWidth="1"/>
    <col min="17" max="17" width="7.140625" style="7" customWidth="1"/>
    <col min="18" max="18" width="10.140625" style="7" customWidth="1"/>
    <col min="19" max="19" width="9.7109375" style="7" customWidth="1"/>
    <col min="20" max="20" width="10.140625" style="7" customWidth="1"/>
    <col min="21" max="21" width="15.85546875" style="7" bestFit="1" customWidth="1"/>
    <col min="22" max="16384" width="10.85546875" style="7"/>
  </cols>
  <sheetData>
    <row r="1" spans="2:27" s="4" customFormat="1" ht="12.75" x14ac:dyDescent="0.2">
      <c r="B1" s="1"/>
      <c r="C1" s="1"/>
      <c r="D1" s="2"/>
      <c r="E1" s="2"/>
      <c r="F1" s="1"/>
      <c r="G1" s="1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2:27" s="4" customFormat="1" ht="12.75" x14ac:dyDescent="0.2">
      <c r="B2" s="1"/>
      <c r="C2" s="1"/>
      <c r="D2" s="2"/>
      <c r="E2" s="2"/>
      <c r="F2" s="1"/>
      <c r="G2" s="1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2:27" s="4" customFormat="1" ht="12.75" x14ac:dyDescent="0.2">
      <c r="B3" s="1"/>
      <c r="C3" s="1"/>
      <c r="D3" s="2"/>
      <c r="E3" s="2"/>
      <c r="F3" s="1"/>
      <c r="G3" s="1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2:27" s="4" customFormat="1" ht="12.75" x14ac:dyDescent="0.2">
      <c r="B4" s="1"/>
      <c r="C4" s="1"/>
      <c r="D4" s="2"/>
      <c r="E4" s="2"/>
      <c r="F4" s="1"/>
      <c r="G4" s="1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2:27" s="4" customFormat="1" ht="12.75" x14ac:dyDescent="0.2">
      <c r="B5" s="1"/>
      <c r="C5" s="1"/>
      <c r="D5" s="2"/>
      <c r="E5" s="2"/>
      <c r="F5" s="1"/>
      <c r="G5" s="1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2:27" s="4" customFormat="1" ht="12.75" x14ac:dyDescent="0.2">
      <c r="B6" s="1"/>
      <c r="C6" s="1"/>
      <c r="D6" s="2"/>
      <c r="E6" s="2"/>
      <c r="F6" s="1"/>
      <c r="G6" s="1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2:27" s="4" customFormat="1" ht="12.75" x14ac:dyDescent="0.2">
      <c r="B7" s="1"/>
      <c r="C7" s="1"/>
      <c r="D7" s="2"/>
      <c r="E7" s="2"/>
      <c r="F7" s="1"/>
      <c r="G7" s="1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2:27" s="4" customFormat="1" ht="12.75" x14ac:dyDescent="0.2">
      <c r="B8" s="1"/>
      <c r="C8" s="1"/>
      <c r="D8" s="2"/>
      <c r="E8" s="2"/>
      <c r="F8" s="1"/>
      <c r="G8" s="1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2:27" s="4" customFormat="1" ht="15" x14ac:dyDescent="0.3"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2:27" s="4" customFormat="1" ht="18" x14ac:dyDescent="0.25">
      <c r="B10" s="33" t="s">
        <v>0</v>
      </c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</row>
    <row r="11" spans="2:27" s="4" customFormat="1" ht="18" customHeight="1" x14ac:dyDescent="0.2">
      <c r="B11" s="41" t="s">
        <v>72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32"/>
      <c r="W11" s="32"/>
      <c r="X11" s="32"/>
      <c r="Y11" s="32"/>
      <c r="Z11" s="32"/>
      <c r="AA11" s="32"/>
    </row>
    <row r="12" spans="2:27" s="4" customFormat="1" ht="18" x14ac:dyDescent="0.25"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</row>
    <row r="13" spans="2:27" s="4" customFormat="1" ht="15.75" x14ac:dyDescent="0.25">
      <c r="B13" s="34" t="s">
        <v>73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</row>
    <row r="14" spans="2:27" x14ac:dyDescent="0.2">
      <c r="B14" s="35" t="s">
        <v>1</v>
      </c>
      <c r="C14" s="36"/>
      <c r="D14" s="36" t="s">
        <v>2</v>
      </c>
      <c r="E14" s="36" t="s">
        <v>3</v>
      </c>
      <c r="F14" s="37" t="s">
        <v>4</v>
      </c>
      <c r="G14" s="37" t="s">
        <v>5</v>
      </c>
      <c r="H14" s="38" t="s">
        <v>6</v>
      </c>
      <c r="I14" s="38" t="s">
        <v>7</v>
      </c>
      <c r="J14" s="38" t="s">
        <v>8</v>
      </c>
      <c r="K14" s="37" t="s">
        <v>9</v>
      </c>
      <c r="L14" s="37"/>
      <c r="M14" s="37"/>
      <c r="N14" s="37"/>
      <c r="O14" s="37"/>
      <c r="P14" s="37"/>
      <c r="Q14" s="37"/>
      <c r="R14" s="6"/>
      <c r="S14" s="43" t="s">
        <v>10</v>
      </c>
      <c r="T14" s="43"/>
      <c r="U14" s="38" t="s">
        <v>11</v>
      </c>
    </row>
    <row r="15" spans="2:27" x14ac:dyDescent="0.2">
      <c r="B15" s="35"/>
      <c r="C15" s="36"/>
      <c r="D15" s="36"/>
      <c r="E15" s="36"/>
      <c r="F15" s="37"/>
      <c r="G15" s="37"/>
      <c r="H15" s="38"/>
      <c r="I15" s="38"/>
      <c r="J15" s="38"/>
      <c r="K15" s="39" t="s">
        <v>12</v>
      </c>
      <c r="L15" s="39"/>
      <c r="M15" s="8"/>
      <c r="N15" s="39" t="s">
        <v>13</v>
      </c>
      <c r="O15" s="39"/>
      <c r="P15" s="40" t="s">
        <v>14</v>
      </c>
      <c r="Q15" s="40" t="s">
        <v>15</v>
      </c>
      <c r="R15" s="40" t="s">
        <v>16</v>
      </c>
      <c r="S15" s="40" t="s">
        <v>17</v>
      </c>
      <c r="T15" s="40" t="s">
        <v>18</v>
      </c>
      <c r="U15" s="38"/>
    </row>
    <row r="16" spans="2:27" s="11" customFormat="1" ht="36" x14ac:dyDescent="0.2">
      <c r="B16" s="35"/>
      <c r="C16" s="36" t="s">
        <v>19</v>
      </c>
      <c r="D16" s="36"/>
      <c r="E16" s="36"/>
      <c r="F16" s="37"/>
      <c r="G16" s="37"/>
      <c r="H16" s="38"/>
      <c r="I16" s="38"/>
      <c r="J16" s="38"/>
      <c r="K16" s="9" t="s">
        <v>20</v>
      </c>
      <c r="L16" s="9" t="s">
        <v>21</v>
      </c>
      <c r="M16" s="10" t="s">
        <v>22</v>
      </c>
      <c r="N16" s="9" t="s">
        <v>23</v>
      </c>
      <c r="O16" s="9" t="s">
        <v>24</v>
      </c>
      <c r="P16" s="40"/>
      <c r="Q16" s="40"/>
      <c r="R16" s="40"/>
      <c r="S16" s="40"/>
      <c r="T16" s="40"/>
      <c r="U16" s="38"/>
    </row>
    <row r="17" spans="2:21" x14ac:dyDescent="0.2">
      <c r="B17" s="12"/>
      <c r="C17" s="13" t="s">
        <v>25</v>
      </c>
      <c r="D17" s="14"/>
      <c r="E17" s="14"/>
      <c r="F17" s="15"/>
      <c r="G17" s="15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7"/>
    </row>
    <row r="18" spans="2:21" x14ac:dyDescent="0.2">
      <c r="B18" s="18">
        <v>1</v>
      </c>
      <c r="C18" s="19" t="s">
        <v>26</v>
      </c>
      <c r="D18" s="20" t="s">
        <v>27</v>
      </c>
      <c r="E18" s="20" t="s">
        <v>28</v>
      </c>
      <c r="F18" s="21" t="s">
        <v>29</v>
      </c>
      <c r="G18" s="21" t="s">
        <v>30</v>
      </c>
      <c r="H18" s="22">
        <v>14547.5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f t="shared" ref="Q18:Q37" si="0">K18+L18+M18+N18+O18</f>
        <v>0</v>
      </c>
      <c r="R18" s="22">
        <v>0</v>
      </c>
      <c r="S18" s="22">
        <f t="shared" ref="S18:S37" si="1">+K18+N18+P18+R18+I18+J18</f>
        <v>0</v>
      </c>
      <c r="T18" s="22">
        <f t="shared" ref="T18:T37" si="2">+O18+M18+L18</f>
        <v>0</v>
      </c>
      <c r="U18" s="23">
        <f t="shared" ref="U18:U37" si="3">H18</f>
        <v>14547.5</v>
      </c>
    </row>
    <row r="19" spans="2:21" x14ac:dyDescent="0.2">
      <c r="B19" s="18">
        <f>B18+1</f>
        <v>2</v>
      </c>
      <c r="C19" s="19" t="s">
        <v>26</v>
      </c>
      <c r="D19" s="20" t="s">
        <v>31</v>
      </c>
      <c r="E19" s="20" t="s">
        <v>28</v>
      </c>
      <c r="F19" s="21" t="s">
        <v>29</v>
      </c>
      <c r="G19" s="21" t="s">
        <v>30</v>
      </c>
      <c r="H19" s="22">
        <v>14547.5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2">
        <v>0</v>
      </c>
      <c r="Q19" s="22">
        <f t="shared" si="0"/>
        <v>0</v>
      </c>
      <c r="R19" s="22">
        <v>0</v>
      </c>
      <c r="S19" s="22">
        <f t="shared" si="1"/>
        <v>0</v>
      </c>
      <c r="T19" s="22">
        <f t="shared" si="2"/>
        <v>0</v>
      </c>
      <c r="U19" s="23">
        <f t="shared" si="3"/>
        <v>14547.5</v>
      </c>
    </row>
    <row r="20" spans="2:21" x14ac:dyDescent="0.2">
      <c r="B20" s="18">
        <f t="shared" ref="B20:B37" si="4">B19+1</f>
        <v>3</v>
      </c>
      <c r="C20" s="19" t="s">
        <v>26</v>
      </c>
      <c r="D20" s="20" t="s">
        <v>32</v>
      </c>
      <c r="E20" s="20" t="s">
        <v>28</v>
      </c>
      <c r="F20" s="21" t="s">
        <v>29</v>
      </c>
      <c r="G20" s="21" t="s">
        <v>30</v>
      </c>
      <c r="H20" s="22">
        <v>14547.5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2">
        <v>0</v>
      </c>
      <c r="Q20" s="22">
        <f t="shared" si="0"/>
        <v>0</v>
      </c>
      <c r="R20" s="22">
        <v>0</v>
      </c>
      <c r="S20" s="22">
        <f t="shared" si="1"/>
        <v>0</v>
      </c>
      <c r="T20" s="22">
        <f t="shared" si="2"/>
        <v>0</v>
      </c>
      <c r="U20" s="23">
        <f t="shared" si="3"/>
        <v>14547.5</v>
      </c>
    </row>
    <row r="21" spans="2:21" x14ac:dyDescent="0.2">
      <c r="B21" s="18">
        <f t="shared" si="4"/>
        <v>4</v>
      </c>
      <c r="C21" s="19" t="s">
        <v>26</v>
      </c>
      <c r="D21" s="20" t="s">
        <v>33</v>
      </c>
      <c r="E21" s="20" t="s">
        <v>28</v>
      </c>
      <c r="F21" s="21" t="s">
        <v>29</v>
      </c>
      <c r="G21" s="21" t="s">
        <v>30</v>
      </c>
      <c r="H21" s="22">
        <v>14547.5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f t="shared" si="0"/>
        <v>0</v>
      </c>
      <c r="R21" s="22">
        <v>0</v>
      </c>
      <c r="S21" s="22">
        <f t="shared" si="1"/>
        <v>0</v>
      </c>
      <c r="T21" s="22">
        <f t="shared" si="2"/>
        <v>0</v>
      </c>
      <c r="U21" s="23">
        <f t="shared" si="3"/>
        <v>14547.5</v>
      </c>
    </row>
    <row r="22" spans="2:21" x14ac:dyDescent="0.2">
      <c r="B22" s="18">
        <f t="shared" si="4"/>
        <v>5</v>
      </c>
      <c r="C22" s="19" t="s">
        <v>26</v>
      </c>
      <c r="D22" s="20" t="s">
        <v>34</v>
      </c>
      <c r="E22" s="20" t="s">
        <v>28</v>
      </c>
      <c r="F22" s="21" t="s">
        <v>29</v>
      </c>
      <c r="G22" s="21" t="s">
        <v>30</v>
      </c>
      <c r="H22" s="22">
        <v>14547.5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f t="shared" si="0"/>
        <v>0</v>
      </c>
      <c r="R22" s="22">
        <v>0</v>
      </c>
      <c r="S22" s="22">
        <f t="shared" si="1"/>
        <v>0</v>
      </c>
      <c r="T22" s="22">
        <f t="shared" si="2"/>
        <v>0</v>
      </c>
      <c r="U22" s="23">
        <f t="shared" si="3"/>
        <v>14547.5</v>
      </c>
    </row>
    <row r="23" spans="2:21" x14ac:dyDescent="0.2">
      <c r="B23" s="18">
        <f t="shared" si="4"/>
        <v>6</v>
      </c>
      <c r="C23" s="19" t="s">
        <v>26</v>
      </c>
      <c r="D23" s="20" t="s">
        <v>35</v>
      </c>
      <c r="E23" s="20" t="s">
        <v>28</v>
      </c>
      <c r="F23" s="21" t="s">
        <v>29</v>
      </c>
      <c r="G23" s="21" t="s">
        <v>30</v>
      </c>
      <c r="H23" s="22">
        <v>14547.5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f t="shared" si="0"/>
        <v>0</v>
      </c>
      <c r="R23" s="22">
        <v>0</v>
      </c>
      <c r="S23" s="22">
        <f t="shared" si="1"/>
        <v>0</v>
      </c>
      <c r="T23" s="22">
        <f t="shared" si="2"/>
        <v>0</v>
      </c>
      <c r="U23" s="23">
        <f t="shared" si="3"/>
        <v>14547.5</v>
      </c>
    </row>
    <row r="24" spans="2:21" x14ac:dyDescent="0.2">
      <c r="B24" s="18">
        <f t="shared" si="4"/>
        <v>7</v>
      </c>
      <c r="C24" s="19" t="s">
        <v>26</v>
      </c>
      <c r="D24" s="20" t="s">
        <v>36</v>
      </c>
      <c r="E24" s="20" t="s">
        <v>28</v>
      </c>
      <c r="F24" s="21" t="s">
        <v>29</v>
      </c>
      <c r="G24" s="21" t="s">
        <v>30</v>
      </c>
      <c r="H24" s="22">
        <v>14547.5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f t="shared" si="0"/>
        <v>0</v>
      </c>
      <c r="R24" s="22">
        <v>0</v>
      </c>
      <c r="S24" s="22">
        <f t="shared" si="1"/>
        <v>0</v>
      </c>
      <c r="T24" s="22">
        <f t="shared" si="2"/>
        <v>0</v>
      </c>
      <c r="U24" s="23">
        <f t="shared" si="3"/>
        <v>14547.5</v>
      </c>
    </row>
    <row r="25" spans="2:21" x14ac:dyDescent="0.2">
      <c r="B25" s="18">
        <f t="shared" si="4"/>
        <v>8</v>
      </c>
      <c r="C25" s="19" t="s">
        <v>26</v>
      </c>
      <c r="D25" s="20" t="s">
        <v>37</v>
      </c>
      <c r="E25" s="20" t="s">
        <v>28</v>
      </c>
      <c r="F25" s="21" t="s">
        <v>29</v>
      </c>
      <c r="G25" s="21" t="s">
        <v>30</v>
      </c>
      <c r="H25" s="22">
        <v>14547.5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f t="shared" si="0"/>
        <v>0</v>
      </c>
      <c r="R25" s="22">
        <v>0</v>
      </c>
      <c r="S25" s="22">
        <f t="shared" si="1"/>
        <v>0</v>
      </c>
      <c r="T25" s="22">
        <f t="shared" si="2"/>
        <v>0</v>
      </c>
      <c r="U25" s="23">
        <f t="shared" si="3"/>
        <v>14547.5</v>
      </c>
    </row>
    <row r="26" spans="2:21" x14ac:dyDescent="0.2">
      <c r="B26" s="18">
        <f t="shared" si="4"/>
        <v>9</v>
      </c>
      <c r="C26" s="19" t="s">
        <v>26</v>
      </c>
      <c r="D26" s="20" t="s">
        <v>38</v>
      </c>
      <c r="E26" s="20" t="s">
        <v>28</v>
      </c>
      <c r="F26" s="21" t="s">
        <v>29</v>
      </c>
      <c r="G26" s="21" t="s">
        <v>30</v>
      </c>
      <c r="H26" s="22">
        <v>14547.5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f t="shared" si="0"/>
        <v>0</v>
      </c>
      <c r="R26" s="22">
        <v>0</v>
      </c>
      <c r="S26" s="22">
        <f t="shared" si="1"/>
        <v>0</v>
      </c>
      <c r="T26" s="22">
        <f t="shared" si="2"/>
        <v>0</v>
      </c>
      <c r="U26" s="23">
        <f t="shared" si="3"/>
        <v>14547.5</v>
      </c>
    </row>
    <row r="27" spans="2:21" x14ac:dyDescent="0.2">
      <c r="B27" s="18">
        <f t="shared" si="4"/>
        <v>10</v>
      </c>
      <c r="C27" s="19" t="s">
        <v>26</v>
      </c>
      <c r="D27" s="20" t="s">
        <v>39</v>
      </c>
      <c r="E27" s="20" t="s">
        <v>28</v>
      </c>
      <c r="F27" s="21" t="s">
        <v>29</v>
      </c>
      <c r="G27" s="21" t="s">
        <v>30</v>
      </c>
      <c r="H27" s="22">
        <v>14547.5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f t="shared" si="0"/>
        <v>0</v>
      </c>
      <c r="R27" s="22">
        <v>0</v>
      </c>
      <c r="S27" s="22">
        <f t="shared" si="1"/>
        <v>0</v>
      </c>
      <c r="T27" s="22">
        <f t="shared" si="2"/>
        <v>0</v>
      </c>
      <c r="U27" s="23">
        <f t="shared" si="3"/>
        <v>14547.5</v>
      </c>
    </row>
    <row r="28" spans="2:21" x14ac:dyDescent="0.2">
      <c r="B28" s="18">
        <f t="shared" si="4"/>
        <v>11</v>
      </c>
      <c r="C28" s="19" t="s">
        <v>26</v>
      </c>
      <c r="D28" s="20" t="s">
        <v>40</v>
      </c>
      <c r="E28" s="20" t="s">
        <v>41</v>
      </c>
      <c r="F28" s="21" t="s">
        <v>29</v>
      </c>
      <c r="G28" s="21" t="s">
        <v>30</v>
      </c>
      <c r="H28" s="22">
        <v>23126.400000000001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f t="shared" si="0"/>
        <v>0</v>
      </c>
      <c r="R28" s="22">
        <v>0</v>
      </c>
      <c r="S28" s="22">
        <f t="shared" si="1"/>
        <v>0</v>
      </c>
      <c r="T28" s="22">
        <f t="shared" si="2"/>
        <v>0</v>
      </c>
      <c r="U28" s="23">
        <f t="shared" si="3"/>
        <v>23126.400000000001</v>
      </c>
    </row>
    <row r="29" spans="2:21" x14ac:dyDescent="0.2">
      <c r="B29" s="18">
        <f t="shared" si="4"/>
        <v>12</v>
      </c>
      <c r="C29" s="19" t="s">
        <v>26</v>
      </c>
      <c r="D29" s="20" t="s">
        <v>42</v>
      </c>
      <c r="E29" s="20" t="s">
        <v>41</v>
      </c>
      <c r="F29" s="21" t="s">
        <v>29</v>
      </c>
      <c r="G29" s="21" t="s">
        <v>30</v>
      </c>
      <c r="H29" s="22">
        <v>14547.5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f t="shared" si="0"/>
        <v>0</v>
      </c>
      <c r="R29" s="22">
        <v>0</v>
      </c>
      <c r="S29" s="22">
        <f t="shared" si="1"/>
        <v>0</v>
      </c>
      <c r="T29" s="22">
        <f t="shared" si="2"/>
        <v>0</v>
      </c>
      <c r="U29" s="23">
        <f t="shared" si="3"/>
        <v>14547.5</v>
      </c>
    </row>
    <row r="30" spans="2:21" x14ac:dyDescent="0.2">
      <c r="B30" s="18">
        <f t="shared" si="4"/>
        <v>13</v>
      </c>
      <c r="C30" s="19" t="s">
        <v>26</v>
      </c>
      <c r="D30" s="20" t="s">
        <v>43</v>
      </c>
      <c r="E30" s="20" t="s">
        <v>28</v>
      </c>
      <c r="F30" s="21" t="s">
        <v>29</v>
      </c>
      <c r="G30" s="21" t="s">
        <v>30</v>
      </c>
      <c r="H30" s="22">
        <v>14000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f t="shared" si="0"/>
        <v>0</v>
      </c>
      <c r="R30" s="22">
        <v>0</v>
      </c>
      <c r="S30" s="22">
        <f t="shared" si="1"/>
        <v>0</v>
      </c>
      <c r="T30" s="22">
        <f t="shared" si="2"/>
        <v>0</v>
      </c>
      <c r="U30" s="23">
        <f t="shared" si="3"/>
        <v>14000</v>
      </c>
    </row>
    <row r="31" spans="2:21" x14ac:dyDescent="0.2">
      <c r="B31" s="18">
        <f t="shared" si="4"/>
        <v>14</v>
      </c>
      <c r="C31" s="19" t="s">
        <v>26</v>
      </c>
      <c r="D31" s="20" t="s">
        <v>44</v>
      </c>
      <c r="E31" s="20" t="s">
        <v>41</v>
      </c>
      <c r="F31" s="21" t="s">
        <v>29</v>
      </c>
      <c r="G31" s="21" t="s">
        <v>30</v>
      </c>
      <c r="H31" s="22">
        <v>14547.5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f t="shared" si="0"/>
        <v>0</v>
      </c>
      <c r="R31" s="22">
        <v>0</v>
      </c>
      <c r="S31" s="22">
        <f t="shared" si="1"/>
        <v>0</v>
      </c>
      <c r="T31" s="22">
        <f t="shared" si="2"/>
        <v>0</v>
      </c>
      <c r="U31" s="23">
        <f t="shared" si="3"/>
        <v>14547.5</v>
      </c>
    </row>
    <row r="32" spans="2:21" x14ac:dyDescent="0.2">
      <c r="B32" s="18">
        <f t="shared" si="4"/>
        <v>15</v>
      </c>
      <c r="C32" s="19" t="s">
        <v>26</v>
      </c>
      <c r="D32" s="20" t="s">
        <v>45</v>
      </c>
      <c r="E32" s="20" t="s">
        <v>46</v>
      </c>
      <c r="F32" s="21" t="s">
        <v>29</v>
      </c>
      <c r="G32" s="21" t="s">
        <v>30</v>
      </c>
      <c r="H32" s="22">
        <v>30360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f t="shared" si="0"/>
        <v>0</v>
      </c>
      <c r="R32" s="22">
        <v>0</v>
      </c>
      <c r="S32" s="22">
        <f t="shared" si="1"/>
        <v>0</v>
      </c>
      <c r="T32" s="22">
        <f t="shared" si="2"/>
        <v>0</v>
      </c>
      <c r="U32" s="23">
        <f t="shared" si="3"/>
        <v>30360</v>
      </c>
    </row>
    <row r="33" spans="2:21" x14ac:dyDescent="0.2">
      <c r="B33" s="18">
        <f t="shared" si="4"/>
        <v>16</v>
      </c>
      <c r="C33" s="19" t="s">
        <v>26</v>
      </c>
      <c r="D33" s="20" t="s">
        <v>47</v>
      </c>
      <c r="E33" s="20" t="s">
        <v>41</v>
      </c>
      <c r="F33" s="21" t="s">
        <v>29</v>
      </c>
      <c r="G33" s="21" t="s">
        <v>30</v>
      </c>
      <c r="H33" s="22">
        <v>14547.5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f t="shared" si="0"/>
        <v>0</v>
      </c>
      <c r="R33" s="22">
        <v>0</v>
      </c>
      <c r="S33" s="22">
        <f t="shared" si="1"/>
        <v>0</v>
      </c>
      <c r="T33" s="22">
        <f t="shared" si="2"/>
        <v>0</v>
      </c>
      <c r="U33" s="23">
        <f t="shared" si="3"/>
        <v>14547.5</v>
      </c>
    </row>
    <row r="34" spans="2:21" x14ac:dyDescent="0.2">
      <c r="B34" s="18">
        <f t="shared" si="4"/>
        <v>17</v>
      </c>
      <c r="C34" s="19" t="s">
        <v>26</v>
      </c>
      <c r="D34" s="20" t="s">
        <v>48</v>
      </c>
      <c r="E34" s="20" t="s">
        <v>28</v>
      </c>
      <c r="F34" s="21" t="s">
        <v>29</v>
      </c>
      <c r="G34" s="21" t="s">
        <v>30</v>
      </c>
      <c r="H34" s="22">
        <v>14547.5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f t="shared" si="0"/>
        <v>0</v>
      </c>
      <c r="R34" s="22">
        <v>0</v>
      </c>
      <c r="S34" s="22">
        <f t="shared" si="1"/>
        <v>0</v>
      </c>
      <c r="T34" s="22">
        <f t="shared" si="2"/>
        <v>0</v>
      </c>
      <c r="U34" s="23">
        <f t="shared" si="3"/>
        <v>14547.5</v>
      </c>
    </row>
    <row r="35" spans="2:21" x14ac:dyDescent="0.2">
      <c r="B35" s="18">
        <f t="shared" si="4"/>
        <v>18</v>
      </c>
      <c r="C35" s="19" t="s">
        <v>26</v>
      </c>
      <c r="D35" s="20" t="s">
        <v>49</v>
      </c>
      <c r="E35" s="20" t="s">
        <v>41</v>
      </c>
      <c r="F35" s="21" t="s">
        <v>29</v>
      </c>
      <c r="G35" s="21" t="s">
        <v>30</v>
      </c>
      <c r="H35" s="22">
        <v>14547.5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f t="shared" si="0"/>
        <v>0</v>
      </c>
      <c r="R35" s="22">
        <v>0</v>
      </c>
      <c r="S35" s="22">
        <f t="shared" si="1"/>
        <v>0</v>
      </c>
      <c r="T35" s="22">
        <f t="shared" si="2"/>
        <v>0</v>
      </c>
      <c r="U35" s="23">
        <f t="shared" si="3"/>
        <v>14547.5</v>
      </c>
    </row>
    <row r="36" spans="2:21" x14ac:dyDescent="0.2">
      <c r="B36" s="18">
        <f t="shared" si="4"/>
        <v>19</v>
      </c>
      <c r="C36" s="19" t="s">
        <v>26</v>
      </c>
      <c r="D36" s="20" t="s">
        <v>50</v>
      </c>
      <c r="E36" s="20" t="s">
        <v>28</v>
      </c>
      <c r="F36" s="21" t="s">
        <v>29</v>
      </c>
      <c r="G36" s="21" t="s">
        <v>30</v>
      </c>
      <c r="H36" s="22">
        <v>14547.5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f t="shared" si="0"/>
        <v>0</v>
      </c>
      <c r="R36" s="22">
        <v>0</v>
      </c>
      <c r="S36" s="22">
        <f t="shared" si="1"/>
        <v>0</v>
      </c>
      <c r="T36" s="22">
        <f t="shared" si="2"/>
        <v>0</v>
      </c>
      <c r="U36" s="23">
        <f t="shared" si="3"/>
        <v>14547.5</v>
      </c>
    </row>
    <row r="37" spans="2:21" x14ac:dyDescent="0.2">
      <c r="B37" s="18">
        <f t="shared" si="4"/>
        <v>20</v>
      </c>
      <c r="C37" s="19" t="s">
        <v>26</v>
      </c>
      <c r="D37" s="20" t="s">
        <v>51</v>
      </c>
      <c r="E37" s="20" t="s">
        <v>41</v>
      </c>
      <c r="F37" s="21" t="s">
        <v>29</v>
      </c>
      <c r="G37" s="21" t="s">
        <v>30</v>
      </c>
      <c r="H37" s="22">
        <v>14547.5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f t="shared" si="0"/>
        <v>0</v>
      </c>
      <c r="R37" s="22">
        <v>0</v>
      </c>
      <c r="S37" s="22">
        <f t="shared" si="1"/>
        <v>0</v>
      </c>
      <c r="T37" s="22">
        <f t="shared" si="2"/>
        <v>0</v>
      </c>
      <c r="U37" s="23">
        <f t="shared" si="3"/>
        <v>14547.5</v>
      </c>
    </row>
    <row r="38" spans="2:21" x14ac:dyDescent="0.2">
      <c r="B38" s="24"/>
      <c r="C38" s="13" t="s">
        <v>52</v>
      </c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6"/>
    </row>
    <row r="39" spans="2:21" x14ac:dyDescent="0.2">
      <c r="B39" s="18">
        <f>B37+1</f>
        <v>21</v>
      </c>
      <c r="C39" s="27" t="s">
        <v>53</v>
      </c>
      <c r="D39" s="20" t="s">
        <v>54</v>
      </c>
      <c r="E39" s="20" t="s">
        <v>55</v>
      </c>
      <c r="F39" s="21" t="s">
        <v>29</v>
      </c>
      <c r="G39" s="21" t="s">
        <v>30</v>
      </c>
      <c r="H39" s="22">
        <v>23000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f>K39+L39+M39+N39+O39</f>
        <v>0</v>
      </c>
      <c r="R39" s="22">
        <v>0</v>
      </c>
      <c r="S39" s="22">
        <f>+K39+N39+P39+R39+I39+J39</f>
        <v>0</v>
      </c>
      <c r="T39" s="22">
        <f>+O39+M39+L39</f>
        <v>0</v>
      </c>
      <c r="U39" s="23">
        <f>H39</f>
        <v>23000</v>
      </c>
    </row>
    <row r="40" spans="2:21" x14ac:dyDescent="0.2">
      <c r="B40" s="18">
        <f>B39+1</f>
        <v>22</v>
      </c>
      <c r="C40" s="27" t="s">
        <v>53</v>
      </c>
      <c r="D40" s="20" t="s">
        <v>56</v>
      </c>
      <c r="E40" s="20" t="s">
        <v>28</v>
      </c>
      <c r="F40" s="21" t="s">
        <v>29</v>
      </c>
      <c r="G40" s="21" t="s">
        <v>30</v>
      </c>
      <c r="H40" s="22">
        <v>14547.5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f>K40+L40+M40+N40+O40</f>
        <v>0</v>
      </c>
      <c r="R40" s="22">
        <v>0</v>
      </c>
      <c r="S40" s="22">
        <f>+K40+N40+P40+R40+I40+J40</f>
        <v>0</v>
      </c>
      <c r="T40" s="22">
        <f>+O40+M40+L40</f>
        <v>0</v>
      </c>
      <c r="U40" s="23">
        <f>H40</f>
        <v>14547.5</v>
      </c>
    </row>
    <row r="41" spans="2:21" x14ac:dyDescent="0.2">
      <c r="B41" s="18">
        <f t="shared" ref="B41:B43" si="5">B40+1</f>
        <v>23</v>
      </c>
      <c r="C41" s="27" t="s">
        <v>53</v>
      </c>
      <c r="D41" s="20" t="s">
        <v>57</v>
      </c>
      <c r="E41" s="20" t="s">
        <v>28</v>
      </c>
      <c r="F41" s="21" t="s">
        <v>29</v>
      </c>
      <c r="G41" s="21" t="s">
        <v>30</v>
      </c>
      <c r="H41" s="22">
        <v>14547.5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f>K41+L41+M41+N41+O41</f>
        <v>0</v>
      </c>
      <c r="R41" s="22">
        <v>0</v>
      </c>
      <c r="S41" s="22">
        <f>+K41+N41+P41+R41+I41+J41</f>
        <v>0</v>
      </c>
      <c r="T41" s="22">
        <f>+O41+M41+L41</f>
        <v>0</v>
      </c>
      <c r="U41" s="23">
        <f>H41</f>
        <v>14547.5</v>
      </c>
    </row>
    <row r="42" spans="2:21" x14ac:dyDescent="0.2">
      <c r="B42" s="18">
        <f t="shared" si="5"/>
        <v>24</v>
      </c>
      <c r="C42" s="27" t="s">
        <v>53</v>
      </c>
      <c r="D42" s="20" t="s">
        <v>58</v>
      </c>
      <c r="E42" s="20" t="s">
        <v>28</v>
      </c>
      <c r="F42" s="21" t="s">
        <v>29</v>
      </c>
      <c r="G42" s="21" t="s">
        <v>30</v>
      </c>
      <c r="H42" s="22">
        <v>14000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f>K42+L42+M42+N42+O42</f>
        <v>0</v>
      </c>
      <c r="R42" s="22">
        <v>0</v>
      </c>
      <c r="S42" s="22">
        <f>+K42+N42+P42+R42+I42+J42</f>
        <v>0</v>
      </c>
      <c r="T42" s="22">
        <f>+O42+M42+L42</f>
        <v>0</v>
      </c>
      <c r="U42" s="23">
        <f>H42</f>
        <v>14000</v>
      </c>
    </row>
    <row r="43" spans="2:21" x14ac:dyDescent="0.2">
      <c r="B43" s="18">
        <f t="shared" si="5"/>
        <v>25</v>
      </c>
      <c r="C43" s="27" t="s">
        <v>53</v>
      </c>
      <c r="D43" s="20" t="s">
        <v>59</v>
      </c>
      <c r="E43" s="20" t="s">
        <v>28</v>
      </c>
      <c r="F43" s="21" t="s">
        <v>29</v>
      </c>
      <c r="G43" s="21" t="s">
        <v>30</v>
      </c>
      <c r="H43" s="22">
        <v>14547.5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f>K43+L43+M43+N43+O43</f>
        <v>0</v>
      </c>
      <c r="R43" s="22">
        <v>0</v>
      </c>
      <c r="S43" s="22">
        <f>+K43+N43+P43+R43+I43+J43</f>
        <v>0</v>
      </c>
      <c r="T43" s="22">
        <f>+O43+M43+L43</f>
        <v>0</v>
      </c>
      <c r="U43" s="23">
        <f>H43</f>
        <v>14547.5</v>
      </c>
    </row>
    <row r="44" spans="2:21" x14ac:dyDescent="0.2">
      <c r="B44" s="24"/>
      <c r="C44" s="13" t="s">
        <v>60</v>
      </c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6"/>
    </row>
    <row r="45" spans="2:21" x14ac:dyDescent="0.2">
      <c r="B45" s="18">
        <f>B43+1</f>
        <v>26</v>
      </c>
      <c r="C45" s="27" t="s">
        <v>53</v>
      </c>
      <c r="D45" s="20" t="s">
        <v>61</v>
      </c>
      <c r="E45" s="20" t="s">
        <v>28</v>
      </c>
      <c r="F45" s="21" t="s">
        <v>29</v>
      </c>
      <c r="G45" s="21" t="s">
        <v>30</v>
      </c>
      <c r="H45" s="22">
        <v>14547.5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f>K45+L45+M45+N45+O45</f>
        <v>0</v>
      </c>
      <c r="R45" s="22">
        <v>0</v>
      </c>
      <c r="S45" s="22">
        <f>+K45+N45+P45+R45+I45+J45</f>
        <v>0</v>
      </c>
      <c r="T45" s="22">
        <f>+O45+M45+L45</f>
        <v>0</v>
      </c>
      <c r="U45" s="23">
        <f>H45</f>
        <v>14547.5</v>
      </c>
    </row>
    <row r="46" spans="2:21" x14ac:dyDescent="0.2">
      <c r="B46" s="18">
        <f>B45+1</f>
        <v>27</v>
      </c>
      <c r="C46" s="27" t="s">
        <v>53</v>
      </c>
      <c r="D46" s="20" t="s">
        <v>62</v>
      </c>
      <c r="E46" s="20" t="s">
        <v>28</v>
      </c>
      <c r="F46" s="21" t="s">
        <v>29</v>
      </c>
      <c r="G46" s="21" t="s">
        <v>30</v>
      </c>
      <c r="H46" s="22">
        <v>14547.5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f>K46+L46+M46+N46+O46</f>
        <v>0</v>
      </c>
      <c r="R46" s="22">
        <v>0</v>
      </c>
      <c r="S46" s="22">
        <f>+K46+N46+P46+R46+I46+J46</f>
        <v>0</v>
      </c>
      <c r="T46" s="22">
        <f>+O46+M46+L46</f>
        <v>0</v>
      </c>
      <c r="U46" s="23">
        <f>H46</f>
        <v>14547.5</v>
      </c>
    </row>
    <row r="47" spans="2:21" x14ac:dyDescent="0.2">
      <c r="B47" s="24"/>
      <c r="C47" s="13" t="s">
        <v>63</v>
      </c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6"/>
    </row>
    <row r="48" spans="2:21" x14ac:dyDescent="0.2">
      <c r="B48" s="18">
        <f>B46+1</f>
        <v>28</v>
      </c>
      <c r="C48" s="27" t="s">
        <v>53</v>
      </c>
      <c r="D48" s="20" t="s">
        <v>64</v>
      </c>
      <c r="E48" s="20" t="s">
        <v>28</v>
      </c>
      <c r="F48" s="21" t="s">
        <v>29</v>
      </c>
      <c r="G48" s="21" t="s">
        <v>30</v>
      </c>
      <c r="H48" s="22">
        <v>14547.5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f>K48+L48+M48+N48+O48</f>
        <v>0</v>
      </c>
      <c r="R48" s="22">
        <v>0</v>
      </c>
      <c r="S48" s="22">
        <f>+K48+N48+P48+R48+I48+J48</f>
        <v>0</v>
      </c>
      <c r="T48" s="22">
        <f>+O48+M48+L48</f>
        <v>0</v>
      </c>
      <c r="U48" s="23">
        <f>H48</f>
        <v>14547.5</v>
      </c>
    </row>
    <row r="49" spans="2:21" x14ac:dyDescent="0.2">
      <c r="B49" s="18">
        <f>B48+1</f>
        <v>29</v>
      </c>
      <c r="C49" s="27" t="s">
        <v>53</v>
      </c>
      <c r="D49" s="20" t="s">
        <v>65</v>
      </c>
      <c r="E49" s="20" t="s">
        <v>28</v>
      </c>
      <c r="F49" s="21" t="s">
        <v>29</v>
      </c>
      <c r="G49" s="21" t="s">
        <v>30</v>
      </c>
      <c r="H49" s="22">
        <v>14547.5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2">
        <f>K49+L49+M49+N49+O49</f>
        <v>0</v>
      </c>
      <c r="R49" s="22">
        <v>0</v>
      </c>
      <c r="S49" s="22">
        <f>+K49+N49+P49+R49+I49+J49</f>
        <v>0</v>
      </c>
      <c r="T49" s="22">
        <f>+O49+M49+L49</f>
        <v>0</v>
      </c>
      <c r="U49" s="23">
        <f>H49</f>
        <v>14547.5</v>
      </c>
    </row>
    <row r="50" spans="2:21" x14ac:dyDescent="0.2">
      <c r="B50" s="18">
        <f t="shared" ref="B50:B51" si="6">B49+1</f>
        <v>30</v>
      </c>
      <c r="C50" s="27" t="s">
        <v>53</v>
      </c>
      <c r="D50" s="20" t="s">
        <v>66</v>
      </c>
      <c r="E50" s="20" t="s">
        <v>28</v>
      </c>
      <c r="F50" s="21" t="s">
        <v>29</v>
      </c>
      <c r="G50" s="21" t="s">
        <v>30</v>
      </c>
      <c r="H50" s="22">
        <v>14547.5</v>
      </c>
      <c r="I50" s="22">
        <v>0</v>
      </c>
      <c r="J50" s="22">
        <v>0</v>
      </c>
      <c r="K50" s="22">
        <v>0</v>
      </c>
      <c r="L50" s="22">
        <v>0</v>
      </c>
      <c r="M50" s="22">
        <v>0</v>
      </c>
      <c r="N50" s="22">
        <v>0</v>
      </c>
      <c r="O50" s="22">
        <v>0</v>
      </c>
      <c r="P50" s="22">
        <v>0</v>
      </c>
      <c r="Q50" s="22">
        <f>K50+L50+M50+N50+O50</f>
        <v>0</v>
      </c>
      <c r="R50" s="22">
        <v>0</v>
      </c>
      <c r="S50" s="22">
        <f>+K50+N50+P50+R50+I50+J50</f>
        <v>0</v>
      </c>
      <c r="T50" s="22">
        <f>+O50+M50+L50</f>
        <v>0</v>
      </c>
      <c r="U50" s="23">
        <f>H50</f>
        <v>14547.5</v>
      </c>
    </row>
    <row r="51" spans="2:21" x14ac:dyDescent="0.2">
      <c r="B51" s="18">
        <f t="shared" si="6"/>
        <v>31</v>
      </c>
      <c r="C51" s="27" t="s">
        <v>53</v>
      </c>
      <c r="D51" s="20" t="s">
        <v>67</v>
      </c>
      <c r="E51" s="20" t="s">
        <v>28</v>
      </c>
      <c r="F51" s="21" t="s">
        <v>29</v>
      </c>
      <c r="G51" s="21" t="s">
        <v>30</v>
      </c>
      <c r="H51" s="22">
        <v>14547.5</v>
      </c>
      <c r="I51" s="22">
        <v>0</v>
      </c>
      <c r="J51" s="22">
        <v>0</v>
      </c>
      <c r="K51" s="22">
        <v>0</v>
      </c>
      <c r="L51" s="22">
        <v>0</v>
      </c>
      <c r="M51" s="22">
        <v>0</v>
      </c>
      <c r="N51" s="22">
        <v>0</v>
      </c>
      <c r="O51" s="22">
        <v>0</v>
      </c>
      <c r="P51" s="22">
        <v>0</v>
      </c>
      <c r="Q51" s="22">
        <f>K51+L51+M51+N51+O51</f>
        <v>0</v>
      </c>
      <c r="R51" s="22">
        <v>0</v>
      </c>
      <c r="S51" s="22">
        <f>+K51+N51+P51+R51+I51+J51</f>
        <v>0</v>
      </c>
      <c r="T51" s="22">
        <f>+O51+M51+L51</f>
        <v>0</v>
      </c>
      <c r="U51" s="23">
        <f>H51</f>
        <v>14547.5</v>
      </c>
    </row>
    <row r="52" spans="2:21" x14ac:dyDescent="0.2">
      <c r="B52" s="24"/>
      <c r="C52" s="13" t="s">
        <v>68</v>
      </c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6"/>
    </row>
    <row r="53" spans="2:21" x14ac:dyDescent="0.2">
      <c r="B53" s="18">
        <f>B51+1</f>
        <v>32</v>
      </c>
      <c r="C53" s="27" t="s">
        <v>53</v>
      </c>
      <c r="D53" s="20" t="s">
        <v>69</v>
      </c>
      <c r="E53" s="20" t="s">
        <v>41</v>
      </c>
      <c r="F53" s="21" t="s">
        <v>29</v>
      </c>
      <c r="G53" s="21" t="s">
        <v>30</v>
      </c>
      <c r="H53" s="22">
        <v>14547.5</v>
      </c>
      <c r="I53" s="22">
        <v>0</v>
      </c>
      <c r="J53" s="22">
        <v>0</v>
      </c>
      <c r="K53" s="22">
        <v>0</v>
      </c>
      <c r="L53" s="22">
        <v>0</v>
      </c>
      <c r="M53" s="22">
        <v>0</v>
      </c>
      <c r="N53" s="22">
        <v>0</v>
      </c>
      <c r="O53" s="22">
        <v>0</v>
      </c>
      <c r="P53" s="22">
        <v>0</v>
      </c>
      <c r="Q53" s="22">
        <f>K53+L53+M53+N53+O53</f>
        <v>0</v>
      </c>
      <c r="R53" s="22">
        <v>0</v>
      </c>
      <c r="S53" s="22">
        <f>+K53+N53+P53+R53+I53+J53</f>
        <v>0</v>
      </c>
      <c r="T53" s="22">
        <f>+O53+M53+L53</f>
        <v>0</v>
      </c>
      <c r="U53" s="23">
        <f>H53</f>
        <v>14547.5</v>
      </c>
    </row>
    <row r="54" spans="2:21" x14ac:dyDescent="0.2">
      <c r="B54" s="18">
        <f>B53+1</f>
        <v>33</v>
      </c>
      <c r="C54" s="27" t="s">
        <v>53</v>
      </c>
      <c r="D54" s="20" t="s">
        <v>70</v>
      </c>
      <c r="E54" s="20" t="s">
        <v>41</v>
      </c>
      <c r="F54" s="21" t="s">
        <v>29</v>
      </c>
      <c r="G54" s="21" t="s">
        <v>30</v>
      </c>
      <c r="H54" s="22">
        <v>14547.5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f>K54+L54+M54+N54+O54</f>
        <v>0</v>
      </c>
      <c r="R54" s="22">
        <v>0</v>
      </c>
      <c r="S54" s="22">
        <f>+K54+N54+P54+R54+I54+J54</f>
        <v>0</v>
      </c>
      <c r="T54" s="22">
        <f>+O54+M54+L54</f>
        <v>0</v>
      </c>
      <c r="U54" s="23">
        <f>H54</f>
        <v>14547.5</v>
      </c>
    </row>
    <row r="55" spans="2:21" x14ac:dyDescent="0.2">
      <c r="B55" s="28"/>
      <c r="C55" s="28"/>
      <c r="D55" s="29"/>
      <c r="E55" s="29"/>
      <c r="F55" s="42" t="s">
        <v>71</v>
      </c>
      <c r="G55" s="42"/>
      <c r="H55" s="30">
        <f t="shared" ref="H55:U55" si="7">SUM(H18:H54)</f>
        <v>511816.4</v>
      </c>
      <c r="I55" s="30">
        <f t="shared" si="7"/>
        <v>0</v>
      </c>
      <c r="J55" s="30">
        <f t="shared" si="7"/>
        <v>0</v>
      </c>
      <c r="K55" s="30">
        <f t="shared" si="7"/>
        <v>0</v>
      </c>
      <c r="L55" s="30">
        <f t="shared" si="7"/>
        <v>0</v>
      </c>
      <c r="M55" s="30">
        <f t="shared" si="7"/>
        <v>0</v>
      </c>
      <c r="N55" s="30">
        <f t="shared" si="7"/>
        <v>0</v>
      </c>
      <c r="O55" s="30">
        <f t="shared" si="7"/>
        <v>0</v>
      </c>
      <c r="P55" s="30">
        <f t="shared" si="7"/>
        <v>0</v>
      </c>
      <c r="Q55" s="30">
        <f t="shared" si="7"/>
        <v>0</v>
      </c>
      <c r="R55" s="30">
        <f t="shared" si="7"/>
        <v>0</v>
      </c>
      <c r="S55" s="30">
        <f t="shared" si="7"/>
        <v>0</v>
      </c>
      <c r="T55" s="30">
        <f t="shared" si="7"/>
        <v>0</v>
      </c>
      <c r="U55" s="30">
        <f t="shared" si="7"/>
        <v>511816.4</v>
      </c>
    </row>
  </sheetData>
  <mergeCells count="23">
    <mergeCell ref="C14:C16"/>
    <mergeCell ref="S15:S16"/>
    <mergeCell ref="T15:T16"/>
    <mergeCell ref="F55:G55"/>
    <mergeCell ref="J14:J16"/>
    <mergeCell ref="K14:Q14"/>
    <mergeCell ref="S14:T14"/>
    <mergeCell ref="B10:U10"/>
    <mergeCell ref="B13:U13"/>
    <mergeCell ref="B14:B16"/>
    <mergeCell ref="D14:D16"/>
    <mergeCell ref="E14:E16"/>
    <mergeCell ref="F14:F16"/>
    <mergeCell ref="G14:G16"/>
    <mergeCell ref="H14:H16"/>
    <mergeCell ref="I14:I16"/>
    <mergeCell ref="U14:U16"/>
    <mergeCell ref="K15:L15"/>
    <mergeCell ref="N15:O15"/>
    <mergeCell ref="P15:P16"/>
    <mergeCell ref="Q15:Q16"/>
    <mergeCell ref="R15:R16"/>
    <mergeCell ref="B11:U11"/>
  </mergeCells>
  <conditionalFormatting sqref="D55">
    <cfRule type="duplicateValues" dxfId="0" priority="1"/>
  </conditionalFormatting>
  <pageMargins left="0.11811023622047245" right="0.31496062992125984" top="0.74803149606299213" bottom="0.74803149606299213" header="0.31496062992125984" footer="0.31496062992125984"/>
  <pageSetup paperSize="5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Julio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Glenys Margarita Delgado De Ferreira</cp:lastModifiedBy>
  <cp:lastPrinted>2022-06-08T21:39:10Z</cp:lastPrinted>
  <dcterms:created xsi:type="dcterms:W3CDTF">2022-02-17T13:39:54Z</dcterms:created>
  <dcterms:modified xsi:type="dcterms:W3CDTF">2022-08-02T01:30:20Z</dcterms:modified>
</cp:coreProperties>
</file>