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AÑO 2024\Portal 2024\AGOSTO 2024\"/>
    </mc:Choice>
  </mc:AlternateContent>
  <xr:revisionPtr revIDLastSave="0" documentId="13_ncr:1_{0CA46A1D-1779-4773-BC31-E4F38EC983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4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6" i="10" l="1"/>
  <c r="A51" i="10"/>
  <c r="A48" i="10"/>
  <c r="A43" i="10"/>
  <c r="A20" i="10"/>
  <c r="A21" i="10"/>
  <c r="A22" i="10"/>
  <c r="A23" i="10"/>
  <c r="A24" i="10"/>
  <c r="A25" i="10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4" i="10" s="1"/>
  <c r="A45" i="10" s="1"/>
  <c r="A46" i="10" s="1"/>
  <c r="A49" i="10" s="1"/>
  <c r="A52" i="10" s="1"/>
  <c r="A53" i="10" s="1"/>
  <c r="A54" i="10" s="1"/>
  <c r="A57" i="10" s="1"/>
  <c r="A19" i="10"/>
  <c r="Q58" i="10"/>
  <c r="O58" i="10"/>
  <c r="N58" i="10"/>
  <c r="M58" i="10"/>
  <c r="L58" i="10"/>
  <c r="K58" i="10"/>
  <c r="J58" i="10"/>
  <c r="I58" i="10"/>
  <c r="H58" i="10"/>
  <c r="G58" i="10"/>
  <c r="T57" i="10"/>
  <c r="S57" i="10"/>
  <c r="R57" i="10"/>
  <c r="P57" i="10"/>
  <c r="T56" i="10"/>
  <c r="S56" i="10"/>
  <c r="R56" i="10"/>
  <c r="P56" i="10"/>
  <c r="T54" i="10"/>
  <c r="S54" i="10"/>
  <c r="R54" i="10"/>
  <c r="P54" i="10"/>
  <c r="T53" i="10"/>
  <c r="S53" i="10"/>
  <c r="R53" i="10"/>
  <c r="P53" i="10"/>
  <c r="T52" i="10"/>
  <c r="S52" i="10"/>
  <c r="R52" i="10"/>
  <c r="P52" i="10"/>
  <c r="T51" i="10"/>
  <c r="S51" i="10"/>
  <c r="R51" i="10"/>
  <c r="P51" i="10"/>
  <c r="T49" i="10"/>
  <c r="S49" i="10"/>
  <c r="R49" i="10"/>
  <c r="P49" i="10"/>
  <c r="T48" i="10"/>
  <c r="S48" i="10"/>
  <c r="R48" i="10"/>
  <c r="P48" i="10"/>
  <c r="T46" i="10"/>
  <c r="S46" i="10"/>
  <c r="R46" i="10"/>
  <c r="P46" i="10"/>
  <c r="T45" i="10"/>
  <c r="S45" i="10"/>
  <c r="R45" i="10"/>
  <c r="P45" i="10"/>
  <c r="T44" i="10"/>
  <c r="S44" i="10"/>
  <c r="R44" i="10"/>
  <c r="P44" i="10"/>
  <c r="T43" i="10"/>
  <c r="S43" i="10"/>
  <c r="R43" i="10"/>
  <c r="P43" i="10"/>
  <c r="T41" i="10"/>
  <c r="S41" i="10"/>
  <c r="P41" i="10"/>
  <c r="T40" i="10"/>
  <c r="S39" i="10"/>
  <c r="R39" i="10"/>
  <c r="T39" i="10" s="1"/>
  <c r="P39" i="10"/>
  <c r="T38" i="10"/>
  <c r="S38" i="10"/>
  <c r="P38" i="10"/>
  <c r="S37" i="10"/>
  <c r="R37" i="10"/>
  <c r="T37" i="10" s="1"/>
  <c r="P37" i="10"/>
  <c r="T36" i="10"/>
  <c r="S36" i="10"/>
  <c r="R36" i="10"/>
  <c r="P36" i="10"/>
  <c r="T35" i="10"/>
  <c r="S35" i="10"/>
  <c r="R35" i="10"/>
  <c r="P35" i="10"/>
  <c r="T34" i="10"/>
  <c r="S34" i="10"/>
  <c r="R34" i="10"/>
  <c r="P34" i="10"/>
  <c r="T33" i="10"/>
  <c r="S33" i="10"/>
  <c r="R33" i="10"/>
  <c r="P33" i="10"/>
  <c r="T32" i="10"/>
  <c r="S32" i="10"/>
  <c r="R32" i="10"/>
  <c r="P32" i="10"/>
  <c r="T31" i="10"/>
  <c r="S31" i="10"/>
  <c r="R31" i="10"/>
  <c r="P31" i="10"/>
  <c r="T30" i="10"/>
  <c r="S30" i="10"/>
  <c r="R30" i="10"/>
  <c r="P30" i="10"/>
  <c r="T29" i="10"/>
  <c r="S29" i="10"/>
  <c r="R29" i="10"/>
  <c r="P29" i="10"/>
  <c r="T28" i="10"/>
  <c r="S28" i="10"/>
  <c r="R28" i="10"/>
  <c r="P28" i="10"/>
  <c r="T27" i="10"/>
  <c r="S27" i="10"/>
  <c r="R27" i="10"/>
  <c r="P27" i="10"/>
  <c r="T26" i="10"/>
  <c r="S26" i="10"/>
  <c r="R26" i="10"/>
  <c r="P26" i="10"/>
  <c r="T25" i="10"/>
  <c r="S25" i="10"/>
  <c r="R25" i="10"/>
  <c r="P25" i="10"/>
  <c r="T24" i="10"/>
  <c r="S24" i="10"/>
  <c r="R24" i="10"/>
  <c r="P24" i="10"/>
  <c r="T23" i="10"/>
  <c r="S23" i="10"/>
  <c r="R23" i="10"/>
  <c r="P23" i="10"/>
  <c r="T22" i="10"/>
  <c r="S22" i="10"/>
  <c r="R22" i="10"/>
  <c r="P22" i="10"/>
  <c r="T21" i="10"/>
  <c r="S21" i="10"/>
  <c r="R21" i="10"/>
  <c r="P21" i="10"/>
  <c r="T20" i="10"/>
  <c r="S20" i="10"/>
  <c r="R20" i="10"/>
  <c r="P20" i="10"/>
  <c r="T19" i="10"/>
  <c r="S19" i="10"/>
  <c r="R19" i="10"/>
  <c r="P19" i="10"/>
  <c r="T18" i="10"/>
  <c r="S18" i="10"/>
  <c r="R18" i="10"/>
  <c r="P18" i="10"/>
  <c r="R58" i="10" l="1"/>
  <c r="S58" i="10"/>
  <c r="P58" i="10"/>
  <c r="T58" i="10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<sst xmlns="http://schemas.openxmlformats.org/spreadsheetml/2006/main" count="214" uniqueCount="81">
  <si>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</si>
  <si>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</si>
  <si>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</si>
  <si>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</si>
  <si>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</si>
  <si>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</si>
  <si>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</si>
  <si>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</si>
  <si>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</si>
  <si>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</si>
  <si>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</si>
  <si>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</si>
  <si>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</si>
  <si>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</si>
  <si>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</si>
  <si>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</si>
  <si>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</si>
  <si>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</si>
  <si>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</si>
  <si>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</si>
  <si>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</si>
  <si>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</si>
  <si>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</si>
  <si>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</si>
  <si>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</si>
  <si>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</si>
  <si>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</si>
  <si>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</si>
  <si>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</si>
  <si>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</si>
  <si>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</si>
  <si>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</si>
  <si>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</si>
  <si>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</si>
  <si>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</si>
  <si>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</si>
  <si>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</si>
  <si>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</si>
  <si>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</si>
  <si>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</si>
  <si>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</si>
  <si>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</si>
  <si>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</si>
  <si>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</si>
  <si>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</si>
  <si>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</si>
  <si>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</si>
  <si>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</si>
  <si>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</si>
  <si>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</si>
  <si>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</si>
  <si>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</si>
  <si>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</si>
  <si>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</si>
  <si>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</si>
  <si>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</si>
  <si>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</si>
  <si>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</si>
  <si>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</si>
  <si>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</si>
  <si>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</si>
  <si>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</si>
  <si>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</si>
  <si>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</si>
  <si>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</si>
  <si>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</si>
  <si>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</si>
  <si>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</si>
  <si>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</si>
  <si>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</si>
  <si>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</si>
  <si>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</si>
  <si>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</si>
  <si>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</si>
  <si>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</si>
  <si>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</si>
  <si>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</si>
  <si>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</si>
  <si>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</si>
  <si>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</si>
  <si>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AGOSTO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</si>
</sst>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0EBDD4-9B7E-418F-AA75-14FDF387D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0154B-6D08-4AA2-A226-FC4289344793}">
  <sheetPr>
    <pageSetUpPr fitToPage="1"/>
  </sheetPr>
  <dimension ref="A1:U58"/>
  <sheetViews>
    <sheetView showGridLines="0" tabSelected="1" topLeftCell="A3" zoomScaleNormal="100" workbookViewId="0">
      <selection activeCell="F26" sqref="F26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70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43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1" s="4" customFormat="1" ht="18" customHeight="1" x14ac:dyDescent="0.2">
      <c r="A11" s="44" t="s">
        <v>64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5"/>
    </row>
    <row r="12" spans="1:21" s="4" customFormat="1" ht="18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1" s="4" customFormat="1" ht="15.75" x14ac:dyDescent="0.25">
      <c r="A13" s="45" t="s">
        <v>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1" x14ac:dyDescent="0.2">
      <c r="A14" s="46" t="s">
        <v>77</v>
      </c>
      <c r="B14" s="47"/>
      <c r="C14" s="47" t="s">
        <v>1</v>
      </c>
      <c r="D14" s="47" t="s">
        <v>2</v>
      </c>
      <c r="E14" s="41" t="s">
        <v>3</v>
      </c>
      <c r="F14" s="41" t="s">
        <v>4</v>
      </c>
      <c r="G14" s="40" t="s">
        <v>5</v>
      </c>
      <c r="H14" s="40" t="s">
        <v>6</v>
      </c>
      <c r="I14" s="40" t="s">
        <v>7</v>
      </c>
      <c r="J14" s="41" t="s">
        <v>8</v>
      </c>
      <c r="K14" s="41"/>
      <c r="L14" s="41"/>
      <c r="M14" s="41"/>
      <c r="N14" s="41"/>
      <c r="O14" s="41"/>
      <c r="P14" s="41"/>
      <c r="Q14" s="30"/>
      <c r="R14" s="42" t="s">
        <v>9</v>
      </c>
      <c r="S14" s="42"/>
      <c r="T14" s="40" t="s">
        <v>10</v>
      </c>
    </row>
    <row r="15" spans="1:21" x14ac:dyDescent="0.2">
      <c r="A15" s="46"/>
      <c r="B15" s="47"/>
      <c r="C15" s="47"/>
      <c r="D15" s="47"/>
      <c r="E15" s="41"/>
      <c r="F15" s="41"/>
      <c r="G15" s="40"/>
      <c r="H15" s="40"/>
      <c r="I15" s="40"/>
      <c r="J15" s="48" t="s">
        <v>11</v>
      </c>
      <c r="K15" s="48"/>
      <c r="L15" s="7"/>
      <c r="M15" s="48" t="s">
        <v>12</v>
      </c>
      <c r="N15" s="48"/>
      <c r="O15" s="38" t="s">
        <v>13</v>
      </c>
      <c r="P15" s="38" t="s">
        <v>14</v>
      </c>
      <c r="Q15" s="38" t="s">
        <v>15</v>
      </c>
      <c r="R15" s="38" t="s">
        <v>16</v>
      </c>
      <c r="S15" s="38" t="s">
        <v>17</v>
      </c>
      <c r="T15" s="40"/>
    </row>
    <row r="16" spans="1:21" s="8" customFormat="1" ht="36" x14ac:dyDescent="0.2">
      <c r="A16" s="46"/>
      <c r="B16" s="47" t="s">
        <v>18</v>
      </c>
      <c r="C16" s="47"/>
      <c r="D16" s="47"/>
      <c r="E16" s="41"/>
      <c r="F16" s="41"/>
      <c r="G16" s="40"/>
      <c r="H16" s="40"/>
      <c r="I16" s="40"/>
      <c r="J16" s="29" t="s">
        <v>19</v>
      </c>
      <c r="K16" s="29" t="s">
        <v>20</v>
      </c>
      <c r="L16" s="28" t="s">
        <v>21</v>
      </c>
      <c r="M16" s="29" t="s">
        <v>22</v>
      </c>
      <c r="N16" s="29" t="s">
        <v>23</v>
      </c>
      <c r="O16" s="38"/>
      <c r="P16" s="38"/>
      <c r="Q16" s="38"/>
      <c r="R16" s="38"/>
      <c r="S16" s="38"/>
      <c r="T16" s="40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4" t="s">
        <v>25</v>
      </c>
      <c r="C18" s="32" t="s">
        <v>26</v>
      </c>
      <c r="D18" s="16" t="s">
        <v>27</v>
      </c>
      <c r="E18" s="17" t="s">
        <v>28</v>
      </c>
      <c r="F18" s="17" t="s">
        <v>29</v>
      </c>
      <c r="G18" s="18">
        <v>14547.5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14547.5</v>
      </c>
      <c r="U18" s="37"/>
    </row>
    <row r="19" spans="1:21" x14ac:dyDescent="0.2">
      <c r="A19" s="15">
        <f>1+A18</f>
        <v>2</v>
      </c>
      <c r="B19" s="34" t="s">
        <v>25</v>
      </c>
      <c r="C19" s="32" t="s">
        <v>30</v>
      </c>
      <c r="D19" s="16" t="s">
        <v>27</v>
      </c>
      <c r="E19" s="17" t="s">
        <v>28</v>
      </c>
      <c r="F19" s="17" t="s">
        <v>29</v>
      </c>
      <c r="G19" s="18">
        <v>14547.5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14547.5</v>
      </c>
    </row>
    <row r="20" spans="1:21" x14ac:dyDescent="0.2">
      <c r="A20" s="15">
        <f t="shared" ref="A20:A57" si="4">1+A19</f>
        <v>3</v>
      </c>
      <c r="B20" s="34" t="s">
        <v>25</v>
      </c>
      <c r="C20" s="32" t="s">
        <v>66</v>
      </c>
      <c r="D20" s="16" t="s">
        <v>27</v>
      </c>
      <c r="E20" s="17" t="s">
        <v>28</v>
      </c>
      <c r="F20" s="17" t="s">
        <v>29</v>
      </c>
      <c r="G20" s="18">
        <v>14547.5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14547.5</v>
      </c>
    </row>
    <row r="21" spans="1:21" x14ac:dyDescent="0.2">
      <c r="A21" s="15">
        <f t="shared" si="4"/>
        <v>4</v>
      </c>
      <c r="B21" s="34" t="s">
        <v>25</v>
      </c>
      <c r="C21" s="32" t="s">
        <v>31</v>
      </c>
      <c r="D21" s="16" t="s">
        <v>27</v>
      </c>
      <c r="E21" s="17" t="s">
        <v>28</v>
      </c>
      <c r="F21" s="17" t="s">
        <v>29</v>
      </c>
      <c r="G21" s="18">
        <v>14547.5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14547.5</v>
      </c>
    </row>
    <row r="22" spans="1:21" x14ac:dyDescent="0.2">
      <c r="A22" s="15">
        <f t="shared" si="4"/>
        <v>5</v>
      </c>
      <c r="B22" s="34" t="s">
        <v>25</v>
      </c>
      <c r="C22" s="32" t="s">
        <v>32</v>
      </c>
      <c r="D22" s="16" t="s">
        <v>27</v>
      </c>
      <c r="E22" s="17" t="s">
        <v>28</v>
      </c>
      <c r="F22" s="17" t="s">
        <v>29</v>
      </c>
      <c r="G22" s="18">
        <v>14547.5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14547.5</v>
      </c>
    </row>
    <row r="23" spans="1:21" x14ac:dyDescent="0.2">
      <c r="A23" s="15">
        <f t="shared" si="4"/>
        <v>6</v>
      </c>
      <c r="B23" s="34" t="s">
        <v>25</v>
      </c>
      <c r="C23" s="32" t="s">
        <v>33</v>
      </c>
      <c r="D23" s="16" t="s">
        <v>27</v>
      </c>
      <c r="E23" s="17" t="s">
        <v>28</v>
      </c>
      <c r="F23" s="17" t="s">
        <v>29</v>
      </c>
      <c r="G23" s="18">
        <v>14547.5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14547.5</v>
      </c>
    </row>
    <row r="24" spans="1:21" x14ac:dyDescent="0.2">
      <c r="A24" s="15">
        <f t="shared" si="4"/>
        <v>7</v>
      </c>
      <c r="B24" s="34" t="s">
        <v>25</v>
      </c>
      <c r="C24" s="32" t="s">
        <v>34</v>
      </c>
      <c r="D24" s="16" t="s">
        <v>27</v>
      </c>
      <c r="E24" s="17" t="s">
        <v>28</v>
      </c>
      <c r="F24" s="17" t="s">
        <v>29</v>
      </c>
      <c r="G24" s="18">
        <v>14547.5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14547.5</v>
      </c>
    </row>
    <row r="25" spans="1:21" x14ac:dyDescent="0.2">
      <c r="A25" s="15">
        <f t="shared" si="4"/>
        <v>8</v>
      </c>
      <c r="B25" s="34" t="s">
        <v>25</v>
      </c>
      <c r="C25" s="32" t="s">
        <v>35</v>
      </c>
      <c r="D25" s="16" t="s">
        <v>27</v>
      </c>
      <c r="E25" s="17" t="s">
        <v>28</v>
      </c>
      <c r="F25" s="17" t="s">
        <v>29</v>
      </c>
      <c r="G25" s="18">
        <v>14547.5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14547.5</v>
      </c>
    </row>
    <row r="26" spans="1:21" x14ac:dyDescent="0.2">
      <c r="A26" s="15">
        <f t="shared" si="4"/>
        <v>9</v>
      </c>
      <c r="B26" s="34" t="s">
        <v>25</v>
      </c>
      <c r="C26" s="32" t="s">
        <v>65</v>
      </c>
      <c r="D26" s="16" t="s">
        <v>27</v>
      </c>
      <c r="E26" s="17" t="s">
        <v>28</v>
      </c>
      <c r="F26" s="17" t="s">
        <v>29</v>
      </c>
      <c r="G26" s="18">
        <v>14547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14547</v>
      </c>
    </row>
    <row r="27" spans="1:21" x14ac:dyDescent="0.2">
      <c r="A27" s="15">
        <f t="shared" si="4"/>
        <v>10</v>
      </c>
      <c r="B27" s="34" t="s">
        <v>25</v>
      </c>
      <c r="C27" s="32" t="s">
        <v>36</v>
      </c>
      <c r="D27" s="16" t="s">
        <v>37</v>
      </c>
      <c r="E27" s="17" t="s">
        <v>28</v>
      </c>
      <c r="F27" s="17" t="s">
        <v>29</v>
      </c>
      <c r="G27" s="18">
        <v>23126.400000000001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23126.400000000001</v>
      </c>
    </row>
    <row r="28" spans="1:21" x14ac:dyDescent="0.2">
      <c r="A28" s="15">
        <f t="shared" si="4"/>
        <v>11</v>
      </c>
      <c r="B28" s="34" t="s">
        <v>25</v>
      </c>
      <c r="C28" s="32" t="s">
        <v>38</v>
      </c>
      <c r="D28" s="16" t="s">
        <v>37</v>
      </c>
      <c r="E28" s="17" t="s">
        <v>28</v>
      </c>
      <c r="F28" s="17" t="s">
        <v>29</v>
      </c>
      <c r="G28" s="18">
        <v>14547.5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14547.5</v>
      </c>
    </row>
    <row r="29" spans="1:21" x14ac:dyDescent="0.2">
      <c r="A29" s="15">
        <f t="shared" si="4"/>
        <v>12</v>
      </c>
      <c r="B29" s="34" t="s">
        <v>25</v>
      </c>
      <c r="C29" s="32" t="s">
        <v>39</v>
      </c>
      <c r="D29" s="16" t="s">
        <v>27</v>
      </c>
      <c r="E29" s="17" t="s">
        <v>28</v>
      </c>
      <c r="F29" s="17" t="s">
        <v>29</v>
      </c>
      <c r="G29" s="18">
        <v>14000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14000</v>
      </c>
    </row>
    <row r="30" spans="1:21" x14ac:dyDescent="0.2">
      <c r="A30" s="15">
        <f t="shared" si="4"/>
        <v>13</v>
      </c>
      <c r="B30" s="34" t="s">
        <v>25</v>
      </c>
      <c r="C30" s="32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</row>
    <row r="31" spans="1:21" x14ac:dyDescent="0.2">
      <c r="A31" s="15">
        <f t="shared" si="4"/>
        <v>14</v>
      </c>
      <c r="B31" s="34" t="s">
        <v>25</v>
      </c>
      <c r="C31" s="32" t="s">
        <v>42</v>
      </c>
      <c r="D31" s="16" t="s">
        <v>37</v>
      </c>
      <c r="E31" s="17" t="s">
        <v>28</v>
      </c>
      <c r="F31" s="17" t="s">
        <v>29</v>
      </c>
      <c r="G31" s="18">
        <v>14547.5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14547.5</v>
      </c>
    </row>
    <row r="32" spans="1:21" x14ac:dyDescent="0.2">
      <c r="A32" s="15">
        <f t="shared" si="4"/>
        <v>15</v>
      </c>
      <c r="B32" s="34" t="s">
        <v>25</v>
      </c>
      <c r="C32" s="32" t="s">
        <v>43</v>
      </c>
      <c r="D32" s="16" t="s">
        <v>27</v>
      </c>
      <c r="E32" s="17" t="s">
        <v>28</v>
      </c>
      <c r="F32" s="17" t="s">
        <v>29</v>
      </c>
      <c r="G32" s="18">
        <v>14547.5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14547.5</v>
      </c>
    </row>
    <row r="33" spans="1:20" x14ac:dyDescent="0.2">
      <c r="A33" s="15">
        <f t="shared" si="4"/>
        <v>16</v>
      </c>
      <c r="B33" s="34" t="s">
        <v>25</v>
      </c>
      <c r="C33" s="32" t="s">
        <v>44</v>
      </c>
      <c r="D33" s="16" t="s">
        <v>37</v>
      </c>
      <c r="E33" s="17" t="s">
        <v>28</v>
      </c>
      <c r="F33" s="17" t="s">
        <v>29</v>
      </c>
      <c r="G33" s="18">
        <v>14547.5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14547.5</v>
      </c>
    </row>
    <row r="34" spans="1:20" x14ac:dyDescent="0.2">
      <c r="A34" s="15">
        <f t="shared" si="4"/>
        <v>17</v>
      </c>
      <c r="B34" s="34" t="s">
        <v>25</v>
      </c>
      <c r="C34" s="32" t="s">
        <v>45</v>
      </c>
      <c r="D34" s="16" t="s">
        <v>27</v>
      </c>
      <c r="E34" s="17" t="s">
        <v>28</v>
      </c>
      <c r="F34" s="17" t="s">
        <v>29</v>
      </c>
      <c r="G34" s="18">
        <v>14547.5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14547.5</v>
      </c>
    </row>
    <row r="35" spans="1:20" x14ac:dyDescent="0.2">
      <c r="A35" s="15">
        <f t="shared" si="4"/>
        <v>18</v>
      </c>
      <c r="B35" s="34" t="s">
        <v>25</v>
      </c>
      <c r="C35" s="32" t="s">
        <v>46</v>
      </c>
      <c r="D35" s="16" t="s">
        <v>37</v>
      </c>
      <c r="E35" s="17" t="s">
        <v>28</v>
      </c>
      <c r="F35" s="17" t="s">
        <v>29</v>
      </c>
      <c r="G35" s="18">
        <v>14547.5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14547.5</v>
      </c>
    </row>
    <row r="36" spans="1:20" x14ac:dyDescent="0.2">
      <c r="A36" s="15">
        <f t="shared" si="4"/>
        <v>19</v>
      </c>
      <c r="B36" s="34" t="s">
        <v>25</v>
      </c>
      <c r="C36" s="32" t="s">
        <v>67</v>
      </c>
      <c r="D36" s="16" t="s">
        <v>27</v>
      </c>
      <c r="E36" s="17" t="s">
        <v>28</v>
      </c>
      <c r="F36" s="17" t="s">
        <v>29</v>
      </c>
      <c r="G36" s="18">
        <v>14547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14547</v>
      </c>
    </row>
    <row r="37" spans="1:20" x14ac:dyDescent="0.2">
      <c r="A37" s="15">
        <f t="shared" si="4"/>
        <v>20</v>
      </c>
      <c r="B37" s="34" t="s">
        <v>76</v>
      </c>
      <c r="C37" s="32" t="s">
        <v>74</v>
      </c>
      <c r="D37" s="16" t="s">
        <v>73</v>
      </c>
      <c r="E37" s="17" t="s">
        <v>28</v>
      </c>
      <c r="F37" s="17" t="s">
        <v>29</v>
      </c>
      <c r="G37" s="18">
        <v>22000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3815.51</v>
      </c>
      <c r="R37" s="18">
        <f>0+Q37</f>
        <v>3815.51</v>
      </c>
      <c r="S37" s="18">
        <f t="shared" si="2"/>
        <v>0</v>
      </c>
      <c r="T37" s="19">
        <f>G37-R37</f>
        <v>18184.489999999998</v>
      </c>
    </row>
    <row r="38" spans="1:20" x14ac:dyDescent="0.2">
      <c r="A38" s="15">
        <f t="shared" si="4"/>
        <v>21</v>
      </c>
      <c r="B38" s="34" t="s">
        <v>76</v>
      </c>
      <c r="C38" s="32" t="s">
        <v>75</v>
      </c>
      <c r="D38" s="16" t="s">
        <v>73</v>
      </c>
      <c r="E38" s="17" t="s">
        <v>28</v>
      </c>
      <c r="F38" s="17" t="s">
        <v>29</v>
      </c>
      <c r="G38" s="18">
        <v>22000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>G38-R38</f>
        <v>22000</v>
      </c>
    </row>
    <row r="39" spans="1:20" x14ac:dyDescent="0.2">
      <c r="A39" s="15">
        <f t="shared" si="4"/>
        <v>22</v>
      </c>
      <c r="B39" s="34" t="s">
        <v>76</v>
      </c>
      <c r="C39" s="32" t="s">
        <v>72</v>
      </c>
      <c r="D39" s="16" t="s">
        <v>73</v>
      </c>
      <c r="E39" s="17" t="s">
        <v>28</v>
      </c>
      <c r="F39" s="17" t="s">
        <v>29</v>
      </c>
      <c r="G39" s="18">
        <v>22000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>G39-R39</f>
        <v>22000</v>
      </c>
    </row>
    <row r="40" spans="1:20" x14ac:dyDescent="0.2">
      <c r="A40" s="15">
        <f t="shared" si="4"/>
        <v>23</v>
      </c>
      <c r="B40" s="34" t="s">
        <v>76</v>
      </c>
      <c r="C40" s="32" t="s">
        <v>79</v>
      </c>
      <c r="D40" s="16" t="s">
        <v>73</v>
      </c>
      <c r="E40" s="17" t="s">
        <v>28</v>
      </c>
      <c r="F40" s="17" t="s">
        <v>29</v>
      </c>
      <c r="G40" s="18">
        <v>14547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>G40-R40</f>
        <v>14547</v>
      </c>
    </row>
    <row r="41" spans="1:20" x14ac:dyDescent="0.2">
      <c r="A41" s="15">
        <f t="shared" si="4"/>
        <v>24</v>
      </c>
      <c r="B41" s="34" t="s">
        <v>76</v>
      </c>
      <c r="C41" s="32" t="s">
        <v>78</v>
      </c>
      <c r="D41" s="16" t="s">
        <v>73</v>
      </c>
      <c r="E41" s="17" t="s">
        <v>28</v>
      </c>
      <c r="F41" s="17" t="s">
        <v>29</v>
      </c>
      <c r="G41" s="18">
        <v>14547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>G41-R41</f>
        <v>14547</v>
      </c>
    </row>
    <row r="42" spans="1:20" x14ac:dyDescent="0.2">
      <c r="A42" s="20"/>
      <c r="B42" s="35" t="s">
        <v>47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1"/>
    </row>
    <row r="43" spans="1:20" x14ac:dyDescent="0.2">
      <c r="A43" s="15">
        <f>1+A41</f>
        <v>25</v>
      </c>
      <c r="B43" s="36" t="s">
        <v>48</v>
      </c>
      <c r="C43" s="32" t="s">
        <v>49</v>
      </c>
      <c r="D43" s="16" t="s">
        <v>50</v>
      </c>
      <c r="E43" s="17" t="s">
        <v>28</v>
      </c>
      <c r="F43" s="17" t="s">
        <v>29</v>
      </c>
      <c r="G43" s="18">
        <v>23000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f>J43+K43+L43+M43+N43</f>
        <v>0</v>
      </c>
      <c r="Q43" s="18">
        <v>0</v>
      </c>
      <c r="R43" s="18">
        <f>+J43+M43+O43+Q43+H43+I43</f>
        <v>0</v>
      </c>
      <c r="S43" s="18">
        <f>+N43+L43+K43</f>
        <v>0</v>
      </c>
      <c r="T43" s="19">
        <f>G43</f>
        <v>23000</v>
      </c>
    </row>
    <row r="44" spans="1:20" x14ac:dyDescent="0.2">
      <c r="A44" s="15">
        <f t="shared" si="4"/>
        <v>26</v>
      </c>
      <c r="B44" s="36" t="s">
        <v>48</v>
      </c>
      <c r="C44" s="32" t="s">
        <v>51</v>
      </c>
      <c r="D44" s="16" t="s">
        <v>27</v>
      </c>
      <c r="E44" s="17" t="s">
        <v>28</v>
      </c>
      <c r="F44" s="17" t="s">
        <v>29</v>
      </c>
      <c r="G44" s="18">
        <v>14547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14547</v>
      </c>
    </row>
    <row r="45" spans="1:20" x14ac:dyDescent="0.2">
      <c r="A45" s="15">
        <f t="shared" si="4"/>
        <v>27</v>
      </c>
      <c r="B45" s="36" t="s">
        <v>48</v>
      </c>
      <c r="C45" s="32" t="s">
        <v>52</v>
      </c>
      <c r="D45" s="16" t="s">
        <v>27</v>
      </c>
      <c r="E45" s="17" t="s">
        <v>28</v>
      </c>
      <c r="F45" s="17" t="s">
        <v>29</v>
      </c>
      <c r="G45" s="18">
        <v>14000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14000</v>
      </c>
    </row>
    <row r="46" spans="1:20" x14ac:dyDescent="0.2">
      <c r="A46" s="15">
        <f t="shared" si="4"/>
        <v>28</v>
      </c>
      <c r="B46" s="36" t="s">
        <v>69</v>
      </c>
      <c r="C46" s="32" t="s">
        <v>71</v>
      </c>
      <c r="D46" s="16" t="s">
        <v>27</v>
      </c>
      <c r="E46" s="17" t="s">
        <v>28</v>
      </c>
      <c r="F46" s="17" t="s">
        <v>29</v>
      </c>
      <c r="G46" s="18">
        <v>14547.5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14547.5</v>
      </c>
    </row>
    <row r="47" spans="1:20" x14ac:dyDescent="0.2">
      <c r="A47" s="20"/>
      <c r="B47" s="35" t="s">
        <v>53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1"/>
    </row>
    <row r="48" spans="1:20" x14ac:dyDescent="0.2">
      <c r="A48" s="15">
        <f>1+A46</f>
        <v>29</v>
      </c>
      <c r="B48" s="36" t="s">
        <v>48</v>
      </c>
      <c r="C48" s="32" t="s">
        <v>54</v>
      </c>
      <c r="D48" s="16" t="s">
        <v>27</v>
      </c>
      <c r="E48" s="17" t="s">
        <v>28</v>
      </c>
      <c r="F48" s="17" t="s">
        <v>29</v>
      </c>
      <c r="G48" s="18">
        <v>14547.5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f>J48+K48+L48+M48+N48</f>
        <v>0</v>
      </c>
      <c r="Q48" s="18">
        <v>0</v>
      </c>
      <c r="R48" s="18">
        <f>+J48+M48+O48+Q48+H48+I48</f>
        <v>0</v>
      </c>
      <c r="S48" s="18">
        <f>+N48+L48+K48</f>
        <v>0</v>
      </c>
      <c r="T48" s="19">
        <f>G48</f>
        <v>14547.5</v>
      </c>
    </row>
    <row r="49" spans="1:21" x14ac:dyDescent="0.2">
      <c r="A49" s="15">
        <f t="shared" si="4"/>
        <v>30</v>
      </c>
      <c r="B49" s="36" t="s">
        <v>48</v>
      </c>
      <c r="C49" s="32" t="s">
        <v>55</v>
      </c>
      <c r="D49" s="16" t="s">
        <v>27</v>
      </c>
      <c r="E49" s="17" t="s">
        <v>28</v>
      </c>
      <c r="F49" s="17" t="s">
        <v>29</v>
      </c>
      <c r="G49" s="18">
        <v>14547.5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14547.5</v>
      </c>
    </row>
    <row r="50" spans="1:21" x14ac:dyDescent="0.2">
      <c r="A50" s="20"/>
      <c r="B50" s="35" t="s">
        <v>56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1"/>
    </row>
    <row r="51" spans="1:21" x14ac:dyDescent="0.2">
      <c r="A51" s="15">
        <f>1+A49</f>
        <v>31</v>
      </c>
      <c r="B51" s="36" t="s">
        <v>48</v>
      </c>
      <c r="C51" s="32" t="s">
        <v>57</v>
      </c>
      <c r="D51" s="16" t="s">
        <v>27</v>
      </c>
      <c r="E51" s="17" t="s">
        <v>28</v>
      </c>
      <c r="F51" s="17" t="s">
        <v>29</v>
      </c>
      <c r="G51" s="18">
        <v>14547.5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f>J51+K51+L51+M51+N51</f>
        <v>0</v>
      </c>
      <c r="Q51" s="18">
        <v>0</v>
      </c>
      <c r="R51" s="18">
        <f>+J51+M51+O51+Q51+H51+I51</f>
        <v>0</v>
      </c>
      <c r="S51" s="18">
        <f>+N51+L51+K51</f>
        <v>0</v>
      </c>
      <c r="T51" s="19">
        <f>G51</f>
        <v>14547.5</v>
      </c>
    </row>
    <row r="52" spans="1:21" x14ac:dyDescent="0.2">
      <c r="A52" s="15">
        <f t="shared" si="4"/>
        <v>32</v>
      </c>
      <c r="B52" s="36" t="s">
        <v>48</v>
      </c>
      <c r="C52" s="32" t="s">
        <v>58</v>
      </c>
      <c r="D52" s="16" t="s">
        <v>27</v>
      </c>
      <c r="E52" s="17" t="s">
        <v>28</v>
      </c>
      <c r="F52" s="17" t="s">
        <v>29</v>
      </c>
      <c r="G52" s="18">
        <v>14547.5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14547.5</v>
      </c>
    </row>
    <row r="53" spans="1:21" x14ac:dyDescent="0.2">
      <c r="A53" s="15">
        <f t="shared" si="4"/>
        <v>33</v>
      </c>
      <c r="B53" s="36" t="s">
        <v>48</v>
      </c>
      <c r="C53" s="32" t="s">
        <v>59</v>
      </c>
      <c r="D53" s="16" t="s">
        <v>27</v>
      </c>
      <c r="E53" s="17" t="s">
        <v>28</v>
      </c>
      <c r="F53" s="17" t="s">
        <v>29</v>
      </c>
      <c r="G53" s="18">
        <v>14547.5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14547.5</v>
      </c>
    </row>
    <row r="54" spans="1:21" x14ac:dyDescent="0.2">
      <c r="A54" s="15">
        <f t="shared" si="4"/>
        <v>34</v>
      </c>
      <c r="B54" s="36" t="s">
        <v>48</v>
      </c>
      <c r="C54" s="32" t="s">
        <v>60</v>
      </c>
      <c r="D54" s="16" t="s">
        <v>27</v>
      </c>
      <c r="E54" s="17" t="s">
        <v>28</v>
      </c>
      <c r="F54" s="17" t="s">
        <v>29</v>
      </c>
      <c r="G54" s="18">
        <v>14547.5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14547.5</v>
      </c>
    </row>
    <row r="55" spans="1:21" x14ac:dyDescent="0.2">
      <c r="A55" s="20"/>
      <c r="B55" s="35" t="s">
        <v>61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1"/>
    </row>
    <row r="56" spans="1:21" x14ac:dyDescent="0.2">
      <c r="A56" s="15">
        <f>1+A54</f>
        <v>35</v>
      </c>
      <c r="B56" s="36" t="s">
        <v>69</v>
      </c>
      <c r="C56" s="32" t="s">
        <v>62</v>
      </c>
      <c r="D56" s="16" t="s">
        <v>27</v>
      </c>
      <c r="E56" s="17" t="s">
        <v>28</v>
      </c>
      <c r="F56" s="17" t="s">
        <v>29</v>
      </c>
      <c r="G56" s="18">
        <v>14547.5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f>J56+K56+L56+M56+N56</f>
        <v>0</v>
      </c>
      <c r="Q56" s="18">
        <v>0</v>
      </c>
      <c r="R56" s="18">
        <f>+J56+M56+O56+Q56+H56+I56</f>
        <v>0</v>
      </c>
      <c r="S56" s="18">
        <f>+N56+L56+K56</f>
        <v>0</v>
      </c>
      <c r="T56" s="19">
        <f>G56</f>
        <v>14547.5</v>
      </c>
    </row>
    <row r="57" spans="1:21" x14ac:dyDescent="0.2">
      <c r="A57" s="15">
        <f t="shared" si="4"/>
        <v>36</v>
      </c>
      <c r="B57" s="36" t="s">
        <v>69</v>
      </c>
      <c r="C57" s="32" t="s">
        <v>68</v>
      </c>
      <c r="D57" s="16" t="s">
        <v>27</v>
      </c>
      <c r="E57" s="17" t="s">
        <v>28</v>
      </c>
      <c r="F57" s="17" t="s">
        <v>29</v>
      </c>
      <c r="G57" s="27">
        <v>14547.5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>J57+K57+L57+M57+N57</f>
        <v>0</v>
      </c>
      <c r="Q57" s="18">
        <v>0</v>
      </c>
      <c r="R57" s="18">
        <f>+J57+M57+O57+Q57+H57+I57</f>
        <v>0</v>
      </c>
      <c r="S57" s="18">
        <f>+N57+L57+K57</f>
        <v>0</v>
      </c>
      <c r="T57" s="19">
        <f>G57</f>
        <v>14547.5</v>
      </c>
    </row>
    <row r="58" spans="1:21" ht="15" x14ac:dyDescent="0.25">
      <c r="A58" s="22"/>
      <c r="B58" s="33"/>
      <c r="C58" s="23"/>
      <c r="D58" s="23"/>
      <c r="E58" s="39" t="s">
        <v>63</v>
      </c>
      <c r="F58" s="39"/>
      <c r="G58" s="24">
        <f>SUM(G18:G57)</f>
        <v>577813.9</v>
      </c>
      <c r="H58" s="24">
        <f t="shared" ref="H58:P58" si="5">SUM(H18:H56)</f>
        <v>0</v>
      </c>
      <c r="I58" s="24">
        <f t="shared" si="5"/>
        <v>0</v>
      </c>
      <c r="J58" s="24">
        <f t="shared" si="5"/>
        <v>0</v>
      </c>
      <c r="K58" s="24">
        <f t="shared" si="5"/>
        <v>0</v>
      </c>
      <c r="L58" s="24">
        <f t="shared" si="5"/>
        <v>0</v>
      </c>
      <c r="M58" s="24">
        <f t="shared" si="5"/>
        <v>0</v>
      </c>
      <c r="N58" s="24">
        <f t="shared" si="5"/>
        <v>0</v>
      </c>
      <c r="O58" s="24">
        <f t="shared" si="5"/>
        <v>0</v>
      </c>
      <c r="P58" s="24">
        <f t="shared" si="5"/>
        <v>0</v>
      </c>
      <c r="Q58" s="24">
        <f>SUM(Q18:Q57)</f>
        <v>3815.51</v>
      </c>
      <c r="R58" s="24">
        <f>SUM(R18:R57)</f>
        <v>3815.51</v>
      </c>
      <c r="S58" s="24">
        <f>SUM(S18:S56)</f>
        <v>0</v>
      </c>
      <c r="T58" s="24">
        <f>SUM(T18:T57)</f>
        <v>573998.39</v>
      </c>
      <c r="U58" s="26"/>
    </row>
  </sheetData>
  <mergeCells count="23">
    <mergeCell ref="R15:R16"/>
    <mergeCell ref="S15:S16"/>
    <mergeCell ref="E58:F58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conditionalFormatting sqref="C1:C1048576">
    <cfRule type="duplicateValues" dxfId="15" priority="23"/>
  </conditionalFormatting>
  <conditionalFormatting sqref="C18:C57">
    <cfRule type="duplicateValues" dxfId="14" priority="24"/>
  </conditionalFormatting>
  <conditionalFormatting sqref="C58">
    <cfRule type="duplicateValues" dxfId="13" priority="22"/>
  </conditionalFormatting>
  <conditionalFormatting sqref="C1:C1048576">
    <cfRule type="duplicateValues" dxfId="12" priority="28"/>
  </conditionalFormatting>
  <conditionalFormatting sqref="A42">
    <cfRule type="duplicateValues" dxfId="11" priority="10"/>
  </conditionalFormatting>
  <conditionalFormatting sqref="A42">
    <cfRule type="duplicateValues" dxfId="10" priority="11"/>
  </conditionalFormatting>
  <conditionalFormatting sqref="A42">
    <cfRule type="duplicateValues" dxfId="9" priority="12"/>
  </conditionalFormatting>
  <conditionalFormatting sqref="A47">
    <cfRule type="duplicateValues" dxfId="8" priority="7"/>
  </conditionalFormatting>
  <conditionalFormatting sqref="A47">
    <cfRule type="duplicateValues" dxfId="7" priority="8"/>
  </conditionalFormatting>
  <conditionalFormatting sqref="A47">
    <cfRule type="duplicateValues" dxfId="6" priority="9"/>
  </conditionalFormatting>
  <conditionalFormatting sqref="A50">
    <cfRule type="duplicateValues" dxfId="5" priority="4"/>
  </conditionalFormatting>
  <conditionalFormatting sqref="A50">
    <cfRule type="duplicateValues" dxfId="4" priority="5"/>
  </conditionalFormatting>
  <conditionalFormatting sqref="A50">
    <cfRule type="duplicateValues" dxfId="3" priority="6"/>
  </conditionalFormatting>
  <conditionalFormatting sqref="A55">
    <cfRule type="duplicateValues" dxfId="2" priority="1"/>
  </conditionalFormatting>
  <conditionalFormatting sqref="A55">
    <cfRule type="duplicateValues" dxfId="1" priority="2"/>
  </conditionalFormatting>
  <conditionalFormatting sqref="A55">
    <cfRule type="duplicateValues" dxfId="0" priority="3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2024-08-28T13:41:09Z</dcterms:modified>
</cp:coreProperties>
</file>