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enys.delgado\Documents\AÑO 2021\NOMINA DEL PORTAL TRANSPARENCIA\NOMINAS DEL PORTAL TRANSPARENCIA - AGOSTO 2021\"/>
    </mc:Choice>
  </mc:AlternateContent>
  <bookViews>
    <workbookView xWindow="0" yWindow="0" windowWidth="25125" windowHeight="12300"/>
  </bookViews>
  <sheets>
    <sheet name="Hoja2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0" i="2" l="1"/>
  <c r="B59" i="2"/>
  <c r="B55" i="2"/>
  <c r="B56" i="2" s="1"/>
  <c r="B54" i="2"/>
  <c r="B53" i="2"/>
  <c r="B50" i="2"/>
  <c r="B49" i="2"/>
  <c r="B44" i="2"/>
  <c r="B45" i="2" s="1"/>
  <c r="B46" i="2" s="1"/>
  <c r="B43" i="2"/>
  <c r="B42" i="2"/>
  <c r="B20" i="2"/>
  <c r="B21" i="2"/>
  <c r="B22" i="2"/>
  <c r="B23" i="2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19" i="2"/>
  <c r="T60" i="2"/>
  <c r="S60" i="2"/>
  <c r="R60" i="2"/>
  <c r="P60" i="2"/>
  <c r="T59" i="2"/>
  <c r="S59" i="2"/>
  <c r="R59" i="2"/>
  <c r="P59" i="2"/>
  <c r="T56" i="2"/>
  <c r="S56" i="2"/>
  <c r="R56" i="2"/>
  <c r="P56" i="2"/>
  <c r="T55" i="2"/>
  <c r="S55" i="2"/>
  <c r="R55" i="2"/>
  <c r="P55" i="2"/>
  <c r="T54" i="2"/>
  <c r="S54" i="2"/>
  <c r="R54" i="2"/>
  <c r="P54" i="2"/>
  <c r="T53" i="2"/>
  <c r="S53" i="2"/>
  <c r="R53" i="2"/>
  <c r="P53" i="2"/>
  <c r="T50" i="2"/>
  <c r="S50" i="2"/>
  <c r="R50" i="2"/>
  <c r="P50" i="2"/>
  <c r="T49" i="2"/>
  <c r="S49" i="2"/>
  <c r="R49" i="2"/>
  <c r="P49" i="2"/>
  <c r="T46" i="2"/>
  <c r="S46" i="2"/>
  <c r="R46" i="2"/>
  <c r="P46" i="2"/>
  <c r="T45" i="2"/>
  <c r="S45" i="2"/>
  <c r="R45" i="2"/>
  <c r="P45" i="2"/>
  <c r="T44" i="2"/>
  <c r="S44" i="2"/>
  <c r="R44" i="2"/>
  <c r="P44" i="2"/>
  <c r="T43" i="2"/>
  <c r="S43" i="2"/>
  <c r="R43" i="2"/>
  <c r="P43" i="2"/>
  <c r="T42" i="2"/>
  <c r="S42" i="2"/>
  <c r="R42" i="2"/>
  <c r="P42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18" i="2"/>
  <c r="S39" i="2"/>
  <c r="R39" i="2"/>
  <c r="P39" i="2"/>
  <c r="S38" i="2"/>
  <c r="R38" i="2"/>
  <c r="P38" i="2"/>
  <c r="S37" i="2"/>
  <c r="R37" i="2"/>
  <c r="P37" i="2"/>
  <c r="S36" i="2"/>
  <c r="R36" i="2"/>
  <c r="P36" i="2"/>
  <c r="S35" i="2"/>
  <c r="R35" i="2"/>
  <c r="P35" i="2"/>
  <c r="S34" i="2"/>
  <c r="R34" i="2"/>
  <c r="P34" i="2"/>
  <c r="S33" i="2"/>
  <c r="R33" i="2"/>
  <c r="P33" i="2"/>
  <c r="S32" i="2"/>
  <c r="R32" i="2"/>
  <c r="P32" i="2"/>
  <c r="S31" i="2"/>
  <c r="R31" i="2"/>
  <c r="P31" i="2"/>
  <c r="S30" i="2"/>
  <c r="R30" i="2"/>
  <c r="P30" i="2"/>
  <c r="S29" i="2"/>
  <c r="R29" i="2"/>
  <c r="P29" i="2"/>
  <c r="S28" i="2"/>
  <c r="R28" i="2"/>
  <c r="P28" i="2"/>
  <c r="S27" i="2"/>
  <c r="R27" i="2"/>
  <c r="P27" i="2"/>
  <c r="S26" i="2"/>
  <c r="R26" i="2"/>
  <c r="P26" i="2"/>
  <c r="S25" i="2"/>
  <c r="R25" i="2"/>
  <c r="P25" i="2"/>
  <c r="S24" i="2"/>
  <c r="R24" i="2"/>
  <c r="P24" i="2"/>
  <c r="S23" i="2"/>
  <c r="R23" i="2"/>
  <c r="P23" i="2"/>
  <c r="S22" i="2"/>
  <c r="R22" i="2"/>
  <c r="P22" i="2"/>
  <c r="S21" i="2"/>
  <c r="R21" i="2"/>
  <c r="P21" i="2"/>
  <c r="S20" i="2"/>
  <c r="R20" i="2"/>
  <c r="P20" i="2"/>
  <c r="H61" i="2"/>
  <c r="I61" i="2"/>
  <c r="J61" i="2"/>
  <c r="K61" i="2"/>
  <c r="L61" i="2"/>
  <c r="M61" i="2"/>
  <c r="N61" i="2"/>
  <c r="O61" i="2"/>
  <c r="Q61" i="2"/>
  <c r="G61" i="2"/>
  <c r="S19" i="2"/>
  <c r="R19" i="2"/>
  <c r="S18" i="2"/>
  <c r="R18" i="2"/>
  <c r="P19" i="2"/>
  <c r="P18" i="2"/>
  <c r="T61" i="2" l="1"/>
  <c r="P61" i="2"/>
  <c r="S61" i="2"/>
  <c r="R61" i="2"/>
</calcChain>
</file>

<file path=xl/sharedStrings.xml><?xml version="1.0" encoding="utf-8"?>
<sst xmlns="http://schemas.openxmlformats.org/spreadsheetml/2006/main" count="177" uniqueCount="75">
  <si>
    <t>No.</t>
  </si>
  <si>
    <t>Nombre</t>
  </si>
  <si>
    <t>Cargo</t>
  </si>
  <si>
    <t>Género</t>
  </si>
  <si>
    <t>MASC</t>
  </si>
  <si>
    <t>SUPERVISOR</t>
  </si>
  <si>
    <t>Estatus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</si>
  <si>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</si>
  <si>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</si>
  <si>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</si>
  <si>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</si>
  <si>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</si>
  <si>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</si>
  <si>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</si>
  <si>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</si>
  <si>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</si>
  <si>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</si>
  <si>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</si>
  <si>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</si>
  <si>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</si>
  <si>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Empleado (2.87%)</t>
  </si>
  <si>
    <t>Patronal (7.10%)</t>
  </si>
  <si>
    <t>Riesgos Laborales
(1.15%)</t>
  </si>
  <si>
    <t>Empleado (3.04%)</t>
  </si>
  <si>
    <t>Patronal (7.09%)</t>
  </si>
  <si>
    <t>Totales en RD$</t>
  </si>
  <si>
    <t>Cuenta 2.1.2.2.05</t>
  </si>
  <si>
    <t>MILITAR</t>
  </si>
  <si>
    <t>ARISMENDY ESPINOSA ALCANTARA</t>
  </si>
  <si>
    <t>SEGURIDAD MILITAR</t>
  </si>
  <si>
    <t>JOSE PEDRO BELTRE ALCANTARA</t>
  </si>
  <si>
    <t>SEGURIDAD</t>
  </si>
  <si>
    <t>LEUDYS BUENO DURAN</t>
  </si>
  <si>
    <t>LUDWIG ROGELIO PEGUERO PAREDES</t>
  </si>
  <si>
    <t>MANUEL DE JESUS CORNIELLE MATEO</t>
  </si>
  <si>
    <t>MIGUEL ANGEL FAMILIA RODRIGUEZ</t>
  </si>
  <si>
    <t>MIGUEL SANTOS AGRAMONTE</t>
  </si>
  <si>
    <t>RICARDO ESTORMI AMARANTE CID</t>
  </si>
  <si>
    <t>VIRKIN MANUEL FLORES FRIAS</t>
  </si>
  <si>
    <t>WILSON ROBERT VARGAS MENDEZ</t>
  </si>
  <si>
    <t>YAN CARLOS DICLO DE OLEO</t>
  </si>
  <si>
    <t>LORESKYS ELIESEL GONZALEZ FORTUNA</t>
  </si>
  <si>
    <t>DIOS GEIRY MENDEZ NOVAS</t>
  </si>
  <si>
    <t>GUSTAVO ADOLFO TAPIA PEREZ</t>
  </si>
  <si>
    <t>JEFRY GONZALEZ MARIANO</t>
  </si>
  <si>
    <t>NENO VALDEZ MONTERO</t>
  </si>
  <si>
    <t>JOSE MANUEL SUERO ROA</t>
  </si>
  <si>
    <t>RICARDO JAVIER VALDEZ VALLEJO</t>
  </si>
  <si>
    <t>ERICK OSCAR RAMIREZ ROSSO</t>
  </si>
  <si>
    <t>ANIBAL EVANGELISTA GONZALEZ VALDEZ</t>
  </si>
  <si>
    <t>GREGORIS DE LOS SANTOS RODRIGUEZ</t>
  </si>
  <si>
    <t>CARLIXTO ANTONIO MARTE MENDOZA</t>
  </si>
  <si>
    <t>ISRAEL CASTRO RAMIREZ</t>
  </si>
  <si>
    <t>RUDY FRANCISCO ALBUEZ OLIVO</t>
  </si>
  <si>
    <t>JOSE DEL CARMEN ROSARIO MATEO</t>
  </si>
  <si>
    <t>LUIS ANTONIO CABRERA PEREZ</t>
  </si>
  <si>
    <t>MARCELINO QUEZADA BERROA</t>
  </si>
  <si>
    <t>JUAN EVANGELISTA DURAN</t>
  </si>
  <si>
    <t>JUAN JOSE MARTE ROJAS</t>
  </si>
  <si>
    <t>RAMON ANTONIO BRITO RODRIGUEZ</t>
  </si>
  <si>
    <t>WILSON BAEZ JAVIER</t>
  </si>
  <si>
    <t>RICHARD ASTACIO DEL CARMEN</t>
  </si>
  <si>
    <t>MARCELO PERDOMO</t>
  </si>
  <si>
    <t>LOS REYES DIAZ RAMIREZ</t>
  </si>
  <si>
    <t>HAMET ARIEL RODRIGUEZ FRANCISCO</t>
  </si>
  <si>
    <t>Rectoría</t>
  </si>
  <si>
    <t>ENCARGADO</t>
  </si>
  <si>
    <t>Recinto Eugenio María de Hostos</t>
  </si>
  <si>
    <t>Recinto Emilio Prud´Homme</t>
  </si>
  <si>
    <t>Recinto Juan Vicente Moscoso</t>
  </si>
  <si>
    <t>Recinto Luis Napoleón Núñez Molina</t>
  </si>
  <si>
    <t>Departamento Administrativo</t>
  </si>
  <si>
    <t>Dirección Administrativa y Financiera</t>
  </si>
  <si>
    <t>Dirección de Recursos Humanos</t>
  </si>
  <si>
    <t>Nómina Personal Vigilancia Militar - Agosto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</si>
</sst>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164" fontId="6" fillId="2" borderId="1" xfId="1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4" fontId="4" fillId="0" borderId="2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1" applyFont="1" applyAlignment="1">
      <alignment horizontal="center"/>
    </xf>
    <xf numFmtId="0" fontId="9" fillId="0" borderId="0" xfId="0" applyFont="1"/>
    <xf numFmtId="0" fontId="11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164" fontId="6" fillId="4" borderId="0" xfId="1" applyFont="1" applyFill="1" applyAlignment="1">
      <alignment horizontal="center"/>
    </xf>
    <xf numFmtId="0" fontId="4" fillId="5" borderId="0" xfId="0" applyFont="1" applyFill="1" applyBorder="1"/>
    <xf numFmtId="164" fontId="7" fillId="6" borderId="1" xfId="1" applyFont="1" applyFill="1" applyBorder="1" applyAlignment="1">
      <alignment horizontal="center"/>
    </xf>
    <xf numFmtId="164" fontId="8" fillId="6" borderId="1" xfId="1" applyFont="1" applyFill="1" applyBorder="1" applyAlignment="1">
      <alignment horizontal="center" wrapText="1"/>
    </xf>
    <xf numFmtId="0" fontId="4" fillId="6" borderId="0" xfId="0" applyFont="1" applyFill="1" applyBorder="1"/>
    <xf numFmtId="0" fontId="5" fillId="3" borderId="4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center"/>
    </xf>
    <xf numFmtId="164" fontId="5" fillId="3" borderId="5" xfId="1" applyFont="1" applyFill="1" applyBorder="1" applyAlignment="1">
      <alignment horizontal="center"/>
    </xf>
    <xf numFmtId="164" fontId="5" fillId="3" borderId="6" xfId="1" applyFont="1" applyFill="1" applyBorder="1" applyAlignment="1">
      <alignment horizontal="center"/>
    </xf>
    <xf numFmtId="0" fontId="5" fillId="6" borderId="7" xfId="0" applyFont="1" applyFill="1" applyBorder="1" applyAlignment="1">
      <alignment horizontal="left"/>
    </xf>
    <xf numFmtId="0" fontId="5" fillId="6" borderId="0" xfId="0" applyFont="1" applyFill="1" applyBorder="1" applyAlignment="1">
      <alignment horizontal="left"/>
    </xf>
    <xf numFmtId="0" fontId="5" fillId="6" borderId="0" xfId="0" applyFont="1" applyFill="1" applyBorder="1" applyAlignment="1">
      <alignment horizontal="center"/>
    </xf>
    <xf numFmtId="164" fontId="5" fillId="6" borderId="0" xfId="1" applyFont="1" applyFill="1" applyBorder="1" applyAlignment="1">
      <alignment horizontal="center"/>
    </xf>
    <xf numFmtId="164" fontId="5" fillId="6" borderId="8" xfId="1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164" fontId="4" fillId="0" borderId="10" xfId="1" applyFont="1" applyBorder="1" applyAlignment="1">
      <alignment horizontal="center"/>
    </xf>
    <xf numFmtId="0" fontId="5" fillId="5" borderId="7" xfId="0" applyFont="1" applyFill="1" applyBorder="1"/>
    <xf numFmtId="0" fontId="4" fillId="5" borderId="8" xfId="0" applyFont="1" applyFill="1" applyBorder="1"/>
    <xf numFmtId="0" fontId="5" fillId="6" borderId="7" xfId="0" applyFont="1" applyFill="1" applyBorder="1"/>
    <xf numFmtId="0" fontId="4" fillId="6" borderId="8" xfId="0" applyFont="1" applyFill="1" applyBorder="1"/>
    <xf numFmtId="164" fontId="8" fillId="6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12" fillId="0" borderId="3" xfId="0" applyFont="1" applyBorder="1" applyAlignment="1">
      <alignment horizontal="right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2" fillId="0" borderId="0" xfId="1" applyFont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164" fontId="5" fillId="6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285750</xdr:colOff>
      <xdr:row>0</xdr:row>
      <xdr:rowOff>50800</xdr:rowOff>
    </xdr:from>
    <xdr:to>
      <xdr:col>10</xdr:col>
      <xdr:colOff>190500</xdr:colOff>
      <xdr:row>9</xdr:row>
      <xdr:rowOff>1845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6F1A4-983A-4082-9D37-3927E6ED1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43750" y="50800"/>
          <a:ext cx="990600" cy="1436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61"/>
  <sheetViews>
    <sheetView showGridLines="0" tabSelected="1" zoomScaleNormal="100" workbookViewId="0">
      <selection activeCell="K25" sqref="K25"/>
    </sheetView>
  </sheetViews>
  <sheetFormatPr baseColWidth="10" defaultColWidth="10.85546875" defaultRowHeight="12"/>
  <cols>
    <col min="1" max="1" width="11.85546875" style="2" customWidth="1"/>
    <col min="2" max="2" width="4.140625" style="2" customWidth="1"/>
    <col min="3" max="3" width="31.5703125" style="2" bestFit="1" customWidth="1"/>
    <col min="4" max="4" width="16.5703125" style="2" bestFit="1" customWidth="1"/>
    <col min="5" max="5" width="10.42578125" style="2" bestFit="1" customWidth="1"/>
    <col min="6" max="6" width="5.85546875" style="2" bestFit="1" customWidth="1"/>
    <col min="7" max="7" width="12.140625" style="2" customWidth="1"/>
    <col min="8" max="8" width="8.28515625" style="2" customWidth="1"/>
    <col min="9" max="9" width="6.85546875" style="2" customWidth="1"/>
    <col min="10" max="10" width="9.42578125" style="2" customWidth="1"/>
    <col min="11" max="11" width="9.140625" style="2" customWidth="1"/>
    <col min="12" max="12" width="9.5703125" style="2" customWidth="1"/>
    <col min="13" max="13" width="9.140625" style="2" customWidth="1"/>
    <col min="14" max="14" width="9.42578125" style="2" customWidth="1"/>
    <col min="15" max="15" width="10.42578125" style="2" customWidth="1"/>
    <col min="16" max="16" width="7.140625" style="2" customWidth="1"/>
    <col min="17" max="17" width="10.140625" style="2" customWidth="1"/>
    <col min="18" max="18" width="9.7109375" style="2" customWidth="1"/>
    <col min="19" max="19" width="10.140625" style="2" customWidth="1"/>
    <col min="20" max="16384" width="10.85546875" style="2"/>
  </cols>
  <sheetData>
    <row r="1" spans="2:20" s="1" customFormat="1" ht="12.75">
      <c r="B1" s="9"/>
      <c r="C1" s="10"/>
      <c r="D1" s="10"/>
      <c r="E1" s="9"/>
      <c r="F1" s="9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2:20" s="1" customFormat="1" ht="12.75">
      <c r="B2" s="9"/>
      <c r="C2" s="10"/>
      <c r="D2" s="10"/>
      <c r="E2" s="9"/>
      <c r="F2" s="9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</row>
    <row r="3" spans="2:20" s="1" customFormat="1" ht="12.75">
      <c r="B3" s="9"/>
      <c r="C3" s="10"/>
      <c r="D3" s="10"/>
      <c r="E3" s="9"/>
      <c r="F3" s="9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s="1" customFormat="1" ht="12.75">
      <c r="B4" s="9"/>
      <c r="C4" s="10"/>
      <c r="D4" s="10"/>
      <c r="E4" s="9"/>
      <c r="F4" s="9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s="1" customFormat="1" ht="12.75">
      <c r="B5" s="9"/>
      <c r="C5" s="10"/>
      <c r="D5" s="10"/>
      <c r="E5" s="9"/>
      <c r="F5" s="9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s="1" customFormat="1" ht="12.75">
      <c r="B6" s="9"/>
      <c r="C6" s="10"/>
      <c r="D6" s="10"/>
      <c r="E6" s="9"/>
      <c r="F6" s="9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2:20" s="1" customFormat="1" ht="12.75">
      <c r="B7" s="9"/>
      <c r="C7" s="10"/>
      <c r="D7" s="10"/>
      <c r="E7" s="9"/>
      <c r="F7" s="9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2:20" s="1" customFormat="1" ht="12.75">
      <c r="B8" s="9"/>
      <c r="C8" s="10"/>
      <c r="D8" s="10"/>
      <c r="E8" s="9"/>
      <c r="F8" s="9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</row>
    <row r="9" spans="2:20" s="1" customFormat="1" ht="15"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</row>
    <row r="10" spans="2:20" s="1" customFormat="1" ht="18">
      <c r="B10" s="41" t="s">
        <v>73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2:20" s="1" customFormat="1" ht="15.75">
      <c r="B11" s="42" t="s">
        <v>74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</row>
    <row r="12" spans="2:20" s="1" customFormat="1" ht="15.75">
      <c r="B12" s="13"/>
      <c r="C12" s="10"/>
      <c r="D12" s="10"/>
      <c r="E12" s="9"/>
      <c r="F12" s="9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43" t="s">
        <v>26</v>
      </c>
      <c r="S12" s="43"/>
      <c r="T12" s="11"/>
    </row>
    <row r="13" spans="2:20">
      <c r="B13" s="38" t="s">
        <v>0</v>
      </c>
      <c r="C13" s="39" t="s">
        <v>1</v>
      </c>
      <c r="D13" s="39" t="s">
        <v>2</v>
      </c>
      <c r="E13" s="38" t="s">
        <v>6</v>
      </c>
      <c r="F13" s="38" t="s">
        <v>3</v>
      </c>
      <c r="G13" s="44" t="s">
        <v>7</v>
      </c>
      <c r="H13" s="44" t="s">
        <v>8</v>
      </c>
      <c r="I13" s="44" t="s">
        <v>9</v>
      </c>
      <c r="J13" s="38" t="s">
        <v>10</v>
      </c>
      <c r="K13" s="38"/>
      <c r="L13" s="38"/>
      <c r="M13" s="38"/>
      <c r="N13" s="38"/>
      <c r="O13" s="38"/>
      <c r="P13" s="38"/>
      <c r="Q13" s="4"/>
      <c r="R13" s="45" t="s">
        <v>11</v>
      </c>
      <c r="S13" s="45"/>
      <c r="T13" s="44" t="s">
        <v>12</v>
      </c>
    </row>
    <row r="14" spans="2:20">
      <c r="B14" s="38"/>
      <c r="C14" s="39"/>
      <c r="D14" s="39"/>
      <c r="E14" s="38"/>
      <c r="F14" s="38"/>
      <c r="G14" s="44"/>
      <c r="H14" s="44"/>
      <c r="I14" s="44"/>
      <c r="J14" s="46" t="s">
        <v>13</v>
      </c>
      <c r="K14" s="46"/>
      <c r="L14" s="18"/>
      <c r="M14" s="46" t="s">
        <v>14</v>
      </c>
      <c r="N14" s="46"/>
      <c r="O14" s="37" t="s">
        <v>15</v>
      </c>
      <c r="P14" s="37" t="s">
        <v>16</v>
      </c>
      <c r="Q14" s="37" t="s">
        <v>17</v>
      </c>
      <c r="R14" s="37" t="s">
        <v>18</v>
      </c>
      <c r="S14" s="37" t="s">
        <v>19</v>
      </c>
      <c r="T14" s="44"/>
    </row>
    <row r="15" spans="2:20" s="3" customFormat="1" ht="36">
      <c r="B15" s="38"/>
      <c r="C15" s="39"/>
      <c r="D15" s="39"/>
      <c r="E15" s="38"/>
      <c r="F15" s="38"/>
      <c r="G15" s="44"/>
      <c r="H15" s="44"/>
      <c r="I15" s="44"/>
      <c r="J15" s="5" t="s">
        <v>20</v>
      </c>
      <c r="K15" s="5" t="s">
        <v>21</v>
      </c>
      <c r="L15" s="19" t="s">
        <v>22</v>
      </c>
      <c r="M15" s="5" t="s">
        <v>23</v>
      </c>
      <c r="N15" s="5" t="s">
        <v>24</v>
      </c>
      <c r="O15" s="37"/>
      <c r="P15" s="37"/>
      <c r="Q15" s="37"/>
      <c r="R15" s="37"/>
      <c r="S15" s="37"/>
      <c r="T15" s="44"/>
    </row>
    <row r="16" spans="2:20">
      <c r="B16" s="21" t="s">
        <v>65</v>
      </c>
      <c r="C16" s="22"/>
      <c r="D16" s="22"/>
      <c r="E16" s="23"/>
      <c r="F16" s="23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5"/>
    </row>
    <row r="17" spans="2:20">
      <c r="B17" s="26" t="s">
        <v>71</v>
      </c>
      <c r="C17" s="27"/>
      <c r="D17" s="27"/>
      <c r="E17" s="28"/>
      <c r="F17" s="28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30"/>
    </row>
    <row r="18" spans="2:20">
      <c r="B18" s="31">
        <v>1</v>
      </c>
      <c r="C18" s="7" t="s">
        <v>34</v>
      </c>
      <c r="D18" s="7" t="s">
        <v>66</v>
      </c>
      <c r="E18" s="6" t="s">
        <v>27</v>
      </c>
      <c r="F18" s="6" t="s">
        <v>4</v>
      </c>
      <c r="G18" s="8">
        <v>30360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f>J18+K18+L18+M18+N18</f>
        <v>0</v>
      </c>
      <c r="Q18" s="8">
        <v>0</v>
      </c>
      <c r="R18" s="8">
        <f>+J18+M18+O18+Q18+H18+I18</f>
        <v>0</v>
      </c>
      <c r="S18" s="8">
        <f>+N18+L18+K18</f>
        <v>0</v>
      </c>
      <c r="T18" s="32">
        <f>G18</f>
        <v>30360</v>
      </c>
    </row>
    <row r="19" spans="2:20">
      <c r="B19" s="31">
        <f>B18+1</f>
        <v>2</v>
      </c>
      <c r="C19" s="7" t="s">
        <v>30</v>
      </c>
      <c r="D19" s="7" t="s">
        <v>31</v>
      </c>
      <c r="E19" s="6" t="s">
        <v>27</v>
      </c>
      <c r="F19" s="6" t="s">
        <v>4</v>
      </c>
      <c r="G19" s="8">
        <v>23126.400000000001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f>J19+K19+L19+M19+N19</f>
        <v>0</v>
      </c>
      <c r="Q19" s="8">
        <v>0</v>
      </c>
      <c r="R19" s="8">
        <f>+J19+M19+O19+Q19+H19+I19</f>
        <v>0</v>
      </c>
      <c r="S19" s="8">
        <f>+N19+L19+K19</f>
        <v>0</v>
      </c>
      <c r="T19" s="32">
        <f t="shared" ref="T19:T39" si="0">G19</f>
        <v>23126.400000000001</v>
      </c>
    </row>
    <row r="20" spans="2:20">
      <c r="B20" s="31">
        <f t="shared" ref="B20:B39" si="1">B19+1</f>
        <v>3</v>
      </c>
      <c r="C20" s="7" t="s">
        <v>28</v>
      </c>
      <c r="D20" s="7" t="s">
        <v>29</v>
      </c>
      <c r="E20" s="6" t="s">
        <v>27</v>
      </c>
      <c r="F20" s="6" t="s">
        <v>4</v>
      </c>
      <c r="G20" s="8">
        <v>14547.5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f t="shared" ref="P20:P39" si="2">J20+K20+L20+M20+N20</f>
        <v>0</v>
      </c>
      <c r="Q20" s="8">
        <v>0</v>
      </c>
      <c r="R20" s="8">
        <f t="shared" ref="R20:R39" si="3">+J20+M20+O20+Q20+H20+I20</f>
        <v>0</v>
      </c>
      <c r="S20" s="8">
        <f t="shared" ref="S20:S39" si="4">+N20+L20+K20</f>
        <v>0</v>
      </c>
      <c r="T20" s="32">
        <f t="shared" si="0"/>
        <v>14547.5</v>
      </c>
    </row>
    <row r="21" spans="2:20">
      <c r="B21" s="31">
        <f t="shared" si="1"/>
        <v>4</v>
      </c>
      <c r="C21" s="7" t="s">
        <v>32</v>
      </c>
      <c r="D21" s="7" t="s">
        <v>31</v>
      </c>
      <c r="E21" s="6" t="s">
        <v>27</v>
      </c>
      <c r="F21" s="6" t="s">
        <v>4</v>
      </c>
      <c r="G21" s="8">
        <v>14547.5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f t="shared" si="2"/>
        <v>0</v>
      </c>
      <c r="Q21" s="8">
        <v>0</v>
      </c>
      <c r="R21" s="8">
        <f t="shared" si="3"/>
        <v>0</v>
      </c>
      <c r="S21" s="8">
        <f t="shared" si="4"/>
        <v>0</v>
      </c>
      <c r="T21" s="32">
        <f t="shared" si="0"/>
        <v>14547.5</v>
      </c>
    </row>
    <row r="22" spans="2:20">
      <c r="B22" s="31">
        <f t="shared" si="1"/>
        <v>5</v>
      </c>
      <c r="C22" s="7" t="s">
        <v>33</v>
      </c>
      <c r="D22" s="7" t="s">
        <v>31</v>
      </c>
      <c r="E22" s="6" t="s">
        <v>27</v>
      </c>
      <c r="F22" s="6" t="s">
        <v>4</v>
      </c>
      <c r="G22" s="8">
        <v>14547.5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f t="shared" si="2"/>
        <v>0</v>
      </c>
      <c r="Q22" s="8">
        <v>0</v>
      </c>
      <c r="R22" s="8">
        <f t="shared" si="3"/>
        <v>0</v>
      </c>
      <c r="S22" s="8">
        <f t="shared" si="4"/>
        <v>0</v>
      </c>
      <c r="T22" s="32">
        <f t="shared" si="0"/>
        <v>14547.5</v>
      </c>
    </row>
    <row r="23" spans="2:20">
      <c r="B23" s="31">
        <f t="shared" si="1"/>
        <v>6</v>
      </c>
      <c r="C23" s="7" t="s">
        <v>35</v>
      </c>
      <c r="D23" s="7" t="s">
        <v>29</v>
      </c>
      <c r="E23" s="6" t="s">
        <v>27</v>
      </c>
      <c r="F23" s="6" t="s">
        <v>4</v>
      </c>
      <c r="G23" s="8">
        <v>14547.5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f t="shared" si="2"/>
        <v>0</v>
      </c>
      <c r="Q23" s="8">
        <v>0</v>
      </c>
      <c r="R23" s="8">
        <f t="shared" si="3"/>
        <v>0</v>
      </c>
      <c r="S23" s="8">
        <f t="shared" si="4"/>
        <v>0</v>
      </c>
      <c r="T23" s="32">
        <f t="shared" si="0"/>
        <v>14547.5</v>
      </c>
    </row>
    <row r="24" spans="2:20">
      <c r="B24" s="31">
        <f t="shared" si="1"/>
        <v>7</v>
      </c>
      <c r="C24" s="7" t="s">
        <v>36</v>
      </c>
      <c r="D24" s="7" t="s">
        <v>31</v>
      </c>
      <c r="E24" s="6" t="s">
        <v>27</v>
      </c>
      <c r="F24" s="6" t="s">
        <v>4</v>
      </c>
      <c r="G24" s="8">
        <v>14547.5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f t="shared" si="2"/>
        <v>0</v>
      </c>
      <c r="Q24" s="8">
        <v>0</v>
      </c>
      <c r="R24" s="8">
        <f t="shared" si="3"/>
        <v>0</v>
      </c>
      <c r="S24" s="8">
        <f t="shared" si="4"/>
        <v>0</v>
      </c>
      <c r="T24" s="32">
        <f t="shared" si="0"/>
        <v>14547.5</v>
      </c>
    </row>
    <row r="25" spans="2:20">
      <c r="B25" s="31">
        <f t="shared" si="1"/>
        <v>8</v>
      </c>
      <c r="C25" s="7" t="s">
        <v>37</v>
      </c>
      <c r="D25" s="7" t="s">
        <v>31</v>
      </c>
      <c r="E25" s="6" t="s">
        <v>27</v>
      </c>
      <c r="F25" s="6" t="s">
        <v>4</v>
      </c>
      <c r="G25" s="8">
        <v>14547.5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f t="shared" si="2"/>
        <v>0</v>
      </c>
      <c r="Q25" s="8">
        <v>0</v>
      </c>
      <c r="R25" s="8">
        <f t="shared" si="3"/>
        <v>0</v>
      </c>
      <c r="S25" s="8">
        <f t="shared" si="4"/>
        <v>0</v>
      </c>
      <c r="T25" s="32">
        <f t="shared" si="0"/>
        <v>14547.5</v>
      </c>
    </row>
    <row r="26" spans="2:20">
      <c r="B26" s="31">
        <f t="shared" si="1"/>
        <v>9</v>
      </c>
      <c r="C26" s="7" t="s">
        <v>38</v>
      </c>
      <c r="D26" s="7" t="s">
        <v>31</v>
      </c>
      <c r="E26" s="6" t="s">
        <v>27</v>
      </c>
      <c r="F26" s="6" t="s">
        <v>4</v>
      </c>
      <c r="G26" s="8">
        <v>14547.5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f t="shared" si="2"/>
        <v>0</v>
      </c>
      <c r="Q26" s="8">
        <v>0</v>
      </c>
      <c r="R26" s="8">
        <f t="shared" si="3"/>
        <v>0</v>
      </c>
      <c r="S26" s="8">
        <f t="shared" si="4"/>
        <v>0</v>
      </c>
      <c r="T26" s="32">
        <f t="shared" si="0"/>
        <v>14547.5</v>
      </c>
    </row>
    <row r="27" spans="2:20">
      <c r="B27" s="31">
        <f t="shared" si="1"/>
        <v>10</v>
      </c>
      <c r="C27" s="7" t="s">
        <v>39</v>
      </c>
      <c r="D27" s="7" t="s">
        <v>31</v>
      </c>
      <c r="E27" s="6" t="s">
        <v>27</v>
      </c>
      <c r="F27" s="6" t="s">
        <v>4</v>
      </c>
      <c r="G27" s="8">
        <v>14547.5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f t="shared" si="2"/>
        <v>0</v>
      </c>
      <c r="Q27" s="8">
        <v>0</v>
      </c>
      <c r="R27" s="8">
        <f t="shared" si="3"/>
        <v>0</v>
      </c>
      <c r="S27" s="8">
        <f t="shared" si="4"/>
        <v>0</v>
      </c>
      <c r="T27" s="32">
        <f t="shared" si="0"/>
        <v>14547.5</v>
      </c>
    </row>
    <row r="28" spans="2:20">
      <c r="B28" s="31">
        <f t="shared" si="1"/>
        <v>11</v>
      </c>
      <c r="C28" s="7" t="s">
        <v>42</v>
      </c>
      <c r="D28" s="7" t="s">
        <v>29</v>
      </c>
      <c r="E28" s="6" t="s">
        <v>27</v>
      </c>
      <c r="F28" s="6" t="s">
        <v>4</v>
      </c>
      <c r="G28" s="8">
        <v>14547.5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f t="shared" si="2"/>
        <v>0</v>
      </c>
      <c r="Q28" s="8">
        <v>0</v>
      </c>
      <c r="R28" s="8">
        <f t="shared" si="3"/>
        <v>0</v>
      </c>
      <c r="S28" s="8">
        <f t="shared" si="4"/>
        <v>0</v>
      </c>
      <c r="T28" s="32">
        <f t="shared" si="0"/>
        <v>14547.5</v>
      </c>
    </row>
    <row r="29" spans="2:20">
      <c r="B29" s="31">
        <f t="shared" si="1"/>
        <v>12</v>
      </c>
      <c r="C29" s="7" t="s">
        <v>43</v>
      </c>
      <c r="D29" s="7" t="s">
        <v>29</v>
      </c>
      <c r="E29" s="6" t="s">
        <v>27</v>
      </c>
      <c r="F29" s="6" t="s">
        <v>4</v>
      </c>
      <c r="G29" s="8">
        <v>14547.5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f t="shared" si="2"/>
        <v>0</v>
      </c>
      <c r="Q29" s="8">
        <v>0</v>
      </c>
      <c r="R29" s="8">
        <f t="shared" si="3"/>
        <v>0</v>
      </c>
      <c r="S29" s="8">
        <f t="shared" si="4"/>
        <v>0</v>
      </c>
      <c r="T29" s="32">
        <f t="shared" si="0"/>
        <v>14547.5</v>
      </c>
    </row>
    <row r="30" spans="2:20">
      <c r="B30" s="31">
        <f t="shared" si="1"/>
        <v>13</v>
      </c>
      <c r="C30" s="7" t="s">
        <v>44</v>
      </c>
      <c r="D30" s="7" t="s">
        <v>29</v>
      </c>
      <c r="E30" s="6" t="s">
        <v>27</v>
      </c>
      <c r="F30" s="6" t="s">
        <v>4</v>
      </c>
      <c r="G30" s="8">
        <v>14547.5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f t="shared" si="2"/>
        <v>0</v>
      </c>
      <c r="Q30" s="8">
        <v>0</v>
      </c>
      <c r="R30" s="8">
        <f t="shared" si="3"/>
        <v>0</v>
      </c>
      <c r="S30" s="8">
        <f t="shared" si="4"/>
        <v>0</v>
      </c>
      <c r="T30" s="32">
        <f t="shared" si="0"/>
        <v>14547.5</v>
      </c>
    </row>
    <row r="31" spans="2:20">
      <c r="B31" s="31">
        <f t="shared" si="1"/>
        <v>14</v>
      </c>
      <c r="C31" s="7" t="s">
        <v>45</v>
      </c>
      <c r="D31" s="7" t="s">
        <v>29</v>
      </c>
      <c r="E31" s="6" t="s">
        <v>27</v>
      </c>
      <c r="F31" s="6" t="s">
        <v>4</v>
      </c>
      <c r="G31" s="8">
        <v>14547.5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f t="shared" si="2"/>
        <v>0</v>
      </c>
      <c r="Q31" s="8">
        <v>0</v>
      </c>
      <c r="R31" s="8">
        <f t="shared" si="3"/>
        <v>0</v>
      </c>
      <c r="S31" s="8">
        <f t="shared" si="4"/>
        <v>0</v>
      </c>
      <c r="T31" s="32">
        <f t="shared" si="0"/>
        <v>14547.5</v>
      </c>
    </row>
    <row r="32" spans="2:20">
      <c r="B32" s="31">
        <f t="shared" si="1"/>
        <v>15</v>
      </c>
      <c r="C32" s="7" t="s">
        <v>46</v>
      </c>
      <c r="D32" s="7" t="s">
        <v>29</v>
      </c>
      <c r="E32" s="6" t="s">
        <v>27</v>
      </c>
      <c r="F32" s="6" t="s">
        <v>4</v>
      </c>
      <c r="G32" s="8">
        <v>14547.5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f t="shared" si="2"/>
        <v>0</v>
      </c>
      <c r="Q32" s="8">
        <v>0</v>
      </c>
      <c r="R32" s="8">
        <f t="shared" si="3"/>
        <v>0</v>
      </c>
      <c r="S32" s="8">
        <f t="shared" si="4"/>
        <v>0</v>
      </c>
      <c r="T32" s="32">
        <f t="shared" si="0"/>
        <v>14547.5</v>
      </c>
    </row>
    <row r="33" spans="2:20">
      <c r="B33" s="31">
        <f t="shared" si="1"/>
        <v>16</v>
      </c>
      <c r="C33" s="7" t="s">
        <v>47</v>
      </c>
      <c r="D33" s="7" t="s">
        <v>29</v>
      </c>
      <c r="E33" s="6" t="s">
        <v>27</v>
      </c>
      <c r="F33" s="6" t="s">
        <v>4</v>
      </c>
      <c r="G33" s="8">
        <v>14547.5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f t="shared" si="2"/>
        <v>0</v>
      </c>
      <c r="Q33" s="8">
        <v>0</v>
      </c>
      <c r="R33" s="8">
        <f t="shared" si="3"/>
        <v>0</v>
      </c>
      <c r="S33" s="8">
        <f t="shared" si="4"/>
        <v>0</v>
      </c>
      <c r="T33" s="32">
        <f t="shared" si="0"/>
        <v>14547.5</v>
      </c>
    </row>
    <row r="34" spans="2:20">
      <c r="B34" s="31">
        <f t="shared" si="1"/>
        <v>17</v>
      </c>
      <c r="C34" s="7" t="s">
        <v>48</v>
      </c>
      <c r="D34" s="7" t="s">
        <v>29</v>
      </c>
      <c r="E34" s="6" t="s">
        <v>27</v>
      </c>
      <c r="F34" s="6" t="s">
        <v>4</v>
      </c>
      <c r="G34" s="8">
        <v>14547.5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f t="shared" si="2"/>
        <v>0</v>
      </c>
      <c r="Q34" s="8">
        <v>0</v>
      </c>
      <c r="R34" s="8">
        <f t="shared" si="3"/>
        <v>0</v>
      </c>
      <c r="S34" s="8">
        <f t="shared" si="4"/>
        <v>0</v>
      </c>
      <c r="T34" s="32">
        <f t="shared" si="0"/>
        <v>14547.5</v>
      </c>
    </row>
    <row r="35" spans="2:20">
      <c r="B35" s="31">
        <f t="shared" si="1"/>
        <v>18</v>
      </c>
      <c r="C35" s="7" t="s">
        <v>49</v>
      </c>
      <c r="D35" s="7" t="s">
        <v>29</v>
      </c>
      <c r="E35" s="6" t="s">
        <v>27</v>
      </c>
      <c r="F35" s="6" t="s">
        <v>4</v>
      </c>
      <c r="G35" s="8">
        <v>14547.5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f t="shared" si="2"/>
        <v>0</v>
      </c>
      <c r="Q35" s="8">
        <v>0</v>
      </c>
      <c r="R35" s="8">
        <f t="shared" si="3"/>
        <v>0</v>
      </c>
      <c r="S35" s="8">
        <f t="shared" si="4"/>
        <v>0</v>
      </c>
      <c r="T35" s="32">
        <f t="shared" si="0"/>
        <v>14547.5</v>
      </c>
    </row>
    <row r="36" spans="2:20">
      <c r="B36" s="31">
        <f t="shared" si="1"/>
        <v>19</v>
      </c>
      <c r="C36" s="7" t="s">
        <v>50</v>
      </c>
      <c r="D36" s="7" t="s">
        <v>29</v>
      </c>
      <c r="E36" s="6" t="s">
        <v>27</v>
      </c>
      <c r="F36" s="6" t="s">
        <v>4</v>
      </c>
      <c r="G36" s="8">
        <v>14547.5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f t="shared" si="2"/>
        <v>0</v>
      </c>
      <c r="Q36" s="8">
        <v>0</v>
      </c>
      <c r="R36" s="8">
        <f t="shared" si="3"/>
        <v>0</v>
      </c>
      <c r="S36" s="8">
        <f t="shared" si="4"/>
        <v>0</v>
      </c>
      <c r="T36" s="32">
        <f t="shared" si="0"/>
        <v>14547.5</v>
      </c>
    </row>
    <row r="37" spans="2:20">
      <c r="B37" s="31">
        <f t="shared" si="1"/>
        <v>20</v>
      </c>
      <c r="C37" s="7" t="s">
        <v>51</v>
      </c>
      <c r="D37" s="7" t="s">
        <v>29</v>
      </c>
      <c r="E37" s="6" t="s">
        <v>27</v>
      </c>
      <c r="F37" s="6" t="s">
        <v>4</v>
      </c>
      <c r="G37" s="8">
        <v>14547.5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f t="shared" si="2"/>
        <v>0</v>
      </c>
      <c r="Q37" s="8">
        <v>0</v>
      </c>
      <c r="R37" s="8">
        <f t="shared" si="3"/>
        <v>0</v>
      </c>
      <c r="S37" s="8">
        <f t="shared" si="4"/>
        <v>0</v>
      </c>
      <c r="T37" s="32">
        <f t="shared" si="0"/>
        <v>14547.5</v>
      </c>
    </row>
    <row r="38" spans="2:20">
      <c r="B38" s="31">
        <f t="shared" si="1"/>
        <v>21</v>
      </c>
      <c r="C38" s="7" t="s">
        <v>40</v>
      </c>
      <c r="D38" s="7" t="s">
        <v>29</v>
      </c>
      <c r="E38" s="6" t="s">
        <v>27</v>
      </c>
      <c r="F38" s="6" t="s">
        <v>4</v>
      </c>
      <c r="G38" s="8">
        <v>14547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f t="shared" si="2"/>
        <v>0</v>
      </c>
      <c r="Q38" s="8">
        <v>0</v>
      </c>
      <c r="R38" s="8">
        <f t="shared" si="3"/>
        <v>0</v>
      </c>
      <c r="S38" s="8">
        <f t="shared" si="4"/>
        <v>0</v>
      </c>
      <c r="T38" s="32">
        <f t="shared" si="0"/>
        <v>14547</v>
      </c>
    </row>
    <row r="39" spans="2:20">
      <c r="B39" s="31">
        <f t="shared" si="1"/>
        <v>22</v>
      </c>
      <c r="C39" s="7" t="s">
        <v>41</v>
      </c>
      <c r="D39" s="7" t="s">
        <v>29</v>
      </c>
      <c r="E39" s="6" t="s">
        <v>27</v>
      </c>
      <c r="F39" s="6" t="s">
        <v>4</v>
      </c>
      <c r="G39" s="8">
        <v>14000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f t="shared" si="2"/>
        <v>0</v>
      </c>
      <c r="Q39" s="8">
        <v>0</v>
      </c>
      <c r="R39" s="8">
        <f t="shared" si="3"/>
        <v>0</v>
      </c>
      <c r="S39" s="8">
        <f t="shared" si="4"/>
        <v>0</v>
      </c>
      <c r="T39" s="32">
        <f t="shared" si="0"/>
        <v>14000</v>
      </c>
    </row>
    <row r="40" spans="2:20">
      <c r="B40" s="33" t="s">
        <v>67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34"/>
    </row>
    <row r="41" spans="2:20">
      <c r="B41" s="35" t="s">
        <v>72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36"/>
    </row>
    <row r="42" spans="2:20">
      <c r="B42" s="31">
        <f>B39+1</f>
        <v>23</v>
      </c>
      <c r="C42" s="7" t="s">
        <v>52</v>
      </c>
      <c r="D42" s="7" t="s">
        <v>5</v>
      </c>
      <c r="E42" s="6" t="s">
        <v>27</v>
      </c>
      <c r="F42" s="6" t="s">
        <v>4</v>
      </c>
      <c r="G42" s="8">
        <v>23000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f t="shared" ref="P42:P46" si="5">J42+K42+L42+M42+N42</f>
        <v>0</v>
      </c>
      <c r="Q42" s="8">
        <v>0</v>
      </c>
      <c r="R42" s="8">
        <f t="shared" ref="R42:R46" si="6">+J42+M42+O42+Q42+H42+I42</f>
        <v>0</v>
      </c>
      <c r="S42" s="8">
        <f t="shared" ref="S42:S46" si="7">+N42+L42+K42</f>
        <v>0</v>
      </c>
      <c r="T42" s="32">
        <f t="shared" ref="T42:T46" si="8">G42</f>
        <v>23000</v>
      </c>
    </row>
    <row r="43" spans="2:20">
      <c r="B43" s="31">
        <f>B42+1</f>
        <v>24</v>
      </c>
      <c r="C43" s="7" t="s">
        <v>53</v>
      </c>
      <c r="D43" s="7" t="s">
        <v>29</v>
      </c>
      <c r="E43" s="6" t="s">
        <v>27</v>
      </c>
      <c r="F43" s="6" t="s">
        <v>4</v>
      </c>
      <c r="G43" s="8">
        <v>14547.5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f t="shared" si="5"/>
        <v>0</v>
      </c>
      <c r="Q43" s="8">
        <v>0</v>
      </c>
      <c r="R43" s="8">
        <f t="shared" si="6"/>
        <v>0</v>
      </c>
      <c r="S43" s="8">
        <f t="shared" si="7"/>
        <v>0</v>
      </c>
      <c r="T43" s="32">
        <f t="shared" si="8"/>
        <v>14547.5</v>
      </c>
    </row>
    <row r="44" spans="2:20">
      <c r="B44" s="31">
        <f t="shared" ref="B44:B46" si="9">B43+1</f>
        <v>25</v>
      </c>
      <c r="C44" s="7" t="s">
        <v>54</v>
      </c>
      <c r="D44" s="7" t="s">
        <v>29</v>
      </c>
      <c r="E44" s="6" t="s">
        <v>27</v>
      </c>
      <c r="F44" s="6" t="s">
        <v>4</v>
      </c>
      <c r="G44" s="8">
        <v>14547.5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f t="shared" si="5"/>
        <v>0</v>
      </c>
      <c r="Q44" s="8">
        <v>0</v>
      </c>
      <c r="R44" s="8">
        <f t="shared" si="6"/>
        <v>0</v>
      </c>
      <c r="S44" s="8">
        <f t="shared" si="7"/>
        <v>0</v>
      </c>
      <c r="T44" s="32">
        <f t="shared" si="8"/>
        <v>14547.5</v>
      </c>
    </row>
    <row r="45" spans="2:20">
      <c r="B45" s="31">
        <f t="shared" si="9"/>
        <v>26</v>
      </c>
      <c r="C45" s="7" t="s">
        <v>55</v>
      </c>
      <c r="D45" s="7" t="s">
        <v>29</v>
      </c>
      <c r="E45" s="6" t="s">
        <v>27</v>
      </c>
      <c r="F45" s="6" t="s">
        <v>4</v>
      </c>
      <c r="G45" s="8">
        <v>14547.5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f t="shared" si="5"/>
        <v>0</v>
      </c>
      <c r="Q45" s="8">
        <v>0</v>
      </c>
      <c r="R45" s="8">
        <f t="shared" si="6"/>
        <v>0</v>
      </c>
      <c r="S45" s="8">
        <f t="shared" si="7"/>
        <v>0</v>
      </c>
      <c r="T45" s="32">
        <f t="shared" si="8"/>
        <v>14547.5</v>
      </c>
    </row>
    <row r="46" spans="2:20">
      <c r="B46" s="31">
        <f t="shared" si="9"/>
        <v>27</v>
      </c>
      <c r="C46" s="7" t="s">
        <v>56</v>
      </c>
      <c r="D46" s="7" t="s">
        <v>29</v>
      </c>
      <c r="E46" s="6" t="s">
        <v>27</v>
      </c>
      <c r="F46" s="6" t="s">
        <v>4</v>
      </c>
      <c r="G46" s="8">
        <v>14000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f t="shared" si="5"/>
        <v>0</v>
      </c>
      <c r="Q46" s="8">
        <v>0</v>
      </c>
      <c r="R46" s="8">
        <f t="shared" si="6"/>
        <v>0</v>
      </c>
      <c r="S46" s="8">
        <f t="shared" si="7"/>
        <v>0</v>
      </c>
      <c r="T46" s="32">
        <f t="shared" si="8"/>
        <v>14000</v>
      </c>
    </row>
    <row r="47" spans="2:20">
      <c r="B47" s="33" t="s">
        <v>68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34"/>
    </row>
    <row r="48" spans="2:20">
      <c r="B48" s="35" t="s">
        <v>72</v>
      </c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36"/>
    </row>
    <row r="49" spans="2:20">
      <c r="B49" s="31">
        <f>B46+1</f>
        <v>28</v>
      </c>
      <c r="C49" s="7" t="s">
        <v>57</v>
      </c>
      <c r="D49" s="7" t="s">
        <v>29</v>
      </c>
      <c r="E49" s="6" t="s">
        <v>27</v>
      </c>
      <c r="F49" s="6" t="s">
        <v>4</v>
      </c>
      <c r="G49" s="8">
        <v>14547.5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f t="shared" ref="P49:P50" si="10">J49+K49+L49+M49+N49</f>
        <v>0</v>
      </c>
      <c r="Q49" s="8">
        <v>0</v>
      </c>
      <c r="R49" s="8">
        <f t="shared" ref="R49:R50" si="11">+J49+M49+O49+Q49+H49+I49</f>
        <v>0</v>
      </c>
      <c r="S49" s="8">
        <f t="shared" ref="S49:S50" si="12">+N49+L49+K49</f>
        <v>0</v>
      </c>
      <c r="T49" s="32">
        <f t="shared" ref="T49:T50" si="13">G49</f>
        <v>14547.5</v>
      </c>
    </row>
    <row r="50" spans="2:20">
      <c r="B50" s="31">
        <f>B49+1</f>
        <v>29</v>
      </c>
      <c r="C50" s="7" t="s">
        <v>58</v>
      </c>
      <c r="D50" s="7" t="s">
        <v>29</v>
      </c>
      <c r="E50" s="6" t="s">
        <v>27</v>
      </c>
      <c r="F50" s="6" t="s">
        <v>4</v>
      </c>
      <c r="G50" s="8">
        <v>14547.5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f t="shared" si="10"/>
        <v>0</v>
      </c>
      <c r="Q50" s="8">
        <v>0</v>
      </c>
      <c r="R50" s="8">
        <f t="shared" si="11"/>
        <v>0</v>
      </c>
      <c r="S50" s="8">
        <f t="shared" si="12"/>
        <v>0</v>
      </c>
      <c r="T50" s="32">
        <f t="shared" si="13"/>
        <v>14547.5</v>
      </c>
    </row>
    <row r="51" spans="2:20">
      <c r="B51" s="33" t="s">
        <v>69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34"/>
    </row>
    <row r="52" spans="2:20">
      <c r="B52" s="35" t="s">
        <v>72</v>
      </c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36"/>
    </row>
    <row r="53" spans="2:20">
      <c r="B53" s="31">
        <f>B50+1</f>
        <v>30</v>
      </c>
      <c r="C53" s="7" t="s">
        <v>59</v>
      </c>
      <c r="D53" s="7" t="s">
        <v>29</v>
      </c>
      <c r="E53" s="6" t="s">
        <v>27</v>
      </c>
      <c r="F53" s="6" t="s">
        <v>4</v>
      </c>
      <c r="G53" s="8">
        <v>14547.5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f t="shared" ref="P53:P56" si="14">J53+K53+L53+M53+N53</f>
        <v>0</v>
      </c>
      <c r="Q53" s="8">
        <v>0</v>
      </c>
      <c r="R53" s="8">
        <f t="shared" ref="R53:R56" si="15">+J53+M53+O53+Q53+H53+I53</f>
        <v>0</v>
      </c>
      <c r="S53" s="8">
        <f t="shared" ref="S53:S56" si="16">+N53+L53+K53</f>
        <v>0</v>
      </c>
      <c r="T53" s="32">
        <f t="shared" ref="T53:T56" si="17">G53</f>
        <v>14547.5</v>
      </c>
    </row>
    <row r="54" spans="2:20">
      <c r="B54" s="31">
        <f>B53+1</f>
        <v>31</v>
      </c>
      <c r="C54" s="7" t="s">
        <v>60</v>
      </c>
      <c r="D54" s="7" t="s">
        <v>29</v>
      </c>
      <c r="E54" s="6" t="s">
        <v>27</v>
      </c>
      <c r="F54" s="6" t="s">
        <v>4</v>
      </c>
      <c r="G54" s="8">
        <v>14547.5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f t="shared" si="14"/>
        <v>0</v>
      </c>
      <c r="Q54" s="8">
        <v>0</v>
      </c>
      <c r="R54" s="8">
        <f t="shared" si="15"/>
        <v>0</v>
      </c>
      <c r="S54" s="8">
        <f t="shared" si="16"/>
        <v>0</v>
      </c>
      <c r="T54" s="32">
        <f t="shared" si="17"/>
        <v>14547.5</v>
      </c>
    </row>
    <row r="55" spans="2:20">
      <c r="B55" s="31">
        <f t="shared" ref="B55:B56" si="18">B54+1</f>
        <v>32</v>
      </c>
      <c r="C55" s="7" t="s">
        <v>61</v>
      </c>
      <c r="D55" s="7" t="s">
        <v>29</v>
      </c>
      <c r="E55" s="6" t="s">
        <v>27</v>
      </c>
      <c r="F55" s="6" t="s">
        <v>4</v>
      </c>
      <c r="G55" s="8">
        <v>14547.5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f t="shared" si="14"/>
        <v>0</v>
      </c>
      <c r="Q55" s="8">
        <v>0</v>
      </c>
      <c r="R55" s="8">
        <f t="shared" si="15"/>
        <v>0</v>
      </c>
      <c r="S55" s="8">
        <f t="shared" si="16"/>
        <v>0</v>
      </c>
      <c r="T55" s="32">
        <f t="shared" si="17"/>
        <v>14547.5</v>
      </c>
    </row>
    <row r="56" spans="2:20">
      <c r="B56" s="31">
        <f t="shared" si="18"/>
        <v>33</v>
      </c>
      <c r="C56" s="7" t="s">
        <v>62</v>
      </c>
      <c r="D56" s="7" t="s">
        <v>29</v>
      </c>
      <c r="E56" s="6" t="s">
        <v>27</v>
      </c>
      <c r="F56" s="6" t="s">
        <v>4</v>
      </c>
      <c r="G56" s="8">
        <v>14547.5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f t="shared" si="14"/>
        <v>0</v>
      </c>
      <c r="Q56" s="8">
        <v>0</v>
      </c>
      <c r="R56" s="8">
        <f t="shared" si="15"/>
        <v>0</v>
      </c>
      <c r="S56" s="8">
        <f t="shared" si="16"/>
        <v>0</v>
      </c>
      <c r="T56" s="32">
        <f t="shared" si="17"/>
        <v>14547.5</v>
      </c>
    </row>
    <row r="57" spans="2:20">
      <c r="B57" s="33" t="s">
        <v>70</v>
      </c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34"/>
    </row>
    <row r="58" spans="2:20">
      <c r="B58" s="35" t="s">
        <v>72</v>
      </c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36"/>
    </row>
    <row r="59" spans="2:20">
      <c r="B59" s="31">
        <f>B56+1</f>
        <v>34</v>
      </c>
      <c r="C59" s="7" t="s">
        <v>63</v>
      </c>
      <c r="D59" s="7" t="s">
        <v>31</v>
      </c>
      <c r="E59" s="6" t="s">
        <v>27</v>
      </c>
      <c r="F59" s="6" t="s">
        <v>4</v>
      </c>
      <c r="G59" s="8">
        <v>14547.5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f t="shared" ref="P59:P60" si="19">J59+K59+L59+M59+N59</f>
        <v>0</v>
      </c>
      <c r="Q59" s="8">
        <v>0</v>
      </c>
      <c r="R59" s="8">
        <f t="shared" ref="R59:R60" si="20">+J59+M59+O59+Q59+H59+I59</f>
        <v>0</v>
      </c>
      <c r="S59" s="8">
        <f t="shared" ref="S59:S60" si="21">+N59+L59+K59</f>
        <v>0</v>
      </c>
      <c r="T59" s="32">
        <f t="shared" ref="T59:T60" si="22">G59</f>
        <v>14547.5</v>
      </c>
    </row>
    <row r="60" spans="2:20">
      <c r="B60" s="31">
        <f>B59+1</f>
        <v>35</v>
      </c>
      <c r="C60" s="7" t="s">
        <v>64</v>
      </c>
      <c r="D60" s="7" t="s">
        <v>31</v>
      </c>
      <c r="E60" s="6" t="s">
        <v>27</v>
      </c>
      <c r="F60" s="6" t="s">
        <v>4</v>
      </c>
      <c r="G60" s="8">
        <v>14547.5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f t="shared" si="19"/>
        <v>0</v>
      </c>
      <c r="Q60" s="8">
        <v>0</v>
      </c>
      <c r="R60" s="8">
        <f t="shared" si="20"/>
        <v>0</v>
      </c>
      <c r="S60" s="8">
        <f t="shared" si="21"/>
        <v>0</v>
      </c>
      <c r="T60" s="32">
        <f t="shared" si="22"/>
        <v>14547.5</v>
      </c>
    </row>
    <row r="61" spans="2:20">
      <c r="B61" s="14"/>
      <c r="C61" s="15"/>
      <c r="D61" s="15"/>
      <c r="E61" s="40" t="s">
        <v>25</v>
      </c>
      <c r="F61" s="40"/>
      <c r="G61" s="16">
        <f t="shared" ref="G61:T61" si="23">SUM(G18:G60)</f>
        <v>540910.9</v>
      </c>
      <c r="H61" s="16">
        <f t="shared" si="23"/>
        <v>0</v>
      </c>
      <c r="I61" s="16">
        <f t="shared" si="23"/>
        <v>0</v>
      </c>
      <c r="J61" s="16">
        <f t="shared" si="23"/>
        <v>0</v>
      </c>
      <c r="K61" s="16">
        <f t="shared" si="23"/>
        <v>0</v>
      </c>
      <c r="L61" s="16">
        <f t="shared" si="23"/>
        <v>0</v>
      </c>
      <c r="M61" s="16">
        <f t="shared" si="23"/>
        <v>0</v>
      </c>
      <c r="N61" s="16">
        <f t="shared" si="23"/>
        <v>0</v>
      </c>
      <c r="O61" s="16">
        <f t="shared" si="23"/>
        <v>0</v>
      </c>
      <c r="P61" s="16">
        <f t="shared" si="23"/>
        <v>0</v>
      </c>
      <c r="Q61" s="16">
        <f t="shared" si="23"/>
        <v>0</v>
      </c>
      <c r="R61" s="16">
        <f t="shared" si="23"/>
        <v>0</v>
      </c>
      <c r="S61" s="16">
        <f t="shared" si="23"/>
        <v>0</v>
      </c>
      <c r="T61" s="16">
        <f t="shared" si="23"/>
        <v>540910.9</v>
      </c>
    </row>
  </sheetData>
  <mergeCells count="22">
    <mergeCell ref="E61:F61"/>
    <mergeCell ref="Q14:Q15"/>
    <mergeCell ref="R14:R15"/>
    <mergeCell ref="S14:S15"/>
    <mergeCell ref="B10:T10"/>
    <mergeCell ref="B11:T11"/>
    <mergeCell ref="R12:S12"/>
    <mergeCell ref="G13:G15"/>
    <mergeCell ref="H13:H15"/>
    <mergeCell ref="I13:I15"/>
    <mergeCell ref="J13:P13"/>
    <mergeCell ref="R13:S13"/>
    <mergeCell ref="T13:T15"/>
    <mergeCell ref="J14:K14"/>
    <mergeCell ref="M14:N14"/>
    <mergeCell ref="O14:O15"/>
    <mergeCell ref="P14:P15"/>
    <mergeCell ref="B13:B15"/>
    <mergeCell ref="C13:C15"/>
    <mergeCell ref="D13:D15"/>
    <mergeCell ref="E13:E15"/>
    <mergeCell ref="F13:F15"/>
  </mergeCells>
  <conditionalFormatting sqref="C61">
    <cfRule type="duplicateValues" dxfId="0" priority="1"/>
  </conditionalFormatting>
  <pageMargins left="0.70866141732283472" right="0.70866141732283472" top="0.35433070866141736" bottom="0.35433070866141736" header="0.31496062992125984" footer="0.31496062992125984"/>
  <pageSetup paperSize="5" scale="71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Glenys Margarita Delgado De Ferreira</cp:lastModifiedBy>
  <cp:lastPrinted>2021-07-21T21:28:36Z</cp:lastPrinted>
  <dcterms:created xsi:type="dcterms:W3CDTF">2021-07-12T20:02:22Z</dcterms:created>
  <dcterms:modified xsi:type="dcterms:W3CDTF">2021-09-06T19:56:56Z</dcterms:modified>
</cp:coreProperties>
</file>