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PORTAL MARZO 2023\PARA OIA\abril\para la oia abril\"/>
    </mc:Choice>
  </mc:AlternateContent>
  <xr:revisionPtr revIDLastSave="0" documentId="8_{E2103980-0537-46E4-9C4C-FFA46874FFBB}" xr6:coauthVersionLast="47" xr6:coauthVersionMax="47" xr10:uidLastSave="{00000000-0000-0000-0000-000000000000}"/>
  <bookViews>
    <workbookView xWindow="-28920" yWindow="-1290" windowWidth="29040" windowHeight="15840" xr2:uid="{9E5219DA-1FD6-4532-8A7C-A41D1D97F68A}"/>
  </bookViews>
  <sheets>
    <sheet name="ABRIL 2023 " sheetId="5" r:id="rId1"/>
  </sheets>
  <definedNames>
    <definedName name="_xlnm._FilterDatabase" localSheetId="0" hidden="1">'ABRIL 2023 '!$A$17:$AJ$673</definedName>
    <definedName name="_xlnm.Print_Titles" localSheetId="0">'ABRIL 2023 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73" i="5" l="1"/>
  <c r="N672" i="5"/>
  <c r="L671" i="5"/>
  <c r="N671" i="5"/>
  <c r="N670" i="5"/>
  <c r="N668" i="5"/>
  <c r="N667" i="5"/>
  <c r="M666" i="5"/>
  <c r="N666" i="5"/>
  <c r="O665" i="5"/>
  <c r="N664" i="5"/>
  <c r="O663" i="5"/>
  <c r="N662" i="5"/>
  <c r="P661" i="5"/>
  <c r="O661" i="5"/>
  <c r="T661" i="5" s="1"/>
  <c r="V661" i="5" s="1"/>
  <c r="N661" i="5"/>
  <c r="M661" i="5"/>
  <c r="L661" i="5"/>
  <c r="T660" i="5"/>
  <c r="V660" i="5" s="1"/>
  <c r="P660" i="5"/>
  <c r="O660" i="5"/>
  <c r="N660" i="5"/>
  <c r="M660" i="5"/>
  <c r="R660" i="5" s="1"/>
  <c r="L660" i="5"/>
  <c r="P659" i="5"/>
  <c r="O659" i="5"/>
  <c r="N659" i="5"/>
  <c r="M659" i="5"/>
  <c r="L659" i="5"/>
  <c r="P658" i="5"/>
  <c r="U658" i="5" s="1"/>
  <c r="O658" i="5"/>
  <c r="N658" i="5"/>
  <c r="M658" i="5"/>
  <c r="L658" i="5"/>
  <c r="P657" i="5"/>
  <c r="O657" i="5"/>
  <c r="N657" i="5"/>
  <c r="M657" i="5"/>
  <c r="L657" i="5"/>
  <c r="R657" i="5" s="1"/>
  <c r="P656" i="5"/>
  <c r="O656" i="5"/>
  <c r="N656" i="5"/>
  <c r="M656" i="5"/>
  <c r="L656" i="5"/>
  <c r="T656" i="5" s="1"/>
  <c r="V656" i="5" s="1"/>
  <c r="P655" i="5"/>
  <c r="O655" i="5"/>
  <c r="N655" i="5"/>
  <c r="M655" i="5"/>
  <c r="L655" i="5"/>
  <c r="P654" i="5"/>
  <c r="U654" i="5" s="1"/>
  <c r="O654" i="5"/>
  <c r="N654" i="5"/>
  <c r="M654" i="5"/>
  <c r="L654" i="5"/>
  <c r="P653" i="5"/>
  <c r="O653" i="5"/>
  <c r="T653" i="5" s="1"/>
  <c r="V653" i="5" s="1"/>
  <c r="N653" i="5"/>
  <c r="M653" i="5"/>
  <c r="L653" i="5"/>
  <c r="P652" i="5"/>
  <c r="O652" i="5"/>
  <c r="N652" i="5"/>
  <c r="M652" i="5"/>
  <c r="L652" i="5"/>
  <c r="T652" i="5" s="1"/>
  <c r="V652" i="5" s="1"/>
  <c r="P651" i="5"/>
  <c r="O651" i="5"/>
  <c r="N651" i="5"/>
  <c r="M651" i="5"/>
  <c r="R651" i="5" s="1"/>
  <c r="L651" i="5"/>
  <c r="T651" i="5" s="1"/>
  <c r="V651" i="5" s="1"/>
  <c r="P650" i="5"/>
  <c r="O650" i="5"/>
  <c r="N650" i="5"/>
  <c r="M650" i="5"/>
  <c r="L650" i="5"/>
  <c r="P649" i="5"/>
  <c r="O649" i="5"/>
  <c r="T649" i="5" s="1"/>
  <c r="V649" i="5" s="1"/>
  <c r="N649" i="5"/>
  <c r="U649" i="5" s="1"/>
  <c r="M649" i="5"/>
  <c r="L649" i="5"/>
  <c r="T648" i="5"/>
  <c r="V648" i="5" s="1"/>
  <c r="P648" i="5"/>
  <c r="O648" i="5"/>
  <c r="N648" i="5"/>
  <c r="M648" i="5"/>
  <c r="R648" i="5" s="1"/>
  <c r="L648" i="5"/>
  <c r="P647" i="5"/>
  <c r="O647" i="5"/>
  <c r="N647" i="5"/>
  <c r="M647" i="5"/>
  <c r="L647" i="5"/>
  <c r="P646" i="5"/>
  <c r="O646" i="5"/>
  <c r="N646" i="5"/>
  <c r="M646" i="5"/>
  <c r="L646" i="5"/>
  <c r="P645" i="5"/>
  <c r="O645" i="5"/>
  <c r="N645" i="5"/>
  <c r="M645" i="5"/>
  <c r="L645" i="5"/>
  <c r="T644" i="5"/>
  <c r="V644" i="5" s="1"/>
  <c r="P644" i="5"/>
  <c r="O644" i="5"/>
  <c r="N644" i="5"/>
  <c r="M644" i="5"/>
  <c r="L644" i="5"/>
  <c r="P643" i="5"/>
  <c r="O643" i="5"/>
  <c r="N643" i="5"/>
  <c r="M643" i="5"/>
  <c r="L643" i="5"/>
  <c r="P642" i="5"/>
  <c r="U642" i="5" s="1"/>
  <c r="O642" i="5"/>
  <c r="N642" i="5"/>
  <c r="M642" i="5"/>
  <c r="L642" i="5"/>
  <c r="P641" i="5"/>
  <c r="O641" i="5"/>
  <c r="N641" i="5"/>
  <c r="M641" i="5"/>
  <c r="L641" i="5"/>
  <c r="P640" i="5"/>
  <c r="O640" i="5"/>
  <c r="N640" i="5"/>
  <c r="M640" i="5"/>
  <c r="L640" i="5"/>
  <c r="P639" i="5"/>
  <c r="O639" i="5"/>
  <c r="N639" i="5"/>
  <c r="M639" i="5"/>
  <c r="L639" i="5"/>
  <c r="T639" i="5" s="1"/>
  <c r="V639" i="5" s="1"/>
  <c r="P638" i="5"/>
  <c r="O638" i="5"/>
  <c r="N638" i="5"/>
  <c r="M638" i="5"/>
  <c r="L638" i="5"/>
  <c r="P637" i="5"/>
  <c r="O637" i="5"/>
  <c r="T637" i="5" s="1"/>
  <c r="V637" i="5" s="1"/>
  <c r="N637" i="5"/>
  <c r="U637" i="5" s="1"/>
  <c r="M637" i="5"/>
  <c r="L637" i="5"/>
  <c r="P636" i="5"/>
  <c r="O636" i="5"/>
  <c r="N636" i="5"/>
  <c r="M636" i="5"/>
  <c r="L636" i="5"/>
  <c r="P635" i="5"/>
  <c r="O635" i="5"/>
  <c r="N635" i="5"/>
  <c r="M635" i="5"/>
  <c r="L635" i="5"/>
  <c r="T635" i="5" s="1"/>
  <c r="V635" i="5" s="1"/>
  <c r="P634" i="5"/>
  <c r="O634" i="5"/>
  <c r="N634" i="5"/>
  <c r="M634" i="5"/>
  <c r="L634" i="5"/>
  <c r="P633" i="5"/>
  <c r="O633" i="5"/>
  <c r="T633" i="5" s="1"/>
  <c r="V633" i="5" s="1"/>
  <c r="N633" i="5"/>
  <c r="U633" i="5" s="1"/>
  <c r="M633" i="5"/>
  <c r="L633" i="5"/>
  <c r="P632" i="5"/>
  <c r="O632" i="5"/>
  <c r="N632" i="5"/>
  <c r="M632" i="5"/>
  <c r="L632" i="5"/>
  <c r="T632" i="5" s="1"/>
  <c r="V632" i="5" s="1"/>
  <c r="P631" i="5"/>
  <c r="O631" i="5"/>
  <c r="N631" i="5"/>
  <c r="M631" i="5"/>
  <c r="L631" i="5"/>
  <c r="P630" i="5"/>
  <c r="O630" i="5"/>
  <c r="N630" i="5"/>
  <c r="M630" i="5"/>
  <c r="L630" i="5"/>
  <c r="P629" i="5"/>
  <c r="U629" i="5" s="1"/>
  <c r="O629" i="5"/>
  <c r="N629" i="5"/>
  <c r="M629" i="5"/>
  <c r="L629" i="5"/>
  <c r="P628" i="5"/>
  <c r="O628" i="5"/>
  <c r="T628" i="5" s="1"/>
  <c r="V628" i="5" s="1"/>
  <c r="N628" i="5"/>
  <c r="M628" i="5"/>
  <c r="U628" i="5" s="1"/>
  <c r="L628" i="5"/>
  <c r="P627" i="5"/>
  <c r="O627" i="5"/>
  <c r="N627" i="5"/>
  <c r="M627" i="5"/>
  <c r="L627" i="5"/>
  <c r="P626" i="5"/>
  <c r="U626" i="5" s="1"/>
  <c r="O626" i="5"/>
  <c r="N626" i="5"/>
  <c r="M626" i="5"/>
  <c r="L626" i="5"/>
  <c r="P625" i="5"/>
  <c r="O625" i="5"/>
  <c r="N625" i="5"/>
  <c r="M625" i="5"/>
  <c r="L625" i="5"/>
  <c r="P624" i="5"/>
  <c r="O624" i="5"/>
  <c r="N624" i="5"/>
  <c r="M624" i="5"/>
  <c r="L624" i="5"/>
  <c r="T623" i="5"/>
  <c r="V623" i="5" s="1"/>
  <c r="P623" i="5"/>
  <c r="O623" i="5"/>
  <c r="N623" i="5"/>
  <c r="M623" i="5"/>
  <c r="R623" i="5" s="1"/>
  <c r="L623" i="5"/>
  <c r="P622" i="5"/>
  <c r="O622" i="5"/>
  <c r="N622" i="5"/>
  <c r="M622" i="5"/>
  <c r="L622" i="5"/>
  <c r="T622" i="5" s="1"/>
  <c r="V622" i="5" s="1"/>
  <c r="P621" i="5"/>
  <c r="O621" i="5"/>
  <c r="N621" i="5"/>
  <c r="U621" i="5" s="1"/>
  <c r="M621" i="5"/>
  <c r="L621" i="5"/>
  <c r="P620" i="5"/>
  <c r="O620" i="5"/>
  <c r="N620" i="5"/>
  <c r="M620" i="5"/>
  <c r="L620" i="5"/>
  <c r="T619" i="5"/>
  <c r="V619" i="5" s="1"/>
  <c r="P619" i="5"/>
  <c r="O619" i="5"/>
  <c r="N619" i="5"/>
  <c r="U619" i="5" s="1"/>
  <c r="M619" i="5"/>
  <c r="L619" i="5"/>
  <c r="P618" i="5"/>
  <c r="O618" i="5"/>
  <c r="N618" i="5"/>
  <c r="M618" i="5"/>
  <c r="L618" i="5"/>
  <c r="P617" i="5"/>
  <c r="U617" i="5" s="1"/>
  <c r="O617" i="5"/>
  <c r="N617" i="5"/>
  <c r="M617" i="5"/>
  <c r="L617" i="5"/>
  <c r="P616" i="5"/>
  <c r="O616" i="5"/>
  <c r="N616" i="5"/>
  <c r="U616" i="5" s="1"/>
  <c r="M616" i="5"/>
  <c r="L616" i="5"/>
  <c r="Q615" i="5"/>
  <c r="P615" i="5"/>
  <c r="O615" i="5"/>
  <c r="N615" i="5"/>
  <c r="M615" i="5"/>
  <c r="L615" i="5"/>
  <c r="P614" i="5"/>
  <c r="O614" i="5"/>
  <c r="N614" i="5"/>
  <c r="U614" i="5" s="1"/>
  <c r="M614" i="5"/>
  <c r="L614" i="5"/>
  <c r="T614" i="5" s="1"/>
  <c r="V614" i="5" s="1"/>
  <c r="P613" i="5"/>
  <c r="U613" i="5" s="1"/>
  <c r="O613" i="5"/>
  <c r="N613" i="5"/>
  <c r="M613" i="5"/>
  <c r="L613" i="5"/>
  <c r="P612" i="5"/>
  <c r="O612" i="5"/>
  <c r="N612" i="5"/>
  <c r="U612" i="5" s="1"/>
  <c r="M612" i="5"/>
  <c r="L612" i="5"/>
  <c r="P611" i="5"/>
  <c r="O611" i="5"/>
  <c r="T611" i="5" s="1"/>
  <c r="V611" i="5" s="1"/>
  <c r="N611" i="5"/>
  <c r="U611" i="5" s="1"/>
  <c r="M611" i="5"/>
  <c r="L611" i="5"/>
  <c r="T610" i="5"/>
  <c r="V610" i="5" s="1"/>
  <c r="P610" i="5"/>
  <c r="O610" i="5"/>
  <c r="N610" i="5"/>
  <c r="M610" i="5"/>
  <c r="R610" i="5" s="1"/>
  <c r="L610" i="5"/>
  <c r="P609" i="5"/>
  <c r="O609" i="5"/>
  <c r="N609" i="5"/>
  <c r="M609" i="5"/>
  <c r="L609" i="5"/>
  <c r="P608" i="5"/>
  <c r="O608" i="5"/>
  <c r="N608" i="5"/>
  <c r="M608" i="5"/>
  <c r="L608" i="5"/>
  <c r="Q607" i="5"/>
  <c r="T607" i="5" s="1"/>
  <c r="V607" i="5" s="1"/>
  <c r="P607" i="5"/>
  <c r="O607" i="5"/>
  <c r="N607" i="5"/>
  <c r="M607" i="5"/>
  <c r="L607" i="5"/>
  <c r="P606" i="5"/>
  <c r="U606" i="5" s="1"/>
  <c r="O606" i="5"/>
  <c r="N606" i="5"/>
  <c r="M606" i="5"/>
  <c r="L606" i="5"/>
  <c r="P605" i="5"/>
  <c r="O605" i="5"/>
  <c r="N605" i="5"/>
  <c r="M605" i="5"/>
  <c r="U605" i="5" s="1"/>
  <c r="L605" i="5"/>
  <c r="P604" i="5"/>
  <c r="O604" i="5"/>
  <c r="T604" i="5" s="1"/>
  <c r="V604" i="5" s="1"/>
  <c r="N604" i="5"/>
  <c r="M604" i="5"/>
  <c r="L604" i="5"/>
  <c r="P603" i="5"/>
  <c r="U603" i="5" s="1"/>
  <c r="O603" i="5"/>
  <c r="N603" i="5"/>
  <c r="M603" i="5"/>
  <c r="L603" i="5"/>
  <c r="P602" i="5"/>
  <c r="O602" i="5"/>
  <c r="N602" i="5"/>
  <c r="M602" i="5"/>
  <c r="L602" i="5"/>
  <c r="T602" i="5" s="1"/>
  <c r="V602" i="5" s="1"/>
  <c r="P601" i="5"/>
  <c r="O601" i="5"/>
  <c r="N601" i="5"/>
  <c r="M601" i="5"/>
  <c r="L601" i="5"/>
  <c r="P600" i="5"/>
  <c r="O600" i="5"/>
  <c r="T600" i="5" s="1"/>
  <c r="V600" i="5" s="1"/>
  <c r="N600" i="5"/>
  <c r="U600" i="5" s="1"/>
  <c r="M600" i="5"/>
  <c r="L600" i="5"/>
  <c r="P599" i="5"/>
  <c r="O599" i="5"/>
  <c r="N599" i="5"/>
  <c r="M599" i="5"/>
  <c r="L599" i="5"/>
  <c r="T599" i="5" s="1"/>
  <c r="V599" i="5" s="1"/>
  <c r="P598" i="5"/>
  <c r="O598" i="5"/>
  <c r="N598" i="5"/>
  <c r="M598" i="5"/>
  <c r="R598" i="5" s="1"/>
  <c r="L598" i="5"/>
  <c r="P597" i="5"/>
  <c r="O597" i="5"/>
  <c r="N597" i="5"/>
  <c r="M597" i="5"/>
  <c r="L597" i="5"/>
  <c r="P596" i="5"/>
  <c r="O596" i="5"/>
  <c r="T596" i="5" s="1"/>
  <c r="V596" i="5" s="1"/>
  <c r="N596" i="5"/>
  <c r="M596" i="5"/>
  <c r="L596" i="5"/>
  <c r="T595" i="5"/>
  <c r="V595" i="5" s="1"/>
  <c r="P595" i="5"/>
  <c r="O595" i="5"/>
  <c r="N595" i="5"/>
  <c r="M595" i="5"/>
  <c r="R595" i="5" s="1"/>
  <c r="L595" i="5"/>
  <c r="P594" i="5"/>
  <c r="O594" i="5"/>
  <c r="N594" i="5"/>
  <c r="M594" i="5"/>
  <c r="L594" i="5"/>
  <c r="P593" i="5"/>
  <c r="U593" i="5" s="1"/>
  <c r="O593" i="5"/>
  <c r="N593" i="5"/>
  <c r="M593" i="5"/>
  <c r="L593" i="5"/>
  <c r="P592" i="5"/>
  <c r="O592" i="5"/>
  <c r="N592" i="5"/>
  <c r="M592" i="5"/>
  <c r="L592" i="5"/>
  <c r="P591" i="5"/>
  <c r="O591" i="5"/>
  <c r="N591" i="5"/>
  <c r="M591" i="5"/>
  <c r="L591" i="5"/>
  <c r="T591" i="5" s="1"/>
  <c r="V591" i="5" s="1"/>
  <c r="P590" i="5"/>
  <c r="U590" i="5" s="1"/>
  <c r="O590" i="5"/>
  <c r="N590" i="5"/>
  <c r="M590" i="5"/>
  <c r="L590" i="5"/>
  <c r="T590" i="5" s="1"/>
  <c r="V590" i="5" s="1"/>
  <c r="P589" i="5"/>
  <c r="O589" i="5"/>
  <c r="N589" i="5"/>
  <c r="M589" i="5"/>
  <c r="L589" i="5"/>
  <c r="P588" i="5"/>
  <c r="O588" i="5"/>
  <c r="T588" i="5" s="1"/>
  <c r="V588" i="5" s="1"/>
  <c r="N588" i="5"/>
  <c r="U588" i="5" s="1"/>
  <c r="M588" i="5"/>
  <c r="L588" i="5"/>
  <c r="P587" i="5"/>
  <c r="O587" i="5"/>
  <c r="N587" i="5"/>
  <c r="M587" i="5"/>
  <c r="L587" i="5"/>
  <c r="T587" i="5" s="1"/>
  <c r="V587" i="5" s="1"/>
  <c r="P586" i="5"/>
  <c r="O586" i="5"/>
  <c r="N586" i="5"/>
  <c r="M586" i="5"/>
  <c r="R586" i="5" s="1"/>
  <c r="L586" i="5"/>
  <c r="T586" i="5" s="1"/>
  <c r="V586" i="5" s="1"/>
  <c r="P585" i="5"/>
  <c r="O585" i="5"/>
  <c r="N585" i="5"/>
  <c r="M585" i="5"/>
  <c r="L585" i="5"/>
  <c r="P584" i="5"/>
  <c r="O584" i="5"/>
  <c r="T584" i="5" s="1"/>
  <c r="V584" i="5" s="1"/>
  <c r="N584" i="5"/>
  <c r="U584" i="5" s="1"/>
  <c r="M584" i="5"/>
  <c r="L584" i="5"/>
  <c r="T583" i="5"/>
  <c r="V583" i="5" s="1"/>
  <c r="P583" i="5"/>
  <c r="O583" i="5"/>
  <c r="N583" i="5"/>
  <c r="M583" i="5"/>
  <c r="R583" i="5" s="1"/>
  <c r="L583" i="5"/>
  <c r="P582" i="5"/>
  <c r="O582" i="5"/>
  <c r="N582" i="5"/>
  <c r="M582" i="5"/>
  <c r="L582" i="5"/>
  <c r="N581" i="5"/>
  <c r="Q580" i="5"/>
  <c r="P580" i="5"/>
  <c r="O580" i="5"/>
  <c r="N580" i="5"/>
  <c r="U580" i="5" s="1"/>
  <c r="M580" i="5"/>
  <c r="L580" i="5"/>
  <c r="A580" i="5"/>
  <c r="A581" i="5" s="1"/>
  <c r="A582" i="5" s="1"/>
  <c r="A583" i="5" s="1"/>
  <c r="A584" i="5" s="1"/>
  <c r="A585" i="5" s="1"/>
  <c r="A586" i="5" s="1"/>
  <c r="A587" i="5" s="1"/>
  <c r="A588" i="5" s="1"/>
  <c r="A589" i="5" s="1"/>
  <c r="A590" i="5" s="1"/>
  <c r="A591" i="5" s="1"/>
  <c r="A592" i="5" s="1"/>
  <c r="A593" i="5" s="1"/>
  <c r="A594" i="5" s="1"/>
  <c r="A595" i="5" s="1"/>
  <c r="A596" i="5" s="1"/>
  <c r="A597" i="5" s="1"/>
  <c r="A598" i="5" s="1"/>
  <c r="A599" i="5" s="1"/>
  <c r="A600" i="5" s="1"/>
  <c r="A601" i="5" s="1"/>
  <c r="A602" i="5" s="1"/>
  <c r="A603" i="5" s="1"/>
  <c r="A604" i="5" s="1"/>
  <c r="A605" i="5" s="1"/>
  <c r="A606" i="5" s="1"/>
  <c r="A607" i="5" s="1"/>
  <c r="A608" i="5" s="1"/>
  <c r="A609" i="5" s="1"/>
  <c r="A610" i="5" s="1"/>
  <c r="A611" i="5" s="1"/>
  <c r="A612" i="5" s="1"/>
  <c r="A613" i="5" s="1"/>
  <c r="A614" i="5" s="1"/>
  <c r="A615" i="5" s="1"/>
  <c r="A616" i="5" s="1"/>
  <c r="A617" i="5" s="1"/>
  <c r="A618" i="5" s="1"/>
  <c r="A619" i="5" s="1"/>
  <c r="A620" i="5" s="1"/>
  <c r="A621" i="5" s="1"/>
  <c r="A622" i="5" s="1"/>
  <c r="A623" i="5" s="1"/>
  <c r="A624" i="5" s="1"/>
  <c r="A625" i="5" s="1"/>
  <c r="A626" i="5" s="1"/>
  <c r="A627" i="5" s="1"/>
  <c r="A628" i="5" s="1"/>
  <c r="A629" i="5" s="1"/>
  <c r="A630" i="5" s="1"/>
  <c r="A631" i="5" s="1"/>
  <c r="A632" i="5" s="1"/>
  <c r="A633" i="5" s="1"/>
  <c r="A634" i="5" s="1"/>
  <c r="A635" i="5" s="1"/>
  <c r="A636" i="5" s="1"/>
  <c r="A637" i="5" s="1"/>
  <c r="A638" i="5" s="1"/>
  <c r="A639" i="5" s="1"/>
  <c r="A640" i="5" s="1"/>
  <c r="A641" i="5" s="1"/>
  <c r="A642" i="5" s="1"/>
  <c r="A643" i="5" s="1"/>
  <c r="A644" i="5" s="1"/>
  <c r="A645" i="5" s="1"/>
  <c r="A646" i="5" s="1"/>
  <c r="A647" i="5" s="1"/>
  <c r="A648" i="5" s="1"/>
  <c r="A649" i="5" s="1"/>
  <c r="A650" i="5" s="1"/>
  <c r="A651" i="5" s="1"/>
  <c r="A652" i="5" s="1"/>
  <c r="A653" i="5" s="1"/>
  <c r="A654" i="5" s="1"/>
  <c r="A655" i="5" s="1"/>
  <c r="A656" i="5" s="1"/>
  <c r="A657" i="5" s="1"/>
  <c r="A658" i="5" s="1"/>
  <c r="A659" i="5" s="1"/>
  <c r="A660" i="5" s="1"/>
  <c r="A661" i="5" s="1"/>
  <c r="A662" i="5" s="1"/>
  <c r="A663" i="5" s="1"/>
  <c r="A664" i="5" s="1"/>
  <c r="A665" i="5" s="1"/>
  <c r="A666" i="5" s="1"/>
  <c r="A667" i="5" s="1"/>
  <c r="A668" i="5" s="1"/>
  <c r="A669" i="5" s="1"/>
  <c r="A670" i="5" s="1"/>
  <c r="A671" i="5" s="1"/>
  <c r="A672" i="5" s="1"/>
  <c r="P579" i="5"/>
  <c r="O579" i="5"/>
  <c r="N579" i="5"/>
  <c r="M579" i="5"/>
  <c r="L579" i="5"/>
  <c r="R579" i="5" s="1"/>
  <c r="A579" i="5"/>
  <c r="P578" i="5"/>
  <c r="O578" i="5"/>
  <c r="N578" i="5"/>
  <c r="M578" i="5"/>
  <c r="L578" i="5"/>
  <c r="P576" i="5"/>
  <c r="U576" i="5" s="1"/>
  <c r="O576" i="5"/>
  <c r="N576" i="5"/>
  <c r="M576" i="5"/>
  <c r="L576" i="5"/>
  <c r="P575" i="5"/>
  <c r="U575" i="5" s="1"/>
  <c r="O575" i="5"/>
  <c r="N575" i="5"/>
  <c r="M575" i="5"/>
  <c r="L575" i="5"/>
  <c r="P574" i="5"/>
  <c r="O574" i="5"/>
  <c r="N574" i="5"/>
  <c r="U574" i="5" s="1"/>
  <c r="M574" i="5"/>
  <c r="L574" i="5"/>
  <c r="T574" i="5" s="1"/>
  <c r="V574" i="5" s="1"/>
  <c r="P573" i="5"/>
  <c r="U573" i="5" s="1"/>
  <c r="O573" i="5"/>
  <c r="N573" i="5"/>
  <c r="M573" i="5"/>
  <c r="L573" i="5"/>
  <c r="P572" i="5"/>
  <c r="O572" i="5"/>
  <c r="N572" i="5"/>
  <c r="M572" i="5"/>
  <c r="L572" i="5"/>
  <c r="T572" i="5" s="1"/>
  <c r="V572" i="5" s="1"/>
  <c r="P571" i="5"/>
  <c r="O571" i="5"/>
  <c r="N571" i="5"/>
  <c r="M571" i="5"/>
  <c r="L571" i="5"/>
  <c r="P570" i="5"/>
  <c r="O570" i="5"/>
  <c r="N570" i="5"/>
  <c r="M570" i="5"/>
  <c r="L570" i="5"/>
  <c r="T569" i="5"/>
  <c r="V569" i="5" s="1"/>
  <c r="P569" i="5"/>
  <c r="O569" i="5"/>
  <c r="N569" i="5"/>
  <c r="M569" i="5"/>
  <c r="L569" i="5"/>
  <c r="P568" i="5"/>
  <c r="O568" i="5"/>
  <c r="N568" i="5"/>
  <c r="M568" i="5"/>
  <c r="L568" i="5"/>
  <c r="T568" i="5" s="1"/>
  <c r="V568" i="5" s="1"/>
  <c r="P567" i="5"/>
  <c r="O567" i="5"/>
  <c r="N567" i="5"/>
  <c r="M567" i="5"/>
  <c r="L567" i="5"/>
  <c r="P566" i="5"/>
  <c r="O566" i="5"/>
  <c r="N566" i="5"/>
  <c r="U566" i="5" s="1"/>
  <c r="M566" i="5"/>
  <c r="L566" i="5"/>
  <c r="P565" i="5"/>
  <c r="O565" i="5"/>
  <c r="N565" i="5"/>
  <c r="M565" i="5"/>
  <c r="L565" i="5"/>
  <c r="T565" i="5" s="1"/>
  <c r="V565" i="5" s="1"/>
  <c r="P564" i="5"/>
  <c r="O564" i="5"/>
  <c r="N564" i="5"/>
  <c r="M564" i="5"/>
  <c r="L564" i="5"/>
  <c r="P563" i="5"/>
  <c r="U563" i="5" s="1"/>
  <c r="O563" i="5"/>
  <c r="N563" i="5"/>
  <c r="M563" i="5"/>
  <c r="L563" i="5"/>
  <c r="T562" i="5"/>
  <c r="V562" i="5" s="1"/>
  <c r="P562" i="5"/>
  <c r="O562" i="5"/>
  <c r="N562" i="5"/>
  <c r="M562" i="5"/>
  <c r="L562" i="5"/>
  <c r="P561" i="5"/>
  <c r="O561" i="5"/>
  <c r="N561" i="5"/>
  <c r="M561" i="5"/>
  <c r="L561" i="5"/>
  <c r="T561" i="5" s="1"/>
  <c r="V561" i="5" s="1"/>
  <c r="P560" i="5"/>
  <c r="O560" i="5"/>
  <c r="N560" i="5"/>
  <c r="M560" i="5"/>
  <c r="L560" i="5"/>
  <c r="P559" i="5"/>
  <c r="O559" i="5"/>
  <c r="N559" i="5"/>
  <c r="M559" i="5"/>
  <c r="L559" i="5"/>
  <c r="T558" i="5"/>
  <c r="V558" i="5" s="1"/>
  <c r="P558" i="5"/>
  <c r="O558" i="5"/>
  <c r="N558" i="5"/>
  <c r="M558" i="5"/>
  <c r="L558" i="5"/>
  <c r="P557" i="5"/>
  <c r="O557" i="5"/>
  <c r="N557" i="5"/>
  <c r="M557" i="5"/>
  <c r="L557" i="5"/>
  <c r="V556" i="5"/>
  <c r="P556" i="5"/>
  <c r="O556" i="5"/>
  <c r="N556" i="5"/>
  <c r="M556" i="5"/>
  <c r="R556" i="5" s="1"/>
  <c r="L556" i="5"/>
  <c r="T556" i="5" s="1"/>
  <c r="Q555" i="5"/>
  <c r="P555" i="5"/>
  <c r="O555" i="5"/>
  <c r="N555" i="5"/>
  <c r="M555" i="5"/>
  <c r="L555" i="5"/>
  <c r="Q554" i="5"/>
  <c r="P554" i="5"/>
  <c r="O554" i="5"/>
  <c r="N554" i="5"/>
  <c r="U554" i="5" s="1"/>
  <c r="M554" i="5"/>
  <c r="L554" i="5"/>
  <c r="P553" i="5"/>
  <c r="O553" i="5"/>
  <c r="N553" i="5"/>
  <c r="M553" i="5"/>
  <c r="L553" i="5"/>
  <c r="T552" i="5"/>
  <c r="V552" i="5" s="1"/>
  <c r="P552" i="5"/>
  <c r="O552" i="5"/>
  <c r="N552" i="5"/>
  <c r="M552" i="5"/>
  <c r="L552" i="5"/>
  <c r="P551" i="5"/>
  <c r="O551" i="5"/>
  <c r="N551" i="5"/>
  <c r="M551" i="5"/>
  <c r="L551" i="5"/>
  <c r="P550" i="5"/>
  <c r="O550" i="5"/>
  <c r="N550" i="5"/>
  <c r="M550" i="5"/>
  <c r="L550" i="5"/>
  <c r="T550" i="5" s="1"/>
  <c r="V550" i="5" s="1"/>
  <c r="P549" i="5"/>
  <c r="O549" i="5"/>
  <c r="N549" i="5"/>
  <c r="M549" i="5"/>
  <c r="L549" i="5"/>
  <c r="P548" i="5"/>
  <c r="O548" i="5"/>
  <c r="N548" i="5"/>
  <c r="M548" i="5"/>
  <c r="L548" i="5"/>
  <c r="T547" i="5"/>
  <c r="V547" i="5" s="1"/>
  <c r="P547" i="5"/>
  <c r="O547" i="5"/>
  <c r="N547" i="5"/>
  <c r="M547" i="5"/>
  <c r="R547" i="5" s="1"/>
  <c r="L547" i="5"/>
  <c r="P546" i="5"/>
  <c r="O546" i="5"/>
  <c r="N546" i="5"/>
  <c r="M546" i="5"/>
  <c r="L546" i="5"/>
  <c r="T546" i="5" s="1"/>
  <c r="V546" i="5" s="1"/>
  <c r="P545" i="5"/>
  <c r="O545" i="5"/>
  <c r="N545" i="5"/>
  <c r="M545" i="5"/>
  <c r="L545" i="5"/>
  <c r="P544" i="5"/>
  <c r="O544" i="5"/>
  <c r="N544" i="5"/>
  <c r="U544" i="5" s="1"/>
  <c r="M544" i="5"/>
  <c r="L544" i="5"/>
  <c r="Q543" i="5"/>
  <c r="P543" i="5"/>
  <c r="O543" i="5"/>
  <c r="N543" i="5"/>
  <c r="M543" i="5"/>
  <c r="L543" i="5"/>
  <c r="P542" i="5"/>
  <c r="O542" i="5"/>
  <c r="N542" i="5"/>
  <c r="U542" i="5" s="1"/>
  <c r="M542" i="5"/>
  <c r="L542" i="5"/>
  <c r="P541" i="5"/>
  <c r="U541" i="5" s="1"/>
  <c r="O541" i="5"/>
  <c r="N541" i="5"/>
  <c r="M541" i="5"/>
  <c r="L541" i="5"/>
  <c r="U540" i="5"/>
  <c r="P540" i="5"/>
  <c r="O540" i="5"/>
  <c r="N540" i="5"/>
  <c r="M540" i="5"/>
  <c r="L540" i="5"/>
  <c r="P539" i="5"/>
  <c r="O539" i="5"/>
  <c r="T539" i="5" s="1"/>
  <c r="V539" i="5" s="1"/>
  <c r="N539" i="5"/>
  <c r="U539" i="5" s="1"/>
  <c r="M539" i="5"/>
  <c r="L539" i="5"/>
  <c r="P538" i="5"/>
  <c r="O538" i="5"/>
  <c r="N538" i="5"/>
  <c r="M538" i="5"/>
  <c r="L538" i="5"/>
  <c r="T538" i="5" s="1"/>
  <c r="V538" i="5" s="1"/>
  <c r="P537" i="5"/>
  <c r="O537" i="5"/>
  <c r="N537" i="5"/>
  <c r="M537" i="5"/>
  <c r="L537" i="5"/>
  <c r="P536" i="5"/>
  <c r="U536" i="5" s="1"/>
  <c r="O536" i="5"/>
  <c r="N536" i="5"/>
  <c r="M536" i="5"/>
  <c r="L536" i="5"/>
  <c r="P535" i="5"/>
  <c r="O535" i="5"/>
  <c r="N535" i="5"/>
  <c r="M535" i="5"/>
  <c r="L535" i="5"/>
  <c r="P534" i="5"/>
  <c r="O534" i="5"/>
  <c r="N534" i="5"/>
  <c r="U534" i="5" s="1"/>
  <c r="M534" i="5"/>
  <c r="L534" i="5"/>
  <c r="T534" i="5" s="1"/>
  <c r="V534" i="5" s="1"/>
  <c r="P533" i="5"/>
  <c r="U533" i="5" s="1"/>
  <c r="O533" i="5"/>
  <c r="N533" i="5"/>
  <c r="M533" i="5"/>
  <c r="L533" i="5"/>
  <c r="P532" i="5"/>
  <c r="O532" i="5"/>
  <c r="N532" i="5"/>
  <c r="U532" i="5" s="1"/>
  <c r="M532" i="5"/>
  <c r="L532" i="5"/>
  <c r="P531" i="5"/>
  <c r="O531" i="5"/>
  <c r="T531" i="5" s="1"/>
  <c r="V531" i="5" s="1"/>
  <c r="N531" i="5"/>
  <c r="U531" i="5" s="1"/>
  <c r="M531" i="5"/>
  <c r="L531" i="5"/>
  <c r="T530" i="5"/>
  <c r="V530" i="5" s="1"/>
  <c r="P530" i="5"/>
  <c r="O530" i="5"/>
  <c r="N530" i="5"/>
  <c r="M530" i="5"/>
  <c r="R530" i="5" s="1"/>
  <c r="L530" i="5"/>
  <c r="P529" i="5"/>
  <c r="O529" i="5"/>
  <c r="N529" i="5"/>
  <c r="M529" i="5"/>
  <c r="L529" i="5"/>
  <c r="P528" i="5"/>
  <c r="U528" i="5" s="1"/>
  <c r="O528" i="5"/>
  <c r="N528" i="5"/>
  <c r="M528" i="5"/>
  <c r="L528" i="5"/>
  <c r="P527" i="5"/>
  <c r="O527" i="5"/>
  <c r="N527" i="5"/>
  <c r="M527" i="5"/>
  <c r="L527" i="5"/>
  <c r="P526" i="5"/>
  <c r="O526" i="5"/>
  <c r="N526" i="5"/>
  <c r="U526" i="5" s="1"/>
  <c r="M526" i="5"/>
  <c r="L526" i="5"/>
  <c r="P525" i="5"/>
  <c r="U525" i="5" s="1"/>
  <c r="O525" i="5"/>
  <c r="N525" i="5"/>
  <c r="M525" i="5"/>
  <c r="L525" i="5"/>
  <c r="P524" i="5"/>
  <c r="O524" i="5"/>
  <c r="N524" i="5"/>
  <c r="U524" i="5" s="1"/>
  <c r="M524" i="5"/>
  <c r="L524" i="5"/>
  <c r="Q523" i="5"/>
  <c r="P523" i="5"/>
  <c r="U523" i="5" s="1"/>
  <c r="O523" i="5"/>
  <c r="N523" i="5"/>
  <c r="M523" i="5"/>
  <c r="L523" i="5"/>
  <c r="P522" i="5"/>
  <c r="O522" i="5"/>
  <c r="T522" i="5" s="1"/>
  <c r="V522" i="5" s="1"/>
  <c r="N522" i="5"/>
  <c r="M522" i="5"/>
  <c r="L522" i="5"/>
  <c r="P521" i="5"/>
  <c r="O521" i="5"/>
  <c r="N521" i="5"/>
  <c r="M521" i="5"/>
  <c r="L521" i="5"/>
  <c r="T521" i="5" s="1"/>
  <c r="V521" i="5" s="1"/>
  <c r="P520" i="5"/>
  <c r="O520" i="5"/>
  <c r="N520" i="5"/>
  <c r="M520" i="5"/>
  <c r="L520" i="5"/>
  <c r="P519" i="5"/>
  <c r="O519" i="5"/>
  <c r="N519" i="5"/>
  <c r="M519" i="5"/>
  <c r="L519" i="5"/>
  <c r="P518" i="5"/>
  <c r="O518" i="5"/>
  <c r="T518" i="5" s="1"/>
  <c r="V518" i="5" s="1"/>
  <c r="N518" i="5"/>
  <c r="U518" i="5" s="1"/>
  <c r="M518" i="5"/>
  <c r="L518" i="5"/>
  <c r="T517" i="5"/>
  <c r="V517" i="5" s="1"/>
  <c r="P517" i="5"/>
  <c r="O517" i="5"/>
  <c r="N517" i="5"/>
  <c r="M517" i="5"/>
  <c r="R517" i="5" s="1"/>
  <c r="L517" i="5"/>
  <c r="P516" i="5"/>
  <c r="O516" i="5"/>
  <c r="N516" i="5"/>
  <c r="M516" i="5"/>
  <c r="L516" i="5"/>
  <c r="P515" i="5"/>
  <c r="O515" i="5"/>
  <c r="N515" i="5"/>
  <c r="M515" i="5"/>
  <c r="L515" i="5"/>
  <c r="P514" i="5"/>
  <c r="O514" i="5"/>
  <c r="N514" i="5"/>
  <c r="M514" i="5"/>
  <c r="L514" i="5"/>
  <c r="T513" i="5"/>
  <c r="V513" i="5" s="1"/>
  <c r="P513" i="5"/>
  <c r="O513" i="5"/>
  <c r="N513" i="5"/>
  <c r="M513" i="5"/>
  <c r="L513" i="5"/>
  <c r="P512" i="5"/>
  <c r="O512" i="5"/>
  <c r="N512" i="5"/>
  <c r="M512" i="5"/>
  <c r="L512" i="5"/>
  <c r="P511" i="5"/>
  <c r="U511" i="5" s="1"/>
  <c r="O511" i="5"/>
  <c r="N511" i="5"/>
  <c r="M511" i="5"/>
  <c r="L511" i="5"/>
  <c r="P510" i="5"/>
  <c r="O510" i="5"/>
  <c r="N510" i="5"/>
  <c r="M510" i="5"/>
  <c r="L510" i="5"/>
  <c r="P509" i="5"/>
  <c r="O509" i="5"/>
  <c r="N509" i="5"/>
  <c r="M509" i="5"/>
  <c r="L509" i="5"/>
  <c r="T509" i="5" s="1"/>
  <c r="V509" i="5" s="1"/>
  <c r="T508" i="5"/>
  <c r="V508" i="5" s="1"/>
  <c r="P508" i="5"/>
  <c r="O508" i="5"/>
  <c r="N508" i="5"/>
  <c r="M508" i="5"/>
  <c r="R508" i="5" s="1"/>
  <c r="L508" i="5"/>
  <c r="P507" i="5"/>
  <c r="O507" i="5"/>
  <c r="N507" i="5"/>
  <c r="M507" i="5"/>
  <c r="L507" i="5"/>
  <c r="P506" i="5"/>
  <c r="U506" i="5" s="1"/>
  <c r="O506" i="5"/>
  <c r="N506" i="5"/>
  <c r="M506" i="5"/>
  <c r="L506" i="5"/>
  <c r="P505" i="5"/>
  <c r="O505" i="5"/>
  <c r="N505" i="5"/>
  <c r="M505" i="5"/>
  <c r="L505" i="5"/>
  <c r="P504" i="5"/>
  <c r="O504" i="5"/>
  <c r="N504" i="5"/>
  <c r="M504" i="5"/>
  <c r="L504" i="5"/>
  <c r="P503" i="5"/>
  <c r="O503" i="5"/>
  <c r="N503" i="5"/>
  <c r="M503" i="5"/>
  <c r="L503" i="5"/>
  <c r="Q502" i="5"/>
  <c r="P502" i="5"/>
  <c r="O502" i="5"/>
  <c r="N502" i="5"/>
  <c r="U502" i="5" s="1"/>
  <c r="M502" i="5"/>
  <c r="L502" i="5"/>
  <c r="A502" i="5"/>
  <c r="A503" i="5" s="1"/>
  <c r="A504" i="5" s="1"/>
  <c r="A505" i="5" s="1"/>
  <c r="A506" i="5" s="1"/>
  <c r="A507" i="5" s="1"/>
  <c r="A508" i="5" s="1"/>
  <c r="A509" i="5" s="1"/>
  <c r="A510" i="5" s="1"/>
  <c r="A511" i="5" s="1"/>
  <c r="A512" i="5" s="1"/>
  <c r="A513" i="5" s="1"/>
  <c r="A514" i="5" s="1"/>
  <c r="A515" i="5" s="1"/>
  <c r="A516" i="5" s="1"/>
  <c r="A517" i="5" s="1"/>
  <c r="A518" i="5" s="1"/>
  <c r="A519" i="5" s="1"/>
  <c r="A520" i="5" s="1"/>
  <c r="A521" i="5" s="1"/>
  <c r="A522" i="5" s="1"/>
  <c r="A523" i="5" s="1"/>
  <c r="A524" i="5" s="1"/>
  <c r="A525" i="5" s="1"/>
  <c r="A526" i="5" s="1"/>
  <c r="A527" i="5" s="1"/>
  <c r="A528" i="5" s="1"/>
  <c r="A529" i="5" s="1"/>
  <c r="A530" i="5" s="1"/>
  <c r="A531" i="5" s="1"/>
  <c r="A532" i="5" s="1"/>
  <c r="A533" i="5" s="1"/>
  <c r="A534" i="5" s="1"/>
  <c r="A535" i="5" s="1"/>
  <c r="A536" i="5" s="1"/>
  <c r="A537" i="5" s="1"/>
  <c r="A538" i="5" s="1"/>
  <c r="A539" i="5" s="1"/>
  <c r="A540" i="5" s="1"/>
  <c r="A541" i="5" s="1"/>
  <c r="A542" i="5" s="1"/>
  <c r="A543" i="5" s="1"/>
  <c r="A544" i="5" s="1"/>
  <c r="A545" i="5" s="1"/>
  <c r="A546" i="5" s="1"/>
  <c r="A547" i="5" s="1"/>
  <c r="A548" i="5" s="1"/>
  <c r="A549" i="5" s="1"/>
  <c r="A550" i="5" s="1"/>
  <c r="A551" i="5" s="1"/>
  <c r="A552" i="5" s="1"/>
  <c r="A553" i="5" s="1"/>
  <c r="A554" i="5" s="1"/>
  <c r="A555" i="5" s="1"/>
  <c r="A556" i="5" s="1"/>
  <c r="A557" i="5" s="1"/>
  <c r="A558" i="5" s="1"/>
  <c r="A559" i="5" s="1"/>
  <c r="A560" i="5" s="1"/>
  <c r="A561" i="5" s="1"/>
  <c r="A562" i="5" s="1"/>
  <c r="A563" i="5" s="1"/>
  <c r="A564" i="5" s="1"/>
  <c r="A565" i="5" s="1"/>
  <c r="A566" i="5" s="1"/>
  <c r="A567" i="5" s="1"/>
  <c r="A568" i="5" s="1"/>
  <c r="A569" i="5" s="1"/>
  <c r="A570" i="5" s="1"/>
  <c r="A571" i="5" s="1"/>
  <c r="A572" i="5" s="1"/>
  <c r="A573" i="5" s="1"/>
  <c r="A574" i="5" s="1"/>
  <c r="A575" i="5" s="1"/>
  <c r="A576" i="5" s="1"/>
  <c r="P501" i="5"/>
  <c r="U501" i="5" s="1"/>
  <c r="O501" i="5"/>
  <c r="N501" i="5"/>
  <c r="M501" i="5"/>
  <c r="L501" i="5"/>
  <c r="R501" i="5" s="1"/>
  <c r="T500" i="5"/>
  <c r="V500" i="5" s="1"/>
  <c r="P500" i="5"/>
  <c r="O500" i="5"/>
  <c r="N500" i="5"/>
  <c r="U500" i="5" s="1"/>
  <c r="M500" i="5"/>
  <c r="L500" i="5"/>
  <c r="P499" i="5"/>
  <c r="O499" i="5"/>
  <c r="N499" i="5"/>
  <c r="M499" i="5"/>
  <c r="L499" i="5"/>
  <c r="P498" i="5"/>
  <c r="O498" i="5"/>
  <c r="N498" i="5"/>
  <c r="M498" i="5"/>
  <c r="R498" i="5" s="1"/>
  <c r="L498" i="5"/>
  <c r="T498" i="5" s="1"/>
  <c r="V498" i="5" s="1"/>
  <c r="P497" i="5"/>
  <c r="O497" i="5"/>
  <c r="T497" i="5" s="1"/>
  <c r="V497" i="5" s="1"/>
  <c r="N497" i="5"/>
  <c r="U497" i="5" s="1"/>
  <c r="M497" i="5"/>
  <c r="L497" i="5"/>
  <c r="P496" i="5"/>
  <c r="O496" i="5"/>
  <c r="N496" i="5"/>
  <c r="M496" i="5"/>
  <c r="L496" i="5"/>
  <c r="P495" i="5"/>
  <c r="O495" i="5"/>
  <c r="T495" i="5" s="1"/>
  <c r="V495" i="5" s="1"/>
  <c r="N495" i="5"/>
  <c r="M495" i="5"/>
  <c r="L495" i="5"/>
  <c r="P494" i="5"/>
  <c r="U494" i="5" s="1"/>
  <c r="O494" i="5"/>
  <c r="N494" i="5"/>
  <c r="M494" i="5"/>
  <c r="L494" i="5"/>
  <c r="P493" i="5"/>
  <c r="U493" i="5" s="1"/>
  <c r="O493" i="5"/>
  <c r="N493" i="5"/>
  <c r="M493" i="5"/>
  <c r="L493" i="5"/>
  <c r="P492" i="5"/>
  <c r="O492" i="5"/>
  <c r="N492" i="5"/>
  <c r="M492" i="5"/>
  <c r="L492" i="5"/>
  <c r="P491" i="5"/>
  <c r="O491" i="5"/>
  <c r="N491" i="5"/>
  <c r="M491" i="5"/>
  <c r="L491" i="5"/>
  <c r="P490" i="5"/>
  <c r="O490" i="5"/>
  <c r="N490" i="5"/>
  <c r="M490" i="5"/>
  <c r="L490" i="5"/>
  <c r="T490" i="5" s="1"/>
  <c r="V490" i="5" s="1"/>
  <c r="P489" i="5"/>
  <c r="O489" i="5"/>
  <c r="T489" i="5" s="1"/>
  <c r="V489" i="5" s="1"/>
  <c r="N489" i="5"/>
  <c r="M489" i="5"/>
  <c r="L489" i="5"/>
  <c r="P488" i="5"/>
  <c r="O488" i="5"/>
  <c r="N488" i="5"/>
  <c r="M488" i="5"/>
  <c r="L488" i="5"/>
  <c r="T488" i="5" s="1"/>
  <c r="V488" i="5" s="1"/>
  <c r="P487" i="5"/>
  <c r="O487" i="5"/>
  <c r="N487" i="5"/>
  <c r="M487" i="5"/>
  <c r="L487" i="5"/>
  <c r="P486" i="5"/>
  <c r="O486" i="5"/>
  <c r="N486" i="5"/>
  <c r="M486" i="5"/>
  <c r="L486" i="5"/>
  <c r="T486" i="5" s="1"/>
  <c r="V486" i="5" s="1"/>
  <c r="T485" i="5"/>
  <c r="V485" i="5" s="1"/>
  <c r="P485" i="5"/>
  <c r="O485" i="5"/>
  <c r="N485" i="5"/>
  <c r="M485" i="5"/>
  <c r="L485" i="5"/>
  <c r="P484" i="5"/>
  <c r="O484" i="5"/>
  <c r="N484" i="5"/>
  <c r="M484" i="5"/>
  <c r="L484" i="5"/>
  <c r="T484" i="5" s="1"/>
  <c r="V484" i="5" s="1"/>
  <c r="P483" i="5"/>
  <c r="O483" i="5"/>
  <c r="N483" i="5"/>
  <c r="M483" i="5"/>
  <c r="L483" i="5"/>
  <c r="P482" i="5"/>
  <c r="O482" i="5"/>
  <c r="T482" i="5" s="1"/>
  <c r="V482" i="5" s="1"/>
  <c r="N482" i="5"/>
  <c r="U482" i="5" s="1"/>
  <c r="M482" i="5"/>
  <c r="L482" i="5"/>
  <c r="P481" i="5"/>
  <c r="O481" i="5"/>
  <c r="N481" i="5"/>
  <c r="M481" i="5"/>
  <c r="L481" i="5"/>
  <c r="T481" i="5" s="1"/>
  <c r="V481" i="5" s="1"/>
  <c r="P480" i="5"/>
  <c r="O480" i="5"/>
  <c r="N480" i="5"/>
  <c r="M480" i="5"/>
  <c r="L480" i="5"/>
  <c r="P479" i="5"/>
  <c r="U479" i="5" s="1"/>
  <c r="O479" i="5"/>
  <c r="N479" i="5"/>
  <c r="M479" i="5"/>
  <c r="L479" i="5"/>
  <c r="T478" i="5"/>
  <c r="V478" i="5" s="1"/>
  <c r="P478" i="5"/>
  <c r="O478" i="5"/>
  <c r="N478" i="5"/>
  <c r="M478" i="5"/>
  <c r="L478" i="5"/>
  <c r="A478" i="5"/>
  <c r="A479" i="5" s="1"/>
  <c r="A480" i="5" s="1"/>
  <c r="A481" i="5" s="1"/>
  <c r="A482" i="5" s="1"/>
  <c r="A483" i="5" s="1"/>
  <c r="A484" i="5" s="1"/>
  <c r="A485" i="5" s="1"/>
  <c r="A486" i="5" s="1"/>
  <c r="A487" i="5" s="1"/>
  <c r="A488" i="5" s="1"/>
  <c r="A489" i="5" s="1"/>
  <c r="A490" i="5" s="1"/>
  <c r="A491" i="5" s="1"/>
  <c r="A492" i="5" s="1"/>
  <c r="A493" i="5" s="1"/>
  <c r="A494" i="5" s="1"/>
  <c r="A495" i="5" s="1"/>
  <c r="A496" i="5" s="1"/>
  <c r="A497" i="5" s="1"/>
  <c r="A498" i="5" s="1"/>
  <c r="A499" i="5" s="1"/>
  <c r="A500" i="5" s="1"/>
  <c r="A501" i="5" s="1"/>
  <c r="P477" i="5"/>
  <c r="O477" i="5"/>
  <c r="N477" i="5"/>
  <c r="M477" i="5"/>
  <c r="L477" i="5"/>
  <c r="T477" i="5" s="1"/>
  <c r="V477" i="5" s="1"/>
  <c r="A477" i="5"/>
  <c r="Q476" i="5"/>
  <c r="P476" i="5"/>
  <c r="O476" i="5"/>
  <c r="N476" i="5"/>
  <c r="M476" i="5"/>
  <c r="L476" i="5"/>
  <c r="P474" i="5"/>
  <c r="U474" i="5" s="1"/>
  <c r="O474" i="5"/>
  <c r="N474" i="5"/>
  <c r="M474" i="5"/>
  <c r="L474" i="5"/>
  <c r="P473" i="5"/>
  <c r="O473" i="5"/>
  <c r="N473" i="5"/>
  <c r="M473" i="5"/>
  <c r="L473" i="5"/>
  <c r="P472" i="5"/>
  <c r="O472" i="5"/>
  <c r="N472" i="5"/>
  <c r="M472" i="5"/>
  <c r="L472" i="5"/>
  <c r="P471" i="5"/>
  <c r="O471" i="5"/>
  <c r="N471" i="5"/>
  <c r="M471" i="5"/>
  <c r="L471" i="5"/>
  <c r="T471" i="5" s="1"/>
  <c r="V471" i="5" s="1"/>
  <c r="P470" i="5"/>
  <c r="O470" i="5"/>
  <c r="N470" i="5"/>
  <c r="M470" i="5"/>
  <c r="L470" i="5"/>
  <c r="P469" i="5"/>
  <c r="O469" i="5"/>
  <c r="T469" i="5" s="1"/>
  <c r="V469" i="5" s="1"/>
  <c r="N469" i="5"/>
  <c r="U469" i="5" s="1"/>
  <c r="M469" i="5"/>
  <c r="L469" i="5"/>
  <c r="P468" i="5"/>
  <c r="O468" i="5"/>
  <c r="N468" i="5"/>
  <c r="M468" i="5"/>
  <c r="L468" i="5"/>
  <c r="T468" i="5" s="1"/>
  <c r="V468" i="5" s="1"/>
  <c r="P467" i="5"/>
  <c r="O467" i="5"/>
  <c r="N467" i="5"/>
  <c r="M467" i="5"/>
  <c r="R467" i="5" s="1"/>
  <c r="L467" i="5"/>
  <c r="T467" i="5" s="1"/>
  <c r="V467" i="5" s="1"/>
  <c r="P466" i="5"/>
  <c r="O466" i="5"/>
  <c r="N466" i="5"/>
  <c r="M466" i="5"/>
  <c r="L466" i="5"/>
  <c r="P465" i="5"/>
  <c r="O465" i="5"/>
  <c r="T465" i="5" s="1"/>
  <c r="V465" i="5" s="1"/>
  <c r="N465" i="5"/>
  <c r="M465" i="5"/>
  <c r="L465" i="5"/>
  <c r="R465" i="5" s="1"/>
  <c r="T464" i="5"/>
  <c r="V464" i="5" s="1"/>
  <c r="P464" i="5"/>
  <c r="O464" i="5"/>
  <c r="N464" i="5"/>
  <c r="M464" i="5"/>
  <c r="R464" i="5" s="1"/>
  <c r="L464" i="5"/>
  <c r="P463" i="5"/>
  <c r="O463" i="5"/>
  <c r="N463" i="5"/>
  <c r="M463" i="5"/>
  <c r="L463" i="5"/>
  <c r="P462" i="5"/>
  <c r="U462" i="5" s="1"/>
  <c r="O462" i="5"/>
  <c r="N462" i="5"/>
  <c r="M462" i="5"/>
  <c r="L462" i="5"/>
  <c r="P461" i="5"/>
  <c r="O461" i="5"/>
  <c r="N461" i="5"/>
  <c r="M461" i="5"/>
  <c r="L461" i="5"/>
  <c r="R461" i="5" s="1"/>
  <c r="P460" i="5"/>
  <c r="O460" i="5"/>
  <c r="T460" i="5" s="1"/>
  <c r="V460" i="5" s="1"/>
  <c r="N460" i="5"/>
  <c r="M460" i="5"/>
  <c r="L460" i="5"/>
  <c r="P459" i="5"/>
  <c r="O459" i="5"/>
  <c r="N459" i="5"/>
  <c r="M459" i="5"/>
  <c r="L459" i="5"/>
  <c r="T459" i="5" s="1"/>
  <c r="V459" i="5" s="1"/>
  <c r="P458" i="5"/>
  <c r="O458" i="5"/>
  <c r="N458" i="5"/>
  <c r="M458" i="5"/>
  <c r="L458" i="5"/>
  <c r="P457" i="5"/>
  <c r="O457" i="5"/>
  <c r="N457" i="5"/>
  <c r="U457" i="5" s="1"/>
  <c r="M457" i="5"/>
  <c r="L457" i="5"/>
  <c r="P456" i="5"/>
  <c r="O456" i="5"/>
  <c r="N456" i="5"/>
  <c r="M456" i="5"/>
  <c r="L456" i="5"/>
  <c r="P455" i="5"/>
  <c r="O455" i="5"/>
  <c r="N455" i="5"/>
  <c r="M455" i="5"/>
  <c r="L455" i="5"/>
  <c r="T455" i="5" s="1"/>
  <c r="V455" i="5" s="1"/>
  <c r="P454" i="5"/>
  <c r="O454" i="5"/>
  <c r="N454" i="5"/>
  <c r="M454" i="5"/>
  <c r="L454" i="5"/>
  <c r="P453" i="5"/>
  <c r="O453" i="5"/>
  <c r="T453" i="5" s="1"/>
  <c r="V453" i="5" s="1"/>
  <c r="N453" i="5"/>
  <c r="U453" i="5" s="1"/>
  <c r="M453" i="5"/>
  <c r="L453" i="5"/>
  <c r="P452" i="5"/>
  <c r="O452" i="5"/>
  <c r="N452" i="5"/>
  <c r="M452" i="5"/>
  <c r="L452" i="5"/>
  <c r="T452" i="5" s="1"/>
  <c r="V452" i="5" s="1"/>
  <c r="P451" i="5"/>
  <c r="O451" i="5"/>
  <c r="N451" i="5"/>
  <c r="M451" i="5"/>
  <c r="R451" i="5" s="1"/>
  <c r="L451" i="5"/>
  <c r="T451" i="5" s="1"/>
  <c r="V451" i="5" s="1"/>
  <c r="P450" i="5"/>
  <c r="O450" i="5"/>
  <c r="N450" i="5"/>
  <c r="M450" i="5"/>
  <c r="L450" i="5"/>
  <c r="P449" i="5"/>
  <c r="O449" i="5"/>
  <c r="T449" i="5" s="1"/>
  <c r="V449" i="5" s="1"/>
  <c r="N449" i="5"/>
  <c r="M449" i="5"/>
  <c r="L449" i="5"/>
  <c r="T448" i="5"/>
  <c r="V448" i="5" s="1"/>
  <c r="P448" i="5"/>
  <c r="O448" i="5"/>
  <c r="N448" i="5"/>
  <c r="M448" i="5"/>
  <c r="R448" i="5" s="1"/>
  <c r="L448" i="5"/>
  <c r="P447" i="5"/>
  <c r="O447" i="5"/>
  <c r="N447" i="5"/>
  <c r="M447" i="5"/>
  <c r="L447" i="5"/>
  <c r="P446" i="5"/>
  <c r="U446" i="5" s="1"/>
  <c r="O446" i="5"/>
  <c r="N446" i="5"/>
  <c r="M446" i="5"/>
  <c r="L446" i="5"/>
  <c r="P445" i="5"/>
  <c r="O445" i="5"/>
  <c r="N445" i="5"/>
  <c r="M445" i="5"/>
  <c r="L445" i="5"/>
  <c r="R445" i="5" s="1"/>
  <c r="P444" i="5"/>
  <c r="O444" i="5"/>
  <c r="T444" i="5" s="1"/>
  <c r="V444" i="5" s="1"/>
  <c r="N444" i="5"/>
  <c r="M444" i="5"/>
  <c r="L444" i="5"/>
  <c r="P443" i="5"/>
  <c r="O443" i="5"/>
  <c r="N443" i="5"/>
  <c r="M443" i="5"/>
  <c r="L443" i="5"/>
  <c r="P442" i="5"/>
  <c r="U442" i="5" s="1"/>
  <c r="O442" i="5"/>
  <c r="N442" i="5"/>
  <c r="M442" i="5"/>
  <c r="L442" i="5"/>
  <c r="P441" i="5"/>
  <c r="O441" i="5"/>
  <c r="N441" i="5"/>
  <c r="M441" i="5"/>
  <c r="L441" i="5"/>
  <c r="P440" i="5"/>
  <c r="O440" i="5"/>
  <c r="N440" i="5"/>
  <c r="M440" i="5"/>
  <c r="L440" i="5"/>
  <c r="P439" i="5"/>
  <c r="U439" i="5" s="1"/>
  <c r="O439" i="5"/>
  <c r="N439" i="5"/>
  <c r="M439" i="5"/>
  <c r="L439" i="5"/>
  <c r="U438" i="5"/>
  <c r="P438" i="5"/>
  <c r="O438" i="5"/>
  <c r="N438" i="5"/>
  <c r="M438" i="5"/>
  <c r="R438" i="5" s="1"/>
  <c r="L438" i="5"/>
  <c r="P437" i="5"/>
  <c r="U437" i="5" s="1"/>
  <c r="O437" i="5"/>
  <c r="N437" i="5"/>
  <c r="M437" i="5"/>
  <c r="L437" i="5"/>
  <c r="P436" i="5"/>
  <c r="O436" i="5"/>
  <c r="N436" i="5"/>
  <c r="M436" i="5"/>
  <c r="L436" i="5"/>
  <c r="T436" i="5" s="1"/>
  <c r="V436" i="5" s="1"/>
  <c r="P435" i="5"/>
  <c r="O435" i="5"/>
  <c r="N435" i="5"/>
  <c r="M435" i="5"/>
  <c r="L435" i="5"/>
  <c r="P434" i="5"/>
  <c r="U434" i="5" s="1"/>
  <c r="O434" i="5"/>
  <c r="N434" i="5"/>
  <c r="M434" i="5"/>
  <c r="L434" i="5"/>
  <c r="T433" i="5"/>
  <c r="V433" i="5" s="1"/>
  <c r="P433" i="5"/>
  <c r="O433" i="5"/>
  <c r="N433" i="5"/>
  <c r="M433" i="5"/>
  <c r="L433" i="5"/>
  <c r="P432" i="5"/>
  <c r="O432" i="5"/>
  <c r="N432" i="5"/>
  <c r="M432" i="5"/>
  <c r="L432" i="5"/>
  <c r="P431" i="5"/>
  <c r="U431" i="5" s="1"/>
  <c r="O431" i="5"/>
  <c r="N431" i="5"/>
  <c r="M431" i="5"/>
  <c r="L431" i="5"/>
  <c r="P430" i="5"/>
  <c r="O430" i="5"/>
  <c r="N430" i="5"/>
  <c r="U430" i="5" s="1"/>
  <c r="M430" i="5"/>
  <c r="L430" i="5"/>
  <c r="P429" i="5"/>
  <c r="U429" i="5" s="1"/>
  <c r="O429" i="5"/>
  <c r="N429" i="5"/>
  <c r="M429" i="5"/>
  <c r="L429" i="5"/>
  <c r="P428" i="5"/>
  <c r="O428" i="5"/>
  <c r="N428" i="5"/>
  <c r="M428" i="5"/>
  <c r="L428" i="5"/>
  <c r="T428" i="5" s="1"/>
  <c r="V428" i="5" s="1"/>
  <c r="P427" i="5"/>
  <c r="O427" i="5"/>
  <c r="N427" i="5"/>
  <c r="M427" i="5"/>
  <c r="L427" i="5"/>
  <c r="P426" i="5"/>
  <c r="U426" i="5" s="1"/>
  <c r="O426" i="5"/>
  <c r="T426" i="5" s="1"/>
  <c r="V426" i="5" s="1"/>
  <c r="N426" i="5"/>
  <c r="M426" i="5"/>
  <c r="L426" i="5"/>
  <c r="T425" i="5"/>
  <c r="V425" i="5" s="1"/>
  <c r="P425" i="5"/>
  <c r="O425" i="5"/>
  <c r="N425" i="5"/>
  <c r="M425" i="5"/>
  <c r="L425" i="5"/>
  <c r="P424" i="5"/>
  <c r="O424" i="5"/>
  <c r="N424" i="5"/>
  <c r="M424" i="5"/>
  <c r="L424" i="5"/>
  <c r="P423" i="5"/>
  <c r="U423" i="5" s="1"/>
  <c r="O423" i="5"/>
  <c r="N423" i="5"/>
  <c r="M423" i="5"/>
  <c r="L423" i="5"/>
  <c r="U422" i="5"/>
  <c r="P422" i="5"/>
  <c r="O422" i="5"/>
  <c r="N422" i="5"/>
  <c r="M422" i="5"/>
  <c r="R422" i="5" s="1"/>
  <c r="L422" i="5"/>
  <c r="P421" i="5"/>
  <c r="U421" i="5" s="1"/>
  <c r="O421" i="5"/>
  <c r="N421" i="5"/>
  <c r="M421" i="5"/>
  <c r="L421" i="5"/>
  <c r="P420" i="5"/>
  <c r="O420" i="5"/>
  <c r="N420" i="5"/>
  <c r="M420" i="5"/>
  <c r="L420" i="5"/>
  <c r="T420" i="5" s="1"/>
  <c r="V420" i="5" s="1"/>
  <c r="P419" i="5"/>
  <c r="O419" i="5"/>
  <c r="N419" i="5"/>
  <c r="M419" i="5"/>
  <c r="L419" i="5"/>
  <c r="Q418" i="5"/>
  <c r="P418" i="5"/>
  <c r="U418" i="5" s="1"/>
  <c r="O418" i="5"/>
  <c r="N418" i="5"/>
  <c r="M418" i="5"/>
  <c r="L418" i="5"/>
  <c r="P417" i="5"/>
  <c r="O417" i="5"/>
  <c r="N417" i="5"/>
  <c r="M417" i="5"/>
  <c r="R417" i="5" s="1"/>
  <c r="L417" i="5"/>
  <c r="P416" i="5"/>
  <c r="U416" i="5" s="1"/>
  <c r="O416" i="5"/>
  <c r="N416" i="5"/>
  <c r="M416" i="5"/>
  <c r="L416" i="5"/>
  <c r="P415" i="5"/>
  <c r="O415" i="5"/>
  <c r="N415" i="5"/>
  <c r="M415" i="5"/>
  <c r="U415" i="5" s="1"/>
  <c r="L415" i="5"/>
  <c r="T415" i="5" s="1"/>
  <c r="V415" i="5" s="1"/>
  <c r="P414" i="5"/>
  <c r="O414" i="5"/>
  <c r="N414" i="5"/>
  <c r="M414" i="5"/>
  <c r="L414" i="5"/>
  <c r="P413" i="5"/>
  <c r="U413" i="5" s="1"/>
  <c r="O413" i="5"/>
  <c r="T413" i="5" s="1"/>
  <c r="V413" i="5" s="1"/>
  <c r="N413" i="5"/>
  <c r="M413" i="5"/>
  <c r="L413" i="5"/>
  <c r="T412" i="5"/>
  <c r="V412" i="5" s="1"/>
  <c r="P412" i="5"/>
  <c r="O412" i="5"/>
  <c r="N412" i="5"/>
  <c r="M412" i="5"/>
  <c r="L412" i="5"/>
  <c r="P411" i="5"/>
  <c r="O411" i="5"/>
  <c r="N411" i="5"/>
  <c r="M411" i="5"/>
  <c r="L411" i="5"/>
  <c r="P410" i="5"/>
  <c r="U410" i="5" s="1"/>
  <c r="O410" i="5"/>
  <c r="N410" i="5"/>
  <c r="M410" i="5"/>
  <c r="L410" i="5"/>
  <c r="U409" i="5"/>
  <c r="P409" i="5"/>
  <c r="O409" i="5"/>
  <c r="N409" i="5"/>
  <c r="M409" i="5"/>
  <c r="L409" i="5"/>
  <c r="A409" i="5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A446" i="5" s="1"/>
  <c r="A447" i="5" s="1"/>
  <c r="A448" i="5" s="1"/>
  <c r="A449" i="5" s="1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A462" i="5" s="1"/>
  <c r="A463" i="5" s="1"/>
  <c r="A464" i="5" s="1"/>
  <c r="A465" i="5" s="1"/>
  <c r="A466" i="5" s="1"/>
  <c r="A467" i="5" s="1"/>
  <c r="A468" i="5" s="1"/>
  <c r="A469" i="5" s="1"/>
  <c r="A470" i="5" s="1"/>
  <c r="A471" i="5" s="1"/>
  <c r="A472" i="5" s="1"/>
  <c r="A473" i="5" s="1"/>
  <c r="A474" i="5" s="1"/>
  <c r="P408" i="5"/>
  <c r="O408" i="5"/>
  <c r="N408" i="5"/>
  <c r="M408" i="5"/>
  <c r="L408" i="5"/>
  <c r="T408" i="5" s="1"/>
  <c r="V408" i="5" s="1"/>
  <c r="P405" i="5"/>
  <c r="O405" i="5"/>
  <c r="T405" i="5" s="1"/>
  <c r="V405" i="5" s="1"/>
  <c r="N405" i="5"/>
  <c r="M405" i="5"/>
  <c r="L405" i="5"/>
  <c r="P404" i="5"/>
  <c r="O404" i="5"/>
  <c r="N404" i="5"/>
  <c r="M404" i="5"/>
  <c r="L404" i="5"/>
  <c r="P403" i="5"/>
  <c r="U403" i="5" s="1"/>
  <c r="O403" i="5"/>
  <c r="N403" i="5"/>
  <c r="M403" i="5"/>
  <c r="L403" i="5"/>
  <c r="P402" i="5"/>
  <c r="O402" i="5"/>
  <c r="N402" i="5"/>
  <c r="U402" i="5" s="1"/>
  <c r="M402" i="5"/>
  <c r="L402" i="5"/>
  <c r="P401" i="5"/>
  <c r="U401" i="5" s="1"/>
  <c r="O401" i="5"/>
  <c r="N401" i="5"/>
  <c r="M401" i="5"/>
  <c r="L401" i="5"/>
  <c r="R401" i="5" s="1"/>
  <c r="P400" i="5"/>
  <c r="O400" i="5"/>
  <c r="N400" i="5"/>
  <c r="M400" i="5"/>
  <c r="U400" i="5" s="1"/>
  <c r="L400" i="5"/>
  <c r="T400" i="5" s="1"/>
  <c r="V400" i="5" s="1"/>
  <c r="P399" i="5"/>
  <c r="O399" i="5"/>
  <c r="N399" i="5"/>
  <c r="M399" i="5"/>
  <c r="L399" i="5"/>
  <c r="P398" i="5"/>
  <c r="U398" i="5" s="1"/>
  <c r="O398" i="5"/>
  <c r="N398" i="5"/>
  <c r="M398" i="5"/>
  <c r="L398" i="5"/>
  <c r="P397" i="5"/>
  <c r="O397" i="5"/>
  <c r="T397" i="5" s="1"/>
  <c r="V397" i="5" s="1"/>
  <c r="N397" i="5"/>
  <c r="M397" i="5"/>
  <c r="L397" i="5"/>
  <c r="P396" i="5"/>
  <c r="O396" i="5"/>
  <c r="N396" i="5"/>
  <c r="M396" i="5"/>
  <c r="L396" i="5"/>
  <c r="T396" i="5" s="1"/>
  <c r="V396" i="5" s="1"/>
  <c r="P395" i="5"/>
  <c r="O395" i="5"/>
  <c r="N395" i="5"/>
  <c r="M395" i="5"/>
  <c r="L395" i="5"/>
  <c r="P394" i="5"/>
  <c r="O394" i="5"/>
  <c r="N394" i="5"/>
  <c r="U394" i="5" s="1"/>
  <c r="M394" i="5"/>
  <c r="L394" i="5"/>
  <c r="P393" i="5"/>
  <c r="O393" i="5"/>
  <c r="N393" i="5"/>
  <c r="M393" i="5"/>
  <c r="L393" i="5"/>
  <c r="P392" i="5"/>
  <c r="O392" i="5"/>
  <c r="N392" i="5"/>
  <c r="M392" i="5"/>
  <c r="R392" i="5" s="1"/>
  <c r="L392" i="5"/>
  <c r="T392" i="5" s="1"/>
  <c r="V392" i="5" s="1"/>
  <c r="P391" i="5"/>
  <c r="O391" i="5"/>
  <c r="N391" i="5"/>
  <c r="M391" i="5"/>
  <c r="L391" i="5"/>
  <c r="P390" i="5"/>
  <c r="U390" i="5" s="1"/>
  <c r="O390" i="5"/>
  <c r="N390" i="5"/>
  <c r="M390" i="5"/>
  <c r="L390" i="5"/>
  <c r="T390" i="5" s="1"/>
  <c r="V390" i="5" s="1"/>
  <c r="P389" i="5"/>
  <c r="O389" i="5"/>
  <c r="N389" i="5"/>
  <c r="M389" i="5"/>
  <c r="L389" i="5"/>
  <c r="P388" i="5"/>
  <c r="U388" i="5" s="1"/>
  <c r="O388" i="5"/>
  <c r="N388" i="5"/>
  <c r="M388" i="5"/>
  <c r="L388" i="5"/>
  <c r="P387" i="5"/>
  <c r="O387" i="5"/>
  <c r="N387" i="5"/>
  <c r="M387" i="5"/>
  <c r="L387" i="5"/>
  <c r="P386" i="5"/>
  <c r="O386" i="5"/>
  <c r="N386" i="5"/>
  <c r="U386" i="5" s="1"/>
  <c r="M386" i="5"/>
  <c r="L386" i="5"/>
  <c r="P385" i="5"/>
  <c r="O385" i="5"/>
  <c r="N385" i="5"/>
  <c r="M385" i="5"/>
  <c r="L385" i="5"/>
  <c r="P384" i="5"/>
  <c r="O384" i="5"/>
  <c r="N384" i="5"/>
  <c r="M384" i="5"/>
  <c r="L384" i="5"/>
  <c r="P383" i="5"/>
  <c r="O383" i="5"/>
  <c r="T383" i="5" s="1"/>
  <c r="V383" i="5" s="1"/>
  <c r="N383" i="5"/>
  <c r="M383" i="5"/>
  <c r="L383" i="5"/>
  <c r="P382" i="5"/>
  <c r="O382" i="5"/>
  <c r="N382" i="5"/>
  <c r="M382" i="5"/>
  <c r="L382" i="5"/>
  <c r="T381" i="5"/>
  <c r="V381" i="5" s="1"/>
  <c r="P381" i="5"/>
  <c r="O381" i="5"/>
  <c r="N381" i="5"/>
  <c r="M381" i="5"/>
  <c r="L381" i="5"/>
  <c r="P380" i="5"/>
  <c r="O380" i="5"/>
  <c r="T380" i="5" s="1"/>
  <c r="V380" i="5" s="1"/>
  <c r="N380" i="5"/>
  <c r="M380" i="5"/>
  <c r="L380" i="5"/>
  <c r="T379" i="5"/>
  <c r="V379" i="5" s="1"/>
  <c r="P379" i="5"/>
  <c r="O379" i="5"/>
  <c r="N379" i="5"/>
  <c r="M379" i="5"/>
  <c r="L379" i="5"/>
  <c r="P378" i="5"/>
  <c r="O378" i="5"/>
  <c r="N378" i="5"/>
  <c r="M378" i="5"/>
  <c r="L378" i="5"/>
  <c r="P377" i="5"/>
  <c r="U377" i="5" s="1"/>
  <c r="O377" i="5"/>
  <c r="N377" i="5"/>
  <c r="M377" i="5"/>
  <c r="L377" i="5"/>
  <c r="P376" i="5"/>
  <c r="O376" i="5"/>
  <c r="N376" i="5"/>
  <c r="M376" i="5"/>
  <c r="L376" i="5"/>
  <c r="P375" i="5"/>
  <c r="O375" i="5"/>
  <c r="T375" i="5" s="1"/>
  <c r="V375" i="5" s="1"/>
  <c r="N375" i="5"/>
  <c r="M375" i="5"/>
  <c r="L375" i="5"/>
  <c r="P374" i="5"/>
  <c r="O374" i="5"/>
  <c r="N374" i="5"/>
  <c r="M374" i="5"/>
  <c r="L374" i="5"/>
  <c r="T373" i="5"/>
  <c r="V373" i="5" s="1"/>
  <c r="P373" i="5"/>
  <c r="O373" i="5"/>
  <c r="N373" i="5"/>
  <c r="M373" i="5"/>
  <c r="L373" i="5"/>
  <c r="P372" i="5"/>
  <c r="O372" i="5"/>
  <c r="T372" i="5" s="1"/>
  <c r="V372" i="5" s="1"/>
  <c r="N372" i="5"/>
  <c r="M372" i="5"/>
  <c r="L372" i="5"/>
  <c r="P371" i="5"/>
  <c r="U371" i="5" s="1"/>
  <c r="O371" i="5"/>
  <c r="N371" i="5"/>
  <c r="M371" i="5"/>
  <c r="L371" i="5"/>
  <c r="R371" i="5" s="1"/>
  <c r="P370" i="5"/>
  <c r="O370" i="5"/>
  <c r="N370" i="5"/>
  <c r="M370" i="5"/>
  <c r="U370" i="5" s="1"/>
  <c r="L370" i="5"/>
  <c r="P369" i="5"/>
  <c r="U369" i="5" s="1"/>
  <c r="O369" i="5"/>
  <c r="N369" i="5"/>
  <c r="M369" i="5"/>
  <c r="L369" i="5"/>
  <c r="P368" i="5"/>
  <c r="O368" i="5"/>
  <c r="N368" i="5"/>
  <c r="M368" i="5"/>
  <c r="U368" i="5" s="1"/>
  <c r="L368" i="5"/>
  <c r="P367" i="5"/>
  <c r="O367" i="5"/>
  <c r="T367" i="5" s="1"/>
  <c r="V367" i="5" s="1"/>
  <c r="N367" i="5"/>
  <c r="M367" i="5"/>
  <c r="L367" i="5"/>
  <c r="P366" i="5"/>
  <c r="O366" i="5"/>
  <c r="N366" i="5"/>
  <c r="M366" i="5"/>
  <c r="L366" i="5"/>
  <c r="T365" i="5"/>
  <c r="V365" i="5" s="1"/>
  <c r="P365" i="5"/>
  <c r="O365" i="5"/>
  <c r="N365" i="5"/>
  <c r="M365" i="5"/>
  <c r="L365" i="5"/>
  <c r="P364" i="5"/>
  <c r="O364" i="5"/>
  <c r="T364" i="5" s="1"/>
  <c r="V364" i="5" s="1"/>
  <c r="N364" i="5"/>
  <c r="M364" i="5"/>
  <c r="L364" i="5"/>
  <c r="T363" i="5"/>
  <c r="V363" i="5" s="1"/>
  <c r="Q363" i="5"/>
  <c r="P363" i="5"/>
  <c r="O363" i="5"/>
  <c r="N363" i="5"/>
  <c r="M363" i="5"/>
  <c r="L363" i="5"/>
  <c r="P362" i="5"/>
  <c r="O362" i="5"/>
  <c r="N362" i="5"/>
  <c r="M362" i="5"/>
  <c r="L362" i="5"/>
  <c r="P361" i="5"/>
  <c r="O361" i="5"/>
  <c r="N361" i="5"/>
  <c r="M361" i="5"/>
  <c r="R361" i="5" s="1"/>
  <c r="L361" i="5"/>
  <c r="T361" i="5" s="1"/>
  <c r="V361" i="5" s="1"/>
  <c r="P360" i="5"/>
  <c r="O360" i="5"/>
  <c r="N360" i="5"/>
  <c r="M360" i="5"/>
  <c r="L360" i="5"/>
  <c r="P359" i="5"/>
  <c r="U359" i="5" s="1"/>
  <c r="O359" i="5"/>
  <c r="T359" i="5" s="1"/>
  <c r="V359" i="5" s="1"/>
  <c r="N359" i="5"/>
  <c r="M359" i="5"/>
  <c r="L359" i="5"/>
  <c r="P358" i="5"/>
  <c r="O358" i="5"/>
  <c r="N358" i="5"/>
  <c r="M358" i="5"/>
  <c r="L358" i="5"/>
  <c r="P357" i="5"/>
  <c r="O357" i="5"/>
  <c r="N357" i="5"/>
  <c r="U357" i="5" s="1"/>
  <c r="M357" i="5"/>
  <c r="L357" i="5"/>
  <c r="P356" i="5"/>
  <c r="O356" i="5"/>
  <c r="N356" i="5"/>
  <c r="M356" i="5"/>
  <c r="L356" i="5"/>
  <c r="P355" i="5"/>
  <c r="O355" i="5"/>
  <c r="N355" i="5"/>
  <c r="M355" i="5"/>
  <c r="R355" i="5" s="1"/>
  <c r="L355" i="5"/>
  <c r="P354" i="5"/>
  <c r="O354" i="5"/>
  <c r="N354" i="5"/>
  <c r="M354" i="5"/>
  <c r="L354" i="5"/>
  <c r="P353" i="5"/>
  <c r="U353" i="5" s="1"/>
  <c r="O353" i="5"/>
  <c r="N353" i="5"/>
  <c r="M353" i="5"/>
  <c r="L353" i="5"/>
  <c r="T353" i="5" s="1"/>
  <c r="V353" i="5" s="1"/>
  <c r="P352" i="5"/>
  <c r="O352" i="5"/>
  <c r="N352" i="5"/>
  <c r="M352" i="5"/>
  <c r="L352" i="5"/>
  <c r="P351" i="5"/>
  <c r="U351" i="5" s="1"/>
  <c r="O351" i="5"/>
  <c r="N351" i="5"/>
  <c r="M351" i="5"/>
  <c r="L351" i="5"/>
  <c r="P350" i="5"/>
  <c r="O350" i="5"/>
  <c r="N350" i="5"/>
  <c r="M350" i="5"/>
  <c r="L350" i="5"/>
  <c r="P349" i="5"/>
  <c r="O349" i="5"/>
  <c r="N349" i="5"/>
  <c r="U349" i="5" s="1"/>
  <c r="M349" i="5"/>
  <c r="L349" i="5"/>
  <c r="P348" i="5"/>
  <c r="O348" i="5"/>
  <c r="N348" i="5"/>
  <c r="M348" i="5"/>
  <c r="L348" i="5"/>
  <c r="P347" i="5"/>
  <c r="O347" i="5"/>
  <c r="N347" i="5"/>
  <c r="U347" i="5" s="1"/>
  <c r="M347" i="5"/>
  <c r="L347" i="5"/>
  <c r="P346" i="5"/>
  <c r="O346" i="5"/>
  <c r="N346" i="5"/>
  <c r="M346" i="5"/>
  <c r="L346" i="5"/>
  <c r="P345" i="5"/>
  <c r="O345" i="5"/>
  <c r="N345" i="5"/>
  <c r="M345" i="5"/>
  <c r="R345" i="5" s="1"/>
  <c r="L345" i="5"/>
  <c r="T345" i="5" s="1"/>
  <c r="V345" i="5" s="1"/>
  <c r="P344" i="5"/>
  <c r="O344" i="5"/>
  <c r="N344" i="5"/>
  <c r="M344" i="5"/>
  <c r="L344" i="5"/>
  <c r="P343" i="5"/>
  <c r="U343" i="5" s="1"/>
  <c r="O343" i="5"/>
  <c r="T343" i="5" s="1"/>
  <c r="V343" i="5" s="1"/>
  <c r="N343" i="5"/>
  <c r="M343" i="5"/>
  <c r="L343" i="5"/>
  <c r="P342" i="5"/>
  <c r="O342" i="5"/>
  <c r="N342" i="5"/>
  <c r="M342" i="5"/>
  <c r="L342" i="5"/>
  <c r="P341" i="5"/>
  <c r="O341" i="5"/>
  <c r="N341" i="5"/>
  <c r="U341" i="5" s="1"/>
  <c r="M341" i="5"/>
  <c r="L341" i="5"/>
  <c r="P340" i="5"/>
  <c r="O340" i="5"/>
  <c r="N340" i="5"/>
  <c r="M340" i="5"/>
  <c r="L340" i="5"/>
  <c r="P339" i="5"/>
  <c r="O339" i="5"/>
  <c r="N339" i="5"/>
  <c r="M339" i="5"/>
  <c r="R339" i="5" s="1"/>
  <c r="L339" i="5"/>
  <c r="P338" i="5"/>
  <c r="O338" i="5"/>
  <c r="N338" i="5"/>
  <c r="M338" i="5"/>
  <c r="L338" i="5"/>
  <c r="P337" i="5"/>
  <c r="U337" i="5" s="1"/>
  <c r="O337" i="5"/>
  <c r="N337" i="5"/>
  <c r="M337" i="5"/>
  <c r="L337" i="5"/>
  <c r="T337" i="5" s="1"/>
  <c r="V337" i="5" s="1"/>
  <c r="P336" i="5"/>
  <c r="O336" i="5"/>
  <c r="N336" i="5"/>
  <c r="M336" i="5"/>
  <c r="L336" i="5"/>
  <c r="P335" i="5"/>
  <c r="U335" i="5" s="1"/>
  <c r="O335" i="5"/>
  <c r="N335" i="5"/>
  <c r="M335" i="5"/>
  <c r="L335" i="5"/>
  <c r="T335" i="5" s="1"/>
  <c r="V335" i="5" s="1"/>
  <c r="P334" i="5"/>
  <c r="O334" i="5"/>
  <c r="N334" i="5"/>
  <c r="M334" i="5"/>
  <c r="L334" i="5"/>
  <c r="P333" i="5"/>
  <c r="O333" i="5"/>
  <c r="N333" i="5"/>
  <c r="U333" i="5" s="1"/>
  <c r="M333" i="5"/>
  <c r="L333" i="5"/>
  <c r="P332" i="5"/>
  <c r="O332" i="5"/>
  <c r="N332" i="5"/>
  <c r="M332" i="5"/>
  <c r="L332" i="5"/>
  <c r="P331" i="5"/>
  <c r="O331" i="5"/>
  <c r="N331" i="5"/>
  <c r="U331" i="5" s="1"/>
  <c r="M331" i="5"/>
  <c r="L331" i="5"/>
  <c r="T331" i="5" s="1"/>
  <c r="V331" i="5" s="1"/>
  <c r="P330" i="5"/>
  <c r="O330" i="5"/>
  <c r="N330" i="5"/>
  <c r="M330" i="5"/>
  <c r="L330" i="5"/>
  <c r="U329" i="5"/>
  <c r="P329" i="5"/>
  <c r="O329" i="5"/>
  <c r="N329" i="5"/>
  <c r="M329" i="5"/>
  <c r="R329" i="5" s="1"/>
  <c r="L329" i="5"/>
  <c r="T329" i="5" s="1"/>
  <c r="V329" i="5" s="1"/>
  <c r="P328" i="5"/>
  <c r="O328" i="5"/>
  <c r="N328" i="5"/>
  <c r="M328" i="5"/>
  <c r="L328" i="5"/>
  <c r="P327" i="5"/>
  <c r="U327" i="5" s="1"/>
  <c r="O327" i="5"/>
  <c r="N327" i="5"/>
  <c r="M327" i="5"/>
  <c r="L327" i="5"/>
  <c r="P326" i="5"/>
  <c r="O326" i="5"/>
  <c r="N326" i="5"/>
  <c r="M326" i="5"/>
  <c r="L326" i="5"/>
  <c r="P325" i="5"/>
  <c r="O325" i="5"/>
  <c r="N325" i="5"/>
  <c r="U325" i="5" s="1"/>
  <c r="M325" i="5"/>
  <c r="L325" i="5"/>
  <c r="P324" i="5"/>
  <c r="O324" i="5"/>
  <c r="N324" i="5"/>
  <c r="M324" i="5"/>
  <c r="L324" i="5"/>
  <c r="P323" i="5"/>
  <c r="O323" i="5"/>
  <c r="N323" i="5"/>
  <c r="M323" i="5"/>
  <c r="R323" i="5" s="1"/>
  <c r="L323" i="5"/>
  <c r="T323" i="5" s="1"/>
  <c r="V323" i="5" s="1"/>
  <c r="P322" i="5"/>
  <c r="O322" i="5"/>
  <c r="N322" i="5"/>
  <c r="M322" i="5"/>
  <c r="L322" i="5"/>
  <c r="P321" i="5"/>
  <c r="U321" i="5" s="1"/>
  <c r="O321" i="5"/>
  <c r="N321" i="5"/>
  <c r="M321" i="5"/>
  <c r="L321" i="5"/>
  <c r="T321" i="5" s="1"/>
  <c r="V321" i="5" s="1"/>
  <c r="P320" i="5"/>
  <c r="O320" i="5"/>
  <c r="N320" i="5"/>
  <c r="M320" i="5"/>
  <c r="L320" i="5"/>
  <c r="P319" i="5"/>
  <c r="U319" i="5" s="1"/>
  <c r="O319" i="5"/>
  <c r="N319" i="5"/>
  <c r="M319" i="5"/>
  <c r="L319" i="5"/>
  <c r="T319" i="5" s="1"/>
  <c r="V319" i="5" s="1"/>
  <c r="P318" i="5"/>
  <c r="O318" i="5"/>
  <c r="N318" i="5"/>
  <c r="M318" i="5"/>
  <c r="L318" i="5"/>
  <c r="P317" i="5"/>
  <c r="O317" i="5"/>
  <c r="N317" i="5"/>
  <c r="U317" i="5" s="1"/>
  <c r="M317" i="5"/>
  <c r="L317" i="5"/>
  <c r="P316" i="5"/>
  <c r="O316" i="5"/>
  <c r="N316" i="5"/>
  <c r="M316" i="5"/>
  <c r="L316" i="5"/>
  <c r="P315" i="5"/>
  <c r="O315" i="5"/>
  <c r="N315" i="5"/>
  <c r="U315" i="5" s="1"/>
  <c r="M315" i="5"/>
  <c r="L315" i="5"/>
  <c r="T315" i="5" s="1"/>
  <c r="V315" i="5" s="1"/>
  <c r="P314" i="5"/>
  <c r="O314" i="5"/>
  <c r="N314" i="5"/>
  <c r="M314" i="5"/>
  <c r="L314" i="5"/>
  <c r="P313" i="5"/>
  <c r="O313" i="5"/>
  <c r="N313" i="5"/>
  <c r="M313" i="5"/>
  <c r="R313" i="5" s="1"/>
  <c r="L313" i="5"/>
  <c r="T313" i="5" s="1"/>
  <c r="V313" i="5" s="1"/>
  <c r="P312" i="5"/>
  <c r="O312" i="5"/>
  <c r="N312" i="5"/>
  <c r="M312" i="5"/>
  <c r="L312" i="5"/>
  <c r="P311" i="5"/>
  <c r="U311" i="5" s="1"/>
  <c r="O311" i="5"/>
  <c r="N311" i="5"/>
  <c r="M311" i="5"/>
  <c r="L311" i="5"/>
  <c r="P310" i="5"/>
  <c r="O310" i="5"/>
  <c r="N310" i="5"/>
  <c r="M310" i="5"/>
  <c r="L310" i="5"/>
  <c r="P309" i="5"/>
  <c r="O309" i="5"/>
  <c r="N309" i="5"/>
  <c r="U309" i="5" s="1"/>
  <c r="M309" i="5"/>
  <c r="L309" i="5"/>
  <c r="P308" i="5"/>
  <c r="O308" i="5"/>
  <c r="N308" i="5"/>
  <c r="M308" i="5"/>
  <c r="L308" i="5"/>
  <c r="P307" i="5"/>
  <c r="O307" i="5"/>
  <c r="N307" i="5"/>
  <c r="M307" i="5"/>
  <c r="R307" i="5" s="1"/>
  <c r="L307" i="5"/>
  <c r="T307" i="5" s="1"/>
  <c r="V307" i="5" s="1"/>
  <c r="P306" i="5"/>
  <c r="O306" i="5"/>
  <c r="N306" i="5"/>
  <c r="M306" i="5"/>
  <c r="L306" i="5"/>
  <c r="P305" i="5"/>
  <c r="U305" i="5" s="1"/>
  <c r="O305" i="5"/>
  <c r="N305" i="5"/>
  <c r="M305" i="5"/>
  <c r="L305" i="5"/>
  <c r="T305" i="5" s="1"/>
  <c r="V305" i="5" s="1"/>
  <c r="P304" i="5"/>
  <c r="O304" i="5"/>
  <c r="N304" i="5"/>
  <c r="M304" i="5"/>
  <c r="L304" i="5"/>
  <c r="P303" i="5"/>
  <c r="U303" i="5" s="1"/>
  <c r="O303" i="5"/>
  <c r="N303" i="5"/>
  <c r="M303" i="5"/>
  <c r="L303" i="5"/>
  <c r="T303" i="5" s="1"/>
  <c r="V303" i="5" s="1"/>
  <c r="P302" i="5"/>
  <c r="O302" i="5"/>
  <c r="N302" i="5"/>
  <c r="M302" i="5"/>
  <c r="L302" i="5"/>
  <c r="P301" i="5"/>
  <c r="O301" i="5"/>
  <c r="N301" i="5"/>
  <c r="U301" i="5" s="1"/>
  <c r="M301" i="5"/>
  <c r="L301" i="5"/>
  <c r="P300" i="5"/>
  <c r="O300" i="5"/>
  <c r="N300" i="5"/>
  <c r="M300" i="5"/>
  <c r="L300" i="5"/>
  <c r="P299" i="5"/>
  <c r="O299" i="5"/>
  <c r="N299" i="5"/>
  <c r="U299" i="5" s="1"/>
  <c r="M299" i="5"/>
  <c r="L299" i="5"/>
  <c r="T299" i="5" s="1"/>
  <c r="V299" i="5" s="1"/>
  <c r="P298" i="5"/>
  <c r="O298" i="5"/>
  <c r="N298" i="5"/>
  <c r="M298" i="5"/>
  <c r="L298" i="5"/>
  <c r="P297" i="5"/>
  <c r="O297" i="5"/>
  <c r="N297" i="5"/>
  <c r="M297" i="5"/>
  <c r="R297" i="5" s="1"/>
  <c r="L297" i="5"/>
  <c r="T297" i="5" s="1"/>
  <c r="V297" i="5" s="1"/>
  <c r="P296" i="5"/>
  <c r="O296" i="5"/>
  <c r="N296" i="5"/>
  <c r="M296" i="5"/>
  <c r="L296" i="5"/>
  <c r="P295" i="5"/>
  <c r="U295" i="5" s="1"/>
  <c r="O295" i="5"/>
  <c r="N295" i="5"/>
  <c r="M295" i="5"/>
  <c r="L295" i="5"/>
  <c r="P294" i="5"/>
  <c r="O294" i="5"/>
  <c r="N294" i="5"/>
  <c r="M294" i="5"/>
  <c r="L294" i="5"/>
  <c r="P293" i="5"/>
  <c r="O293" i="5"/>
  <c r="N293" i="5"/>
  <c r="U293" i="5" s="1"/>
  <c r="M293" i="5"/>
  <c r="L293" i="5"/>
  <c r="P292" i="5"/>
  <c r="O292" i="5"/>
  <c r="N292" i="5"/>
  <c r="M292" i="5"/>
  <c r="L292" i="5"/>
  <c r="P291" i="5"/>
  <c r="O291" i="5"/>
  <c r="N291" i="5"/>
  <c r="M291" i="5"/>
  <c r="R291" i="5" s="1"/>
  <c r="L291" i="5"/>
  <c r="T291" i="5" s="1"/>
  <c r="V291" i="5" s="1"/>
  <c r="P290" i="5"/>
  <c r="O290" i="5"/>
  <c r="N290" i="5"/>
  <c r="M290" i="5"/>
  <c r="L290" i="5"/>
  <c r="P289" i="5"/>
  <c r="U289" i="5" s="1"/>
  <c r="O289" i="5"/>
  <c r="N289" i="5"/>
  <c r="M289" i="5"/>
  <c r="L289" i="5"/>
  <c r="P288" i="5"/>
  <c r="O288" i="5"/>
  <c r="N288" i="5"/>
  <c r="M288" i="5"/>
  <c r="L288" i="5"/>
  <c r="O287" i="5"/>
  <c r="P286" i="5"/>
  <c r="U286" i="5" s="1"/>
  <c r="O286" i="5"/>
  <c r="N286" i="5"/>
  <c r="M286" i="5"/>
  <c r="L286" i="5"/>
  <c r="R286" i="5" s="1"/>
  <c r="P285" i="5"/>
  <c r="O285" i="5"/>
  <c r="N285" i="5"/>
  <c r="M285" i="5"/>
  <c r="U285" i="5" s="1"/>
  <c r="L285" i="5"/>
  <c r="P284" i="5"/>
  <c r="U284" i="5" s="1"/>
  <c r="O284" i="5"/>
  <c r="N284" i="5"/>
  <c r="M284" i="5"/>
  <c r="L284" i="5"/>
  <c r="P283" i="5"/>
  <c r="O283" i="5"/>
  <c r="N283" i="5"/>
  <c r="M283" i="5"/>
  <c r="U283" i="5" s="1"/>
  <c r="L283" i="5"/>
  <c r="A283" i="5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341" i="5" s="1"/>
  <c r="A342" i="5" s="1"/>
  <c r="A343" i="5" s="1"/>
  <c r="A344" i="5" s="1"/>
  <c r="A345" i="5" s="1"/>
  <c r="A346" i="5" s="1"/>
  <c r="A347" i="5" s="1"/>
  <c r="A348" i="5" s="1"/>
  <c r="A349" i="5" s="1"/>
  <c r="A350" i="5" s="1"/>
  <c r="A351" i="5" s="1"/>
  <c r="A352" i="5" s="1"/>
  <c r="A353" i="5" s="1"/>
  <c r="A354" i="5" s="1"/>
  <c r="A355" i="5" s="1"/>
  <c r="A356" i="5" s="1"/>
  <c r="A357" i="5" s="1"/>
  <c r="A358" i="5" s="1"/>
  <c r="A359" i="5" s="1"/>
  <c r="A360" i="5" s="1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A403" i="5" s="1"/>
  <c r="A404" i="5" s="1"/>
  <c r="A405" i="5" s="1"/>
  <c r="A406" i="5" s="1"/>
  <c r="P282" i="5"/>
  <c r="U282" i="5" s="1"/>
  <c r="O282" i="5"/>
  <c r="N282" i="5"/>
  <c r="M282" i="5"/>
  <c r="L282" i="5"/>
  <c r="P281" i="5"/>
  <c r="O281" i="5"/>
  <c r="N281" i="5"/>
  <c r="M281" i="5"/>
  <c r="U281" i="5" s="1"/>
  <c r="L281" i="5"/>
  <c r="A281" i="5"/>
  <c r="A282" i="5" s="1"/>
  <c r="N280" i="5"/>
  <c r="A280" i="5"/>
  <c r="P279" i="5"/>
  <c r="O279" i="5"/>
  <c r="N279" i="5"/>
  <c r="U279" i="5" s="1"/>
  <c r="M279" i="5"/>
  <c r="L279" i="5"/>
  <c r="T279" i="5" s="1"/>
  <c r="V279" i="5" s="1"/>
  <c r="P277" i="5"/>
  <c r="U277" i="5" s="1"/>
  <c r="O277" i="5"/>
  <c r="T277" i="5" s="1"/>
  <c r="V277" i="5" s="1"/>
  <c r="N277" i="5"/>
  <c r="M277" i="5"/>
  <c r="L277" i="5"/>
  <c r="P276" i="5"/>
  <c r="O276" i="5"/>
  <c r="N276" i="5"/>
  <c r="M276" i="5"/>
  <c r="L276" i="5"/>
  <c r="P275" i="5"/>
  <c r="O275" i="5"/>
  <c r="N275" i="5"/>
  <c r="U275" i="5" s="1"/>
  <c r="M275" i="5"/>
  <c r="L275" i="5"/>
  <c r="P274" i="5"/>
  <c r="O274" i="5"/>
  <c r="N274" i="5"/>
  <c r="M274" i="5"/>
  <c r="L274" i="5"/>
  <c r="U273" i="5"/>
  <c r="P273" i="5"/>
  <c r="O273" i="5"/>
  <c r="N273" i="5"/>
  <c r="M273" i="5"/>
  <c r="R273" i="5" s="1"/>
  <c r="L273" i="5"/>
  <c r="P272" i="5"/>
  <c r="O272" i="5"/>
  <c r="N272" i="5"/>
  <c r="M272" i="5"/>
  <c r="L272" i="5"/>
  <c r="P271" i="5"/>
  <c r="U271" i="5" s="1"/>
  <c r="O271" i="5"/>
  <c r="N271" i="5"/>
  <c r="M271" i="5"/>
  <c r="L271" i="5"/>
  <c r="T271" i="5" s="1"/>
  <c r="V271" i="5" s="1"/>
  <c r="P270" i="5"/>
  <c r="O270" i="5"/>
  <c r="N270" i="5"/>
  <c r="M270" i="5"/>
  <c r="L270" i="5"/>
  <c r="P269" i="5"/>
  <c r="U269" i="5" s="1"/>
  <c r="O269" i="5"/>
  <c r="T269" i="5" s="1"/>
  <c r="V269" i="5" s="1"/>
  <c r="N269" i="5"/>
  <c r="M269" i="5"/>
  <c r="L269" i="5"/>
  <c r="P268" i="5"/>
  <c r="O268" i="5"/>
  <c r="N268" i="5"/>
  <c r="M268" i="5"/>
  <c r="L268" i="5"/>
  <c r="P267" i="5"/>
  <c r="O267" i="5"/>
  <c r="N267" i="5"/>
  <c r="U267" i="5" s="1"/>
  <c r="M267" i="5"/>
  <c r="L267" i="5"/>
  <c r="P266" i="5"/>
  <c r="O266" i="5"/>
  <c r="N266" i="5"/>
  <c r="M266" i="5"/>
  <c r="L266" i="5"/>
  <c r="U265" i="5"/>
  <c r="P265" i="5"/>
  <c r="O265" i="5"/>
  <c r="N265" i="5"/>
  <c r="M265" i="5"/>
  <c r="R265" i="5" s="1"/>
  <c r="L265" i="5"/>
  <c r="T265" i="5" s="1"/>
  <c r="V265" i="5" s="1"/>
  <c r="P264" i="5"/>
  <c r="O264" i="5"/>
  <c r="N264" i="5"/>
  <c r="M264" i="5"/>
  <c r="L264" i="5"/>
  <c r="P263" i="5"/>
  <c r="U263" i="5" s="1"/>
  <c r="O263" i="5"/>
  <c r="N263" i="5"/>
  <c r="M263" i="5"/>
  <c r="L263" i="5"/>
  <c r="T263" i="5" s="1"/>
  <c r="V263" i="5" s="1"/>
  <c r="P262" i="5"/>
  <c r="O262" i="5"/>
  <c r="N262" i="5"/>
  <c r="M262" i="5"/>
  <c r="L262" i="5"/>
  <c r="P261" i="5"/>
  <c r="U261" i="5" s="1"/>
  <c r="O261" i="5"/>
  <c r="N261" i="5"/>
  <c r="M261" i="5"/>
  <c r="L261" i="5"/>
  <c r="P260" i="5"/>
  <c r="O260" i="5"/>
  <c r="N260" i="5"/>
  <c r="M260" i="5"/>
  <c r="L260" i="5"/>
  <c r="P259" i="5"/>
  <c r="O259" i="5"/>
  <c r="N259" i="5"/>
  <c r="U259" i="5" s="1"/>
  <c r="M259" i="5"/>
  <c r="L259" i="5"/>
  <c r="P258" i="5"/>
  <c r="O258" i="5"/>
  <c r="N258" i="5"/>
  <c r="M258" i="5"/>
  <c r="L258" i="5"/>
  <c r="P257" i="5"/>
  <c r="O257" i="5"/>
  <c r="N257" i="5"/>
  <c r="M257" i="5"/>
  <c r="R257" i="5" s="1"/>
  <c r="L257" i="5"/>
  <c r="T257" i="5" s="1"/>
  <c r="V257" i="5" s="1"/>
  <c r="P256" i="5"/>
  <c r="O256" i="5"/>
  <c r="N256" i="5"/>
  <c r="M256" i="5"/>
  <c r="L256" i="5"/>
  <c r="P255" i="5"/>
  <c r="U255" i="5" s="1"/>
  <c r="O255" i="5"/>
  <c r="N255" i="5"/>
  <c r="M255" i="5"/>
  <c r="L255" i="5"/>
  <c r="T255" i="5" s="1"/>
  <c r="V255" i="5" s="1"/>
  <c r="P254" i="5"/>
  <c r="O254" i="5"/>
  <c r="N254" i="5"/>
  <c r="M254" i="5"/>
  <c r="L254" i="5"/>
  <c r="P253" i="5"/>
  <c r="U253" i="5" s="1"/>
  <c r="O253" i="5"/>
  <c r="N253" i="5"/>
  <c r="M253" i="5"/>
  <c r="L253" i="5"/>
  <c r="P252" i="5"/>
  <c r="O252" i="5"/>
  <c r="N252" i="5"/>
  <c r="M252" i="5"/>
  <c r="L252" i="5"/>
  <c r="P251" i="5"/>
  <c r="O251" i="5"/>
  <c r="N251" i="5"/>
  <c r="U251" i="5" s="1"/>
  <c r="M251" i="5"/>
  <c r="L251" i="5"/>
  <c r="P250" i="5"/>
  <c r="O250" i="5"/>
  <c r="N250" i="5"/>
  <c r="M250" i="5"/>
  <c r="L250" i="5"/>
  <c r="U249" i="5"/>
  <c r="P249" i="5"/>
  <c r="O249" i="5"/>
  <c r="N249" i="5"/>
  <c r="M249" i="5"/>
  <c r="R249" i="5" s="1"/>
  <c r="L249" i="5"/>
  <c r="T249" i="5" s="1"/>
  <c r="V249" i="5" s="1"/>
  <c r="P248" i="5"/>
  <c r="O248" i="5"/>
  <c r="N248" i="5"/>
  <c r="M248" i="5"/>
  <c r="L248" i="5"/>
  <c r="P247" i="5"/>
  <c r="U247" i="5" s="1"/>
  <c r="O247" i="5"/>
  <c r="N247" i="5"/>
  <c r="M247" i="5"/>
  <c r="L247" i="5"/>
  <c r="T247" i="5" s="1"/>
  <c r="V247" i="5" s="1"/>
  <c r="P246" i="5"/>
  <c r="O246" i="5"/>
  <c r="N246" i="5"/>
  <c r="M246" i="5"/>
  <c r="L246" i="5"/>
  <c r="P245" i="5"/>
  <c r="U245" i="5" s="1"/>
  <c r="O245" i="5"/>
  <c r="N245" i="5"/>
  <c r="M245" i="5"/>
  <c r="L245" i="5"/>
  <c r="P244" i="5"/>
  <c r="O244" i="5"/>
  <c r="N244" i="5"/>
  <c r="M244" i="5"/>
  <c r="L244" i="5"/>
  <c r="P243" i="5"/>
  <c r="O243" i="5"/>
  <c r="N243" i="5"/>
  <c r="U243" i="5" s="1"/>
  <c r="M243" i="5"/>
  <c r="L243" i="5"/>
  <c r="P242" i="5"/>
  <c r="O242" i="5"/>
  <c r="N242" i="5"/>
  <c r="M242" i="5"/>
  <c r="L242" i="5"/>
  <c r="P241" i="5"/>
  <c r="O241" i="5"/>
  <c r="N241" i="5"/>
  <c r="M241" i="5"/>
  <c r="R241" i="5" s="1"/>
  <c r="L241" i="5"/>
  <c r="T241" i="5" s="1"/>
  <c r="V241" i="5" s="1"/>
  <c r="P240" i="5"/>
  <c r="O240" i="5"/>
  <c r="N240" i="5"/>
  <c r="M240" i="5"/>
  <c r="L240" i="5"/>
  <c r="P239" i="5"/>
  <c r="U239" i="5" s="1"/>
  <c r="O239" i="5"/>
  <c r="N239" i="5"/>
  <c r="M239" i="5"/>
  <c r="L239" i="5"/>
  <c r="T239" i="5" s="1"/>
  <c r="V239" i="5" s="1"/>
  <c r="P238" i="5"/>
  <c r="O238" i="5"/>
  <c r="N238" i="5"/>
  <c r="M238" i="5"/>
  <c r="L238" i="5"/>
  <c r="P237" i="5"/>
  <c r="U237" i="5" s="1"/>
  <c r="O237" i="5"/>
  <c r="N237" i="5"/>
  <c r="M237" i="5"/>
  <c r="L237" i="5"/>
  <c r="P236" i="5"/>
  <c r="O236" i="5"/>
  <c r="N236" i="5"/>
  <c r="M236" i="5"/>
  <c r="L236" i="5"/>
  <c r="P235" i="5"/>
  <c r="O235" i="5"/>
  <c r="N235" i="5"/>
  <c r="U235" i="5" s="1"/>
  <c r="M235" i="5"/>
  <c r="L235" i="5"/>
  <c r="P234" i="5"/>
  <c r="O234" i="5"/>
  <c r="N234" i="5"/>
  <c r="M234" i="5"/>
  <c r="L234" i="5"/>
  <c r="P233" i="5"/>
  <c r="O233" i="5"/>
  <c r="N233" i="5"/>
  <c r="M233" i="5"/>
  <c r="R233" i="5" s="1"/>
  <c r="L233" i="5"/>
  <c r="T233" i="5" s="1"/>
  <c r="V233" i="5" s="1"/>
  <c r="P232" i="5"/>
  <c r="O232" i="5"/>
  <c r="N232" i="5"/>
  <c r="M232" i="5"/>
  <c r="L232" i="5"/>
  <c r="P231" i="5"/>
  <c r="U231" i="5" s="1"/>
  <c r="O231" i="5"/>
  <c r="N231" i="5"/>
  <c r="M231" i="5"/>
  <c r="L231" i="5"/>
  <c r="T231" i="5" s="1"/>
  <c r="V231" i="5" s="1"/>
  <c r="P230" i="5"/>
  <c r="O230" i="5"/>
  <c r="N230" i="5"/>
  <c r="M230" i="5"/>
  <c r="L230" i="5"/>
  <c r="P229" i="5"/>
  <c r="U229" i="5" s="1"/>
  <c r="O229" i="5"/>
  <c r="N229" i="5"/>
  <c r="M229" i="5"/>
  <c r="L229" i="5"/>
  <c r="Q228" i="5"/>
  <c r="P228" i="5"/>
  <c r="O228" i="5"/>
  <c r="N228" i="5"/>
  <c r="M228" i="5"/>
  <c r="L228" i="5"/>
  <c r="P227" i="5"/>
  <c r="U227" i="5" s="1"/>
  <c r="O227" i="5"/>
  <c r="N227" i="5"/>
  <c r="M227" i="5"/>
  <c r="L227" i="5"/>
  <c r="T227" i="5" s="1"/>
  <c r="V227" i="5" s="1"/>
  <c r="P226" i="5"/>
  <c r="O226" i="5"/>
  <c r="N226" i="5"/>
  <c r="M226" i="5"/>
  <c r="L226" i="5"/>
  <c r="P225" i="5"/>
  <c r="O225" i="5"/>
  <c r="T225" i="5" s="1"/>
  <c r="V225" i="5" s="1"/>
  <c r="N225" i="5"/>
  <c r="M225" i="5"/>
  <c r="L225" i="5"/>
  <c r="S224" i="5"/>
  <c r="P224" i="5"/>
  <c r="U224" i="5" s="1"/>
  <c r="O224" i="5"/>
  <c r="N224" i="5"/>
  <c r="M224" i="5"/>
  <c r="L224" i="5"/>
  <c r="P223" i="5"/>
  <c r="O223" i="5"/>
  <c r="N223" i="5"/>
  <c r="M223" i="5"/>
  <c r="U223" i="5" s="1"/>
  <c r="L223" i="5"/>
  <c r="P222" i="5"/>
  <c r="U222" i="5" s="1"/>
  <c r="O222" i="5"/>
  <c r="N222" i="5"/>
  <c r="M222" i="5"/>
  <c r="L222" i="5"/>
  <c r="P221" i="5"/>
  <c r="O221" i="5"/>
  <c r="N221" i="5"/>
  <c r="M221" i="5"/>
  <c r="L221" i="5"/>
  <c r="P220" i="5"/>
  <c r="O220" i="5"/>
  <c r="T220" i="5" s="1"/>
  <c r="V220" i="5" s="1"/>
  <c r="N220" i="5"/>
  <c r="M220" i="5"/>
  <c r="L220" i="5"/>
  <c r="P219" i="5"/>
  <c r="O219" i="5"/>
  <c r="N219" i="5"/>
  <c r="M219" i="5"/>
  <c r="L219" i="5"/>
  <c r="T218" i="5"/>
  <c r="V218" i="5" s="1"/>
  <c r="P218" i="5"/>
  <c r="O218" i="5"/>
  <c r="N218" i="5"/>
  <c r="M218" i="5"/>
  <c r="L218" i="5"/>
  <c r="P217" i="5"/>
  <c r="O217" i="5"/>
  <c r="N217" i="5"/>
  <c r="M217" i="5"/>
  <c r="L217" i="5"/>
  <c r="P216" i="5"/>
  <c r="U216" i="5" s="1"/>
  <c r="O216" i="5"/>
  <c r="N216" i="5"/>
  <c r="M216" i="5"/>
  <c r="L216" i="5"/>
  <c r="R216" i="5" s="1"/>
  <c r="P215" i="5"/>
  <c r="O215" i="5"/>
  <c r="N215" i="5"/>
  <c r="M215" i="5"/>
  <c r="U215" i="5" s="1"/>
  <c r="L215" i="5"/>
  <c r="P214" i="5"/>
  <c r="U214" i="5" s="1"/>
  <c r="O214" i="5"/>
  <c r="N214" i="5"/>
  <c r="M214" i="5"/>
  <c r="L214" i="5"/>
  <c r="T214" i="5" s="1"/>
  <c r="V214" i="5" s="1"/>
  <c r="P213" i="5"/>
  <c r="O213" i="5"/>
  <c r="N213" i="5"/>
  <c r="M213" i="5"/>
  <c r="L213" i="5"/>
  <c r="P212" i="5"/>
  <c r="O212" i="5"/>
  <c r="T212" i="5" s="1"/>
  <c r="V212" i="5" s="1"/>
  <c r="N212" i="5"/>
  <c r="M212" i="5"/>
  <c r="L212" i="5"/>
  <c r="P211" i="5"/>
  <c r="O211" i="5"/>
  <c r="N211" i="5"/>
  <c r="M211" i="5"/>
  <c r="L211" i="5"/>
  <c r="T210" i="5"/>
  <c r="V210" i="5" s="1"/>
  <c r="Q210" i="5"/>
  <c r="P210" i="5"/>
  <c r="O210" i="5"/>
  <c r="N210" i="5"/>
  <c r="M210" i="5"/>
  <c r="L210" i="5"/>
  <c r="P209" i="5"/>
  <c r="U209" i="5" s="1"/>
  <c r="O209" i="5"/>
  <c r="N209" i="5"/>
  <c r="M209" i="5"/>
  <c r="L209" i="5"/>
  <c r="U208" i="5"/>
  <c r="P208" i="5"/>
  <c r="O208" i="5"/>
  <c r="N208" i="5"/>
  <c r="M208" i="5"/>
  <c r="R208" i="5" s="1"/>
  <c r="L208" i="5"/>
  <c r="T208" i="5" s="1"/>
  <c r="V208" i="5" s="1"/>
  <c r="P207" i="5"/>
  <c r="O207" i="5"/>
  <c r="N207" i="5"/>
  <c r="M207" i="5"/>
  <c r="L207" i="5"/>
  <c r="P206" i="5"/>
  <c r="U206" i="5" s="1"/>
  <c r="O206" i="5"/>
  <c r="N206" i="5"/>
  <c r="M206" i="5"/>
  <c r="L206" i="5"/>
  <c r="T206" i="5" s="1"/>
  <c r="V206" i="5" s="1"/>
  <c r="P205" i="5"/>
  <c r="O205" i="5"/>
  <c r="N205" i="5"/>
  <c r="M205" i="5"/>
  <c r="L205" i="5"/>
  <c r="P204" i="5"/>
  <c r="U204" i="5" s="1"/>
  <c r="O204" i="5"/>
  <c r="N204" i="5"/>
  <c r="M204" i="5"/>
  <c r="L204" i="5"/>
  <c r="P203" i="5"/>
  <c r="U203" i="5" s="1"/>
  <c r="O203" i="5"/>
  <c r="N203" i="5"/>
  <c r="M203" i="5"/>
  <c r="L203" i="5"/>
  <c r="P202" i="5"/>
  <c r="O202" i="5"/>
  <c r="N202" i="5"/>
  <c r="U202" i="5" s="1"/>
  <c r="M202" i="5"/>
  <c r="L202" i="5"/>
  <c r="P201" i="5"/>
  <c r="U201" i="5" s="1"/>
  <c r="O201" i="5"/>
  <c r="N201" i="5"/>
  <c r="M201" i="5"/>
  <c r="L201" i="5"/>
  <c r="P200" i="5"/>
  <c r="O200" i="5"/>
  <c r="N200" i="5"/>
  <c r="M200" i="5"/>
  <c r="R200" i="5" s="1"/>
  <c r="L200" i="5"/>
  <c r="T200" i="5" s="1"/>
  <c r="V200" i="5" s="1"/>
  <c r="P199" i="5"/>
  <c r="O199" i="5"/>
  <c r="N199" i="5"/>
  <c r="M199" i="5"/>
  <c r="L199" i="5"/>
  <c r="P198" i="5"/>
  <c r="U198" i="5" s="1"/>
  <c r="O198" i="5"/>
  <c r="N198" i="5"/>
  <c r="M198" i="5"/>
  <c r="L198" i="5"/>
  <c r="T198" i="5" s="1"/>
  <c r="V198" i="5" s="1"/>
  <c r="P197" i="5"/>
  <c r="O197" i="5"/>
  <c r="N197" i="5"/>
  <c r="M197" i="5"/>
  <c r="L197" i="5"/>
  <c r="P196" i="5"/>
  <c r="U196" i="5" s="1"/>
  <c r="O196" i="5"/>
  <c r="N196" i="5"/>
  <c r="M196" i="5"/>
  <c r="L196" i="5"/>
  <c r="P195" i="5"/>
  <c r="U195" i="5" s="1"/>
  <c r="O195" i="5"/>
  <c r="N195" i="5"/>
  <c r="M195" i="5"/>
  <c r="L195" i="5"/>
  <c r="P194" i="5"/>
  <c r="O194" i="5"/>
  <c r="N194" i="5"/>
  <c r="M194" i="5"/>
  <c r="L194" i="5"/>
  <c r="T194" i="5" s="1"/>
  <c r="V194" i="5" s="1"/>
  <c r="Q193" i="5"/>
  <c r="P193" i="5"/>
  <c r="U193" i="5" s="1"/>
  <c r="O193" i="5"/>
  <c r="N193" i="5"/>
  <c r="M193" i="5"/>
  <c r="L193" i="5"/>
  <c r="T193" i="5" s="1"/>
  <c r="V193" i="5" s="1"/>
  <c r="P192" i="5"/>
  <c r="O192" i="5"/>
  <c r="N192" i="5"/>
  <c r="U192" i="5" s="1"/>
  <c r="M192" i="5"/>
  <c r="L192" i="5"/>
  <c r="A192" i="5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P191" i="5"/>
  <c r="O191" i="5"/>
  <c r="T191" i="5" s="1"/>
  <c r="V191" i="5" s="1"/>
  <c r="N191" i="5"/>
  <c r="M191" i="5"/>
  <c r="L191" i="5"/>
  <c r="Q190" i="5"/>
  <c r="P190" i="5"/>
  <c r="U190" i="5" s="1"/>
  <c r="O190" i="5"/>
  <c r="N190" i="5"/>
  <c r="M190" i="5"/>
  <c r="L190" i="5"/>
  <c r="P189" i="5"/>
  <c r="O189" i="5"/>
  <c r="T189" i="5" s="1"/>
  <c r="V189" i="5" s="1"/>
  <c r="N189" i="5"/>
  <c r="U189" i="5" s="1"/>
  <c r="M189" i="5"/>
  <c r="L189" i="5"/>
  <c r="A189" i="5"/>
  <c r="A190" i="5" s="1"/>
  <c r="A191" i="5" s="1"/>
  <c r="V188" i="5"/>
  <c r="P188" i="5"/>
  <c r="O188" i="5"/>
  <c r="N188" i="5"/>
  <c r="M188" i="5"/>
  <c r="R188" i="5" s="1"/>
  <c r="L188" i="5"/>
  <c r="P186" i="5"/>
  <c r="U186" i="5" s="1"/>
  <c r="O186" i="5"/>
  <c r="T186" i="5" s="1"/>
  <c r="V186" i="5" s="1"/>
  <c r="N186" i="5"/>
  <c r="M186" i="5"/>
  <c r="L186" i="5"/>
  <c r="P185" i="5"/>
  <c r="U185" i="5" s="1"/>
  <c r="O185" i="5"/>
  <c r="N185" i="5"/>
  <c r="M185" i="5"/>
  <c r="L185" i="5"/>
  <c r="P184" i="5"/>
  <c r="O184" i="5"/>
  <c r="N184" i="5"/>
  <c r="U184" i="5" s="1"/>
  <c r="M184" i="5"/>
  <c r="L184" i="5"/>
  <c r="P183" i="5"/>
  <c r="U183" i="5" s="1"/>
  <c r="O183" i="5"/>
  <c r="N183" i="5"/>
  <c r="M183" i="5"/>
  <c r="L183" i="5"/>
  <c r="U182" i="5"/>
  <c r="P182" i="5"/>
  <c r="O182" i="5"/>
  <c r="N182" i="5"/>
  <c r="M182" i="5"/>
  <c r="R182" i="5" s="1"/>
  <c r="L182" i="5"/>
  <c r="P181" i="5"/>
  <c r="O181" i="5"/>
  <c r="N181" i="5"/>
  <c r="M181" i="5"/>
  <c r="L181" i="5"/>
  <c r="P180" i="5"/>
  <c r="U180" i="5" s="1"/>
  <c r="O180" i="5"/>
  <c r="N180" i="5"/>
  <c r="M180" i="5"/>
  <c r="L180" i="5"/>
  <c r="T180" i="5" s="1"/>
  <c r="V180" i="5" s="1"/>
  <c r="P179" i="5"/>
  <c r="O179" i="5"/>
  <c r="N179" i="5"/>
  <c r="M179" i="5"/>
  <c r="L179" i="5"/>
  <c r="P178" i="5"/>
  <c r="U178" i="5" s="1"/>
  <c r="O178" i="5"/>
  <c r="T178" i="5" s="1"/>
  <c r="V178" i="5" s="1"/>
  <c r="N178" i="5"/>
  <c r="M178" i="5"/>
  <c r="L178" i="5"/>
  <c r="P177" i="5"/>
  <c r="U177" i="5" s="1"/>
  <c r="O177" i="5"/>
  <c r="N177" i="5"/>
  <c r="M177" i="5"/>
  <c r="L177" i="5"/>
  <c r="P176" i="5"/>
  <c r="O176" i="5"/>
  <c r="N176" i="5"/>
  <c r="U176" i="5" s="1"/>
  <c r="M176" i="5"/>
  <c r="L176" i="5"/>
  <c r="P175" i="5"/>
  <c r="U175" i="5" s="1"/>
  <c r="O175" i="5"/>
  <c r="N175" i="5"/>
  <c r="M175" i="5"/>
  <c r="L175" i="5"/>
  <c r="U174" i="5"/>
  <c r="P174" i="5"/>
  <c r="O174" i="5"/>
  <c r="N174" i="5"/>
  <c r="M174" i="5"/>
  <c r="L174" i="5"/>
  <c r="P173" i="5"/>
  <c r="O173" i="5"/>
  <c r="N173" i="5"/>
  <c r="M173" i="5"/>
  <c r="L173" i="5"/>
  <c r="P172" i="5"/>
  <c r="U172" i="5" s="1"/>
  <c r="O172" i="5"/>
  <c r="N172" i="5"/>
  <c r="M172" i="5"/>
  <c r="L172" i="5"/>
  <c r="T172" i="5" s="1"/>
  <c r="V172" i="5" s="1"/>
  <c r="P171" i="5"/>
  <c r="O171" i="5"/>
  <c r="N171" i="5"/>
  <c r="M171" i="5"/>
  <c r="L171" i="5"/>
  <c r="P170" i="5"/>
  <c r="U170" i="5" s="1"/>
  <c r="O170" i="5"/>
  <c r="N170" i="5"/>
  <c r="M170" i="5"/>
  <c r="L170" i="5"/>
  <c r="P169" i="5"/>
  <c r="U169" i="5" s="1"/>
  <c r="O169" i="5"/>
  <c r="N169" i="5"/>
  <c r="M169" i="5"/>
  <c r="L169" i="5"/>
  <c r="P168" i="5"/>
  <c r="O168" i="5"/>
  <c r="N168" i="5"/>
  <c r="U168" i="5" s="1"/>
  <c r="M168" i="5"/>
  <c r="L168" i="5"/>
  <c r="P167" i="5"/>
  <c r="U167" i="5" s="1"/>
  <c r="O167" i="5"/>
  <c r="N167" i="5"/>
  <c r="M167" i="5"/>
  <c r="L167" i="5"/>
  <c r="P166" i="5"/>
  <c r="O166" i="5"/>
  <c r="N166" i="5"/>
  <c r="M166" i="5"/>
  <c r="U166" i="5" s="1"/>
  <c r="L166" i="5"/>
  <c r="P165" i="5"/>
  <c r="O165" i="5"/>
  <c r="N165" i="5"/>
  <c r="M165" i="5"/>
  <c r="L165" i="5"/>
  <c r="P164" i="5"/>
  <c r="U164" i="5" s="1"/>
  <c r="O164" i="5"/>
  <c r="N164" i="5"/>
  <c r="M164" i="5"/>
  <c r="L164" i="5"/>
  <c r="T164" i="5" s="1"/>
  <c r="V164" i="5" s="1"/>
  <c r="P163" i="5"/>
  <c r="O163" i="5"/>
  <c r="N163" i="5"/>
  <c r="M163" i="5"/>
  <c r="L163" i="5"/>
  <c r="P162" i="5"/>
  <c r="U162" i="5" s="1"/>
  <c r="O162" i="5"/>
  <c r="N162" i="5"/>
  <c r="M162" i="5"/>
  <c r="L162" i="5"/>
  <c r="P161" i="5"/>
  <c r="U161" i="5" s="1"/>
  <c r="O161" i="5"/>
  <c r="N161" i="5"/>
  <c r="M161" i="5"/>
  <c r="L161" i="5"/>
  <c r="P160" i="5"/>
  <c r="O160" i="5"/>
  <c r="N160" i="5"/>
  <c r="U160" i="5" s="1"/>
  <c r="M160" i="5"/>
  <c r="L160" i="5"/>
  <c r="P159" i="5"/>
  <c r="U159" i="5" s="1"/>
  <c r="O159" i="5"/>
  <c r="N159" i="5"/>
  <c r="M159" i="5"/>
  <c r="L159" i="5"/>
  <c r="U158" i="5"/>
  <c r="P158" i="5"/>
  <c r="O158" i="5"/>
  <c r="N158" i="5"/>
  <c r="M158" i="5"/>
  <c r="L158" i="5"/>
  <c r="P157" i="5"/>
  <c r="O157" i="5"/>
  <c r="N157" i="5"/>
  <c r="M157" i="5"/>
  <c r="L157" i="5"/>
  <c r="P156" i="5"/>
  <c r="U156" i="5" s="1"/>
  <c r="O156" i="5"/>
  <c r="N156" i="5"/>
  <c r="M156" i="5"/>
  <c r="L156" i="5"/>
  <c r="P155" i="5"/>
  <c r="O155" i="5"/>
  <c r="N155" i="5"/>
  <c r="M155" i="5"/>
  <c r="L155" i="5"/>
  <c r="P154" i="5"/>
  <c r="U154" i="5" s="1"/>
  <c r="O154" i="5"/>
  <c r="N154" i="5"/>
  <c r="M154" i="5"/>
  <c r="L154" i="5"/>
  <c r="P153" i="5"/>
  <c r="O153" i="5"/>
  <c r="N153" i="5"/>
  <c r="M153" i="5"/>
  <c r="L153" i="5"/>
  <c r="P152" i="5"/>
  <c r="O152" i="5"/>
  <c r="N152" i="5"/>
  <c r="U152" i="5" s="1"/>
  <c r="M152" i="5"/>
  <c r="L152" i="5"/>
  <c r="P151" i="5"/>
  <c r="U151" i="5" s="1"/>
  <c r="O151" i="5"/>
  <c r="N151" i="5"/>
  <c r="M151" i="5"/>
  <c r="L151" i="5"/>
  <c r="P150" i="5"/>
  <c r="O150" i="5"/>
  <c r="N150" i="5"/>
  <c r="M150" i="5"/>
  <c r="U150" i="5" s="1"/>
  <c r="L150" i="5"/>
  <c r="P149" i="5"/>
  <c r="O149" i="5"/>
  <c r="N149" i="5"/>
  <c r="M149" i="5"/>
  <c r="L149" i="5"/>
  <c r="P148" i="5"/>
  <c r="U148" i="5" s="1"/>
  <c r="O148" i="5"/>
  <c r="N148" i="5"/>
  <c r="M148" i="5"/>
  <c r="L148" i="5"/>
  <c r="P147" i="5"/>
  <c r="O147" i="5"/>
  <c r="N147" i="5"/>
  <c r="M147" i="5"/>
  <c r="L147" i="5"/>
  <c r="P146" i="5"/>
  <c r="U146" i="5" s="1"/>
  <c r="O146" i="5"/>
  <c r="N146" i="5"/>
  <c r="M146" i="5"/>
  <c r="L146" i="5"/>
  <c r="P145" i="5"/>
  <c r="O145" i="5"/>
  <c r="N145" i="5"/>
  <c r="M145" i="5"/>
  <c r="L145" i="5"/>
  <c r="P144" i="5"/>
  <c r="O144" i="5"/>
  <c r="N144" i="5"/>
  <c r="U144" i="5" s="1"/>
  <c r="M144" i="5"/>
  <c r="L144" i="5"/>
  <c r="P143" i="5"/>
  <c r="U143" i="5" s="1"/>
  <c r="O143" i="5"/>
  <c r="N143" i="5"/>
  <c r="M143" i="5"/>
  <c r="L143" i="5"/>
  <c r="U142" i="5"/>
  <c r="P142" i="5"/>
  <c r="O142" i="5"/>
  <c r="N142" i="5"/>
  <c r="M142" i="5"/>
  <c r="L142" i="5"/>
  <c r="P141" i="5"/>
  <c r="O141" i="5"/>
  <c r="N141" i="5"/>
  <c r="M141" i="5"/>
  <c r="L141" i="5"/>
  <c r="P140" i="5"/>
  <c r="U140" i="5" s="1"/>
  <c r="O140" i="5"/>
  <c r="N140" i="5"/>
  <c r="M140" i="5"/>
  <c r="L140" i="5"/>
  <c r="P139" i="5"/>
  <c r="O139" i="5"/>
  <c r="N139" i="5"/>
  <c r="M139" i="5"/>
  <c r="L139" i="5"/>
  <c r="P138" i="5"/>
  <c r="U138" i="5" s="1"/>
  <c r="O138" i="5"/>
  <c r="N138" i="5"/>
  <c r="M138" i="5"/>
  <c r="L138" i="5"/>
  <c r="P137" i="5"/>
  <c r="O137" i="5"/>
  <c r="N137" i="5"/>
  <c r="M137" i="5"/>
  <c r="L137" i="5"/>
  <c r="P136" i="5"/>
  <c r="O136" i="5"/>
  <c r="N136" i="5"/>
  <c r="U136" i="5" s="1"/>
  <c r="M136" i="5"/>
  <c r="L136" i="5"/>
  <c r="P135" i="5"/>
  <c r="U135" i="5" s="1"/>
  <c r="O135" i="5"/>
  <c r="N135" i="5"/>
  <c r="M135" i="5"/>
  <c r="L135" i="5"/>
  <c r="P134" i="5"/>
  <c r="O134" i="5"/>
  <c r="N134" i="5"/>
  <c r="M134" i="5"/>
  <c r="U134" i="5" s="1"/>
  <c r="L134" i="5"/>
  <c r="P133" i="5"/>
  <c r="O133" i="5"/>
  <c r="N133" i="5"/>
  <c r="M133" i="5"/>
  <c r="L133" i="5"/>
  <c r="P132" i="5"/>
  <c r="U132" i="5" s="1"/>
  <c r="O132" i="5"/>
  <c r="N132" i="5"/>
  <c r="M132" i="5"/>
  <c r="L132" i="5"/>
  <c r="P131" i="5"/>
  <c r="O131" i="5"/>
  <c r="N131" i="5"/>
  <c r="M131" i="5"/>
  <c r="L131" i="5"/>
  <c r="P130" i="5"/>
  <c r="U130" i="5" s="1"/>
  <c r="O130" i="5"/>
  <c r="N130" i="5"/>
  <c r="M130" i="5"/>
  <c r="L130" i="5"/>
  <c r="S129" i="5"/>
  <c r="P129" i="5"/>
  <c r="O129" i="5"/>
  <c r="N129" i="5"/>
  <c r="M129" i="5"/>
  <c r="R129" i="5" s="1"/>
  <c r="L129" i="5"/>
  <c r="P128" i="5"/>
  <c r="U128" i="5" s="1"/>
  <c r="O128" i="5"/>
  <c r="N128" i="5"/>
  <c r="M128" i="5"/>
  <c r="L128" i="5"/>
  <c r="U127" i="5"/>
  <c r="P127" i="5"/>
  <c r="O127" i="5"/>
  <c r="N127" i="5"/>
  <c r="M127" i="5"/>
  <c r="R127" i="5" s="1"/>
  <c r="L127" i="5"/>
  <c r="T127" i="5" s="1"/>
  <c r="V127" i="5" s="1"/>
  <c r="P126" i="5"/>
  <c r="O126" i="5"/>
  <c r="N126" i="5"/>
  <c r="M126" i="5"/>
  <c r="L126" i="5"/>
  <c r="T126" i="5" s="1"/>
  <c r="V126" i="5" s="1"/>
  <c r="U125" i="5"/>
  <c r="P125" i="5"/>
  <c r="O125" i="5"/>
  <c r="N125" i="5"/>
  <c r="M125" i="5"/>
  <c r="R125" i="5" s="1"/>
  <c r="L125" i="5"/>
  <c r="T125" i="5" s="1"/>
  <c r="V125" i="5" s="1"/>
  <c r="S124" i="5"/>
  <c r="P124" i="5"/>
  <c r="U124" i="5" s="1"/>
  <c r="O124" i="5"/>
  <c r="N124" i="5"/>
  <c r="M124" i="5"/>
  <c r="L124" i="5"/>
  <c r="T124" i="5" s="1"/>
  <c r="V124" i="5" s="1"/>
  <c r="Q123" i="5"/>
  <c r="P123" i="5"/>
  <c r="O123" i="5"/>
  <c r="N123" i="5"/>
  <c r="M123" i="5"/>
  <c r="L123" i="5"/>
  <c r="P122" i="5"/>
  <c r="U122" i="5" s="1"/>
  <c r="O122" i="5"/>
  <c r="N122" i="5"/>
  <c r="M122" i="5"/>
  <c r="L122" i="5"/>
  <c r="R122" i="5" s="1"/>
  <c r="P121" i="5"/>
  <c r="O121" i="5"/>
  <c r="N121" i="5"/>
  <c r="M121" i="5"/>
  <c r="U121" i="5" s="1"/>
  <c r="L121" i="5"/>
  <c r="T121" i="5" s="1"/>
  <c r="V121" i="5" s="1"/>
  <c r="P120" i="5"/>
  <c r="O120" i="5"/>
  <c r="N120" i="5"/>
  <c r="M120" i="5"/>
  <c r="L120" i="5"/>
  <c r="P119" i="5"/>
  <c r="U119" i="5" s="1"/>
  <c r="O119" i="5"/>
  <c r="N119" i="5"/>
  <c r="M119" i="5"/>
  <c r="L119" i="5"/>
  <c r="T119" i="5" s="1"/>
  <c r="V119" i="5" s="1"/>
  <c r="P118" i="5"/>
  <c r="O118" i="5"/>
  <c r="N118" i="5"/>
  <c r="M118" i="5"/>
  <c r="L118" i="5"/>
  <c r="P117" i="5"/>
  <c r="U117" i="5" s="1"/>
  <c r="O117" i="5"/>
  <c r="N117" i="5"/>
  <c r="M117" i="5"/>
  <c r="L117" i="5"/>
  <c r="P116" i="5"/>
  <c r="O116" i="5"/>
  <c r="N116" i="5"/>
  <c r="M116" i="5"/>
  <c r="L116" i="5"/>
  <c r="P115" i="5"/>
  <c r="O115" i="5"/>
  <c r="N115" i="5"/>
  <c r="U115" i="5" s="1"/>
  <c r="M115" i="5"/>
  <c r="L115" i="5"/>
  <c r="P114" i="5"/>
  <c r="O114" i="5"/>
  <c r="N114" i="5"/>
  <c r="M114" i="5"/>
  <c r="L114" i="5"/>
  <c r="U113" i="5"/>
  <c r="P113" i="5"/>
  <c r="O113" i="5"/>
  <c r="N113" i="5"/>
  <c r="M113" i="5"/>
  <c r="R113" i="5" s="1"/>
  <c r="L113" i="5"/>
  <c r="T113" i="5" s="1"/>
  <c r="V113" i="5" s="1"/>
  <c r="P112" i="5"/>
  <c r="O112" i="5"/>
  <c r="N112" i="5"/>
  <c r="M112" i="5"/>
  <c r="L112" i="5"/>
  <c r="P111" i="5"/>
  <c r="U111" i="5" s="1"/>
  <c r="O111" i="5"/>
  <c r="N111" i="5"/>
  <c r="M111" i="5"/>
  <c r="L111" i="5"/>
  <c r="T111" i="5" s="1"/>
  <c r="V111" i="5" s="1"/>
  <c r="P110" i="5"/>
  <c r="O110" i="5"/>
  <c r="N110" i="5"/>
  <c r="M110" i="5"/>
  <c r="L110" i="5"/>
  <c r="P109" i="5"/>
  <c r="U109" i="5" s="1"/>
  <c r="O109" i="5"/>
  <c r="N109" i="5"/>
  <c r="M109" i="5"/>
  <c r="L109" i="5"/>
  <c r="P108" i="5"/>
  <c r="O108" i="5"/>
  <c r="N108" i="5"/>
  <c r="M108" i="5"/>
  <c r="L108" i="5"/>
  <c r="P107" i="5"/>
  <c r="O107" i="5"/>
  <c r="N107" i="5"/>
  <c r="U107" i="5" s="1"/>
  <c r="M107" i="5"/>
  <c r="L107" i="5"/>
  <c r="P106" i="5"/>
  <c r="O106" i="5"/>
  <c r="N106" i="5"/>
  <c r="M106" i="5"/>
  <c r="L106" i="5"/>
  <c r="P105" i="5"/>
  <c r="O105" i="5"/>
  <c r="N105" i="5"/>
  <c r="M105" i="5"/>
  <c r="R105" i="5" s="1"/>
  <c r="L105" i="5"/>
  <c r="T105" i="5" s="1"/>
  <c r="V105" i="5" s="1"/>
  <c r="A105" i="5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P104" i="5"/>
  <c r="O104" i="5"/>
  <c r="N104" i="5"/>
  <c r="M104" i="5"/>
  <c r="L104" i="5"/>
  <c r="A104" i="5"/>
  <c r="P103" i="5"/>
  <c r="O103" i="5"/>
  <c r="N103" i="5"/>
  <c r="M103" i="5"/>
  <c r="U103" i="5" s="1"/>
  <c r="L103" i="5"/>
  <c r="O101" i="5"/>
  <c r="N101" i="5"/>
  <c r="N100" i="5"/>
  <c r="Q99" i="5"/>
  <c r="P99" i="5"/>
  <c r="U99" i="5" s="1"/>
  <c r="O99" i="5"/>
  <c r="N99" i="5"/>
  <c r="M99" i="5"/>
  <c r="L99" i="5"/>
  <c r="P98" i="5"/>
  <c r="O98" i="5"/>
  <c r="N98" i="5"/>
  <c r="M98" i="5"/>
  <c r="L98" i="5"/>
  <c r="N97" i="5"/>
  <c r="P96" i="5"/>
  <c r="O96" i="5"/>
  <c r="N96" i="5"/>
  <c r="M96" i="5"/>
  <c r="L96" i="5"/>
  <c r="P95" i="5"/>
  <c r="U95" i="5" s="1"/>
  <c r="O95" i="5"/>
  <c r="N95" i="5"/>
  <c r="M95" i="5"/>
  <c r="L95" i="5"/>
  <c r="R95" i="5" s="1"/>
  <c r="P94" i="5"/>
  <c r="O94" i="5"/>
  <c r="N94" i="5"/>
  <c r="M94" i="5"/>
  <c r="R94" i="5" s="1"/>
  <c r="L94" i="5"/>
  <c r="P93" i="5"/>
  <c r="U93" i="5" s="1"/>
  <c r="O93" i="5"/>
  <c r="N93" i="5"/>
  <c r="M93" i="5"/>
  <c r="L93" i="5"/>
  <c r="P92" i="5"/>
  <c r="O92" i="5"/>
  <c r="N92" i="5"/>
  <c r="M92" i="5"/>
  <c r="L92" i="5"/>
  <c r="P91" i="5"/>
  <c r="O91" i="5"/>
  <c r="T91" i="5" s="1"/>
  <c r="V91" i="5" s="1"/>
  <c r="N91" i="5"/>
  <c r="M91" i="5"/>
  <c r="L91" i="5"/>
  <c r="P90" i="5"/>
  <c r="U90" i="5" s="1"/>
  <c r="O90" i="5"/>
  <c r="N90" i="5"/>
  <c r="M90" i="5"/>
  <c r="L90" i="5"/>
  <c r="R90" i="5" s="1"/>
  <c r="P89" i="5"/>
  <c r="O89" i="5"/>
  <c r="N89" i="5"/>
  <c r="M89" i="5"/>
  <c r="R89" i="5" s="1"/>
  <c r="L89" i="5"/>
  <c r="T89" i="5" s="1"/>
  <c r="V89" i="5" s="1"/>
  <c r="P88" i="5"/>
  <c r="O88" i="5"/>
  <c r="N88" i="5"/>
  <c r="M88" i="5"/>
  <c r="L88" i="5"/>
  <c r="P87" i="5"/>
  <c r="U87" i="5" s="1"/>
  <c r="O87" i="5"/>
  <c r="N87" i="5"/>
  <c r="M87" i="5"/>
  <c r="L87" i="5"/>
  <c r="P86" i="5"/>
  <c r="O86" i="5"/>
  <c r="T86" i="5" s="1"/>
  <c r="V86" i="5" s="1"/>
  <c r="N86" i="5"/>
  <c r="M86" i="5"/>
  <c r="L86" i="5"/>
  <c r="P85" i="5"/>
  <c r="O85" i="5"/>
  <c r="N85" i="5"/>
  <c r="M85" i="5"/>
  <c r="L85" i="5"/>
  <c r="P84" i="5"/>
  <c r="U84" i="5" s="1"/>
  <c r="O84" i="5"/>
  <c r="N84" i="5"/>
  <c r="M84" i="5"/>
  <c r="L84" i="5"/>
  <c r="T84" i="5" s="1"/>
  <c r="V84" i="5" s="1"/>
  <c r="P83" i="5"/>
  <c r="U83" i="5" s="1"/>
  <c r="O83" i="5"/>
  <c r="N83" i="5"/>
  <c r="M83" i="5"/>
  <c r="L83" i="5"/>
  <c r="P82" i="5"/>
  <c r="U82" i="5" s="1"/>
  <c r="O82" i="5"/>
  <c r="N82" i="5"/>
  <c r="M82" i="5"/>
  <c r="L82" i="5"/>
  <c r="R82" i="5" s="1"/>
  <c r="Q81" i="5"/>
  <c r="P81" i="5"/>
  <c r="O81" i="5"/>
  <c r="N81" i="5"/>
  <c r="R81" i="5" s="1"/>
  <c r="M81" i="5"/>
  <c r="L81" i="5"/>
  <c r="P80" i="5"/>
  <c r="O80" i="5"/>
  <c r="N80" i="5"/>
  <c r="M80" i="5"/>
  <c r="L80" i="5"/>
  <c r="P79" i="5"/>
  <c r="U79" i="5" s="1"/>
  <c r="O79" i="5"/>
  <c r="N79" i="5"/>
  <c r="M79" i="5"/>
  <c r="L79" i="5"/>
  <c r="T79" i="5" s="1"/>
  <c r="V79" i="5" s="1"/>
  <c r="P78" i="5"/>
  <c r="U78" i="5" s="1"/>
  <c r="O78" i="5"/>
  <c r="N78" i="5"/>
  <c r="M78" i="5"/>
  <c r="L78" i="5"/>
  <c r="P77" i="5"/>
  <c r="U77" i="5" s="1"/>
  <c r="O77" i="5"/>
  <c r="N77" i="5"/>
  <c r="M77" i="5"/>
  <c r="L77" i="5"/>
  <c r="R77" i="5" s="1"/>
  <c r="P76" i="5"/>
  <c r="O76" i="5"/>
  <c r="N76" i="5"/>
  <c r="M76" i="5"/>
  <c r="R76" i="5" s="1"/>
  <c r="L76" i="5"/>
  <c r="P75" i="5"/>
  <c r="O75" i="5"/>
  <c r="N75" i="5"/>
  <c r="M75" i="5"/>
  <c r="L75" i="5"/>
  <c r="P74" i="5"/>
  <c r="U74" i="5" s="1"/>
  <c r="O74" i="5"/>
  <c r="N74" i="5"/>
  <c r="M74" i="5"/>
  <c r="L74" i="5"/>
  <c r="T74" i="5" s="1"/>
  <c r="V74" i="5" s="1"/>
  <c r="N73" i="5"/>
  <c r="M72" i="5"/>
  <c r="P72" i="5"/>
  <c r="P71" i="5"/>
  <c r="U71" i="5" s="1"/>
  <c r="O71" i="5"/>
  <c r="N71" i="5"/>
  <c r="M71" i="5"/>
  <c r="L71" i="5"/>
  <c r="T71" i="5" s="1"/>
  <c r="V71" i="5" s="1"/>
  <c r="P70" i="5"/>
  <c r="U70" i="5" s="1"/>
  <c r="O70" i="5"/>
  <c r="T70" i="5" s="1"/>
  <c r="V70" i="5" s="1"/>
  <c r="N70" i="5"/>
  <c r="M70" i="5"/>
  <c r="L70" i="5"/>
  <c r="P69" i="5"/>
  <c r="U69" i="5" s="1"/>
  <c r="O69" i="5"/>
  <c r="N69" i="5"/>
  <c r="M69" i="5"/>
  <c r="L69" i="5"/>
  <c r="R69" i="5" s="1"/>
  <c r="P68" i="5"/>
  <c r="O68" i="5"/>
  <c r="N68" i="5"/>
  <c r="M68" i="5"/>
  <c r="R68" i="5" s="1"/>
  <c r="L68" i="5"/>
  <c r="P67" i="5"/>
  <c r="O67" i="5"/>
  <c r="N67" i="5"/>
  <c r="M67" i="5"/>
  <c r="L67" i="5"/>
  <c r="P66" i="5"/>
  <c r="U66" i="5" s="1"/>
  <c r="O66" i="5"/>
  <c r="N66" i="5"/>
  <c r="M66" i="5"/>
  <c r="L66" i="5"/>
  <c r="P65" i="5"/>
  <c r="O65" i="5"/>
  <c r="N65" i="5"/>
  <c r="M65" i="5"/>
  <c r="L65" i="5"/>
  <c r="P64" i="5"/>
  <c r="O64" i="5"/>
  <c r="N64" i="5"/>
  <c r="M64" i="5"/>
  <c r="L64" i="5"/>
  <c r="P63" i="5"/>
  <c r="U63" i="5" s="1"/>
  <c r="O63" i="5"/>
  <c r="N63" i="5"/>
  <c r="M63" i="5"/>
  <c r="L63" i="5"/>
  <c r="T63" i="5" s="1"/>
  <c r="V63" i="5" s="1"/>
  <c r="P62" i="5"/>
  <c r="U62" i="5" s="1"/>
  <c r="O62" i="5"/>
  <c r="N62" i="5"/>
  <c r="M62" i="5"/>
  <c r="L62" i="5"/>
  <c r="P61" i="5"/>
  <c r="U61" i="5" s="1"/>
  <c r="O61" i="5"/>
  <c r="N61" i="5"/>
  <c r="M61" i="5"/>
  <c r="L61" i="5"/>
  <c r="R61" i="5" s="1"/>
  <c r="S60" i="5"/>
  <c r="S673" i="5" s="1"/>
  <c r="Q60" i="5"/>
  <c r="P60" i="5"/>
  <c r="O60" i="5"/>
  <c r="N60" i="5"/>
  <c r="M60" i="5"/>
  <c r="L60" i="5"/>
  <c r="T59" i="5"/>
  <c r="V59" i="5" s="1"/>
  <c r="P59" i="5"/>
  <c r="O59" i="5"/>
  <c r="N59" i="5"/>
  <c r="M59" i="5"/>
  <c r="L59" i="5"/>
  <c r="Q58" i="5"/>
  <c r="P58" i="5"/>
  <c r="O58" i="5"/>
  <c r="N58" i="5"/>
  <c r="M58" i="5"/>
  <c r="L58" i="5"/>
  <c r="P57" i="5"/>
  <c r="O57" i="5"/>
  <c r="N57" i="5"/>
  <c r="M57" i="5"/>
  <c r="L57" i="5"/>
  <c r="T57" i="5" s="1"/>
  <c r="V57" i="5" s="1"/>
  <c r="P56" i="5"/>
  <c r="O56" i="5"/>
  <c r="N56" i="5"/>
  <c r="M56" i="5"/>
  <c r="L56" i="5"/>
  <c r="P55" i="5"/>
  <c r="U55" i="5" s="1"/>
  <c r="O55" i="5"/>
  <c r="N55" i="5"/>
  <c r="M55" i="5"/>
  <c r="L55" i="5"/>
  <c r="T54" i="5"/>
  <c r="V54" i="5" s="1"/>
  <c r="P54" i="5"/>
  <c r="O54" i="5"/>
  <c r="N54" i="5"/>
  <c r="M54" i="5"/>
  <c r="L54" i="5"/>
  <c r="P53" i="5"/>
  <c r="O53" i="5"/>
  <c r="N53" i="5"/>
  <c r="M53" i="5"/>
  <c r="L53" i="5"/>
  <c r="P52" i="5"/>
  <c r="U52" i="5" s="1"/>
  <c r="O52" i="5"/>
  <c r="N52" i="5"/>
  <c r="M52" i="5"/>
  <c r="L52" i="5"/>
  <c r="U51" i="5"/>
  <c r="P51" i="5"/>
  <c r="O51" i="5"/>
  <c r="N51" i="5"/>
  <c r="M51" i="5"/>
  <c r="L51" i="5"/>
  <c r="P50" i="5"/>
  <c r="O50" i="5"/>
  <c r="N50" i="5"/>
  <c r="M50" i="5"/>
  <c r="L50" i="5"/>
  <c r="T50" i="5" s="1"/>
  <c r="V50" i="5" s="1"/>
  <c r="P49" i="5"/>
  <c r="O49" i="5"/>
  <c r="N49" i="5"/>
  <c r="M49" i="5"/>
  <c r="L49" i="5"/>
  <c r="T49" i="5" s="1"/>
  <c r="V49" i="5" s="1"/>
  <c r="P48" i="5"/>
  <c r="O48" i="5"/>
  <c r="N48" i="5"/>
  <c r="M48" i="5"/>
  <c r="L48" i="5"/>
  <c r="P47" i="5"/>
  <c r="U47" i="5" s="1"/>
  <c r="O47" i="5"/>
  <c r="N47" i="5"/>
  <c r="M47" i="5"/>
  <c r="L47" i="5"/>
  <c r="T46" i="5"/>
  <c r="V46" i="5" s="1"/>
  <c r="P46" i="5"/>
  <c r="O46" i="5"/>
  <c r="N46" i="5"/>
  <c r="M46" i="5"/>
  <c r="L46" i="5"/>
  <c r="P45" i="5"/>
  <c r="O45" i="5"/>
  <c r="N45" i="5"/>
  <c r="M45" i="5"/>
  <c r="L45" i="5"/>
  <c r="P44" i="5"/>
  <c r="U44" i="5" s="1"/>
  <c r="O44" i="5"/>
  <c r="N44" i="5"/>
  <c r="M44" i="5"/>
  <c r="L44" i="5"/>
  <c r="Q43" i="5"/>
  <c r="P43" i="5"/>
  <c r="O43" i="5"/>
  <c r="N43" i="5"/>
  <c r="M43" i="5"/>
  <c r="L43" i="5"/>
  <c r="P42" i="5"/>
  <c r="U42" i="5" s="1"/>
  <c r="O42" i="5"/>
  <c r="N42" i="5"/>
  <c r="M42" i="5"/>
  <c r="L42" i="5"/>
  <c r="T41" i="5"/>
  <c r="V41" i="5" s="1"/>
  <c r="Q41" i="5"/>
  <c r="P41" i="5"/>
  <c r="O41" i="5"/>
  <c r="N41" i="5"/>
  <c r="M41" i="5"/>
  <c r="L41" i="5"/>
  <c r="P40" i="5"/>
  <c r="U40" i="5" s="1"/>
  <c r="O40" i="5"/>
  <c r="N40" i="5"/>
  <c r="M40" i="5"/>
  <c r="L40" i="5"/>
  <c r="R40" i="5" s="1"/>
  <c r="P39" i="5"/>
  <c r="O39" i="5"/>
  <c r="N39" i="5"/>
  <c r="M39" i="5"/>
  <c r="U39" i="5" s="1"/>
  <c r="L39" i="5"/>
  <c r="P38" i="5"/>
  <c r="O38" i="5"/>
  <c r="N38" i="5"/>
  <c r="M38" i="5"/>
  <c r="L38" i="5"/>
  <c r="P37" i="5"/>
  <c r="U37" i="5" s="1"/>
  <c r="O37" i="5"/>
  <c r="N37" i="5"/>
  <c r="M37" i="5"/>
  <c r="L37" i="5"/>
  <c r="T37" i="5" s="1"/>
  <c r="V37" i="5" s="1"/>
  <c r="P35" i="5"/>
  <c r="O35" i="5"/>
  <c r="T35" i="5" s="1"/>
  <c r="V35" i="5" s="1"/>
  <c r="N35" i="5"/>
  <c r="M35" i="5"/>
  <c r="U35" i="5" s="1"/>
  <c r="L35" i="5"/>
  <c r="P34" i="5"/>
  <c r="O34" i="5"/>
  <c r="N34" i="5"/>
  <c r="M34" i="5"/>
  <c r="L34" i="5"/>
  <c r="P33" i="5"/>
  <c r="U33" i="5" s="1"/>
  <c r="O33" i="5"/>
  <c r="N33" i="5"/>
  <c r="M33" i="5"/>
  <c r="L33" i="5"/>
  <c r="P32" i="5"/>
  <c r="O32" i="5"/>
  <c r="N32" i="5"/>
  <c r="M32" i="5"/>
  <c r="L32" i="5"/>
  <c r="P31" i="5"/>
  <c r="O31" i="5"/>
  <c r="T31" i="5" s="1"/>
  <c r="V31" i="5" s="1"/>
  <c r="N31" i="5"/>
  <c r="M31" i="5"/>
  <c r="L31" i="5"/>
  <c r="P30" i="5"/>
  <c r="O30" i="5"/>
  <c r="N30" i="5"/>
  <c r="M30" i="5"/>
  <c r="L30" i="5"/>
  <c r="P29" i="5"/>
  <c r="O29" i="5"/>
  <c r="N29" i="5"/>
  <c r="M29" i="5"/>
  <c r="U29" i="5" s="1"/>
  <c r="L29" i="5"/>
  <c r="P28" i="5"/>
  <c r="O28" i="5"/>
  <c r="N28" i="5"/>
  <c r="M28" i="5"/>
  <c r="L28" i="5"/>
  <c r="T28" i="5" s="1"/>
  <c r="V28" i="5" s="1"/>
  <c r="P27" i="5"/>
  <c r="O27" i="5"/>
  <c r="N27" i="5"/>
  <c r="M27" i="5"/>
  <c r="L27" i="5"/>
  <c r="P26" i="5"/>
  <c r="O26" i="5"/>
  <c r="N26" i="5"/>
  <c r="M26" i="5"/>
  <c r="L26" i="5"/>
  <c r="T26" i="5" s="1"/>
  <c r="V26" i="5" s="1"/>
  <c r="P25" i="5"/>
  <c r="O25" i="5"/>
  <c r="N25" i="5"/>
  <c r="M25" i="5"/>
  <c r="L25" i="5"/>
  <c r="T24" i="5"/>
  <c r="V24" i="5" s="1"/>
  <c r="P24" i="5"/>
  <c r="O24" i="5"/>
  <c r="N24" i="5"/>
  <c r="M24" i="5"/>
  <c r="L24" i="5"/>
  <c r="P23" i="5"/>
  <c r="O23" i="5"/>
  <c r="T23" i="5" s="1"/>
  <c r="V23" i="5" s="1"/>
  <c r="N23" i="5"/>
  <c r="M23" i="5"/>
  <c r="L23" i="5"/>
  <c r="P22" i="5"/>
  <c r="O22" i="5"/>
  <c r="N22" i="5"/>
  <c r="M22" i="5"/>
  <c r="L22" i="5"/>
  <c r="T22" i="5" s="1"/>
  <c r="V22" i="5" s="1"/>
  <c r="P21" i="5"/>
  <c r="O21" i="5"/>
  <c r="N21" i="5"/>
  <c r="M21" i="5"/>
  <c r="U21" i="5" s="1"/>
  <c r="L21" i="5"/>
  <c r="P20" i="5"/>
  <c r="O20" i="5"/>
  <c r="N20" i="5"/>
  <c r="M20" i="5"/>
  <c r="L20" i="5"/>
  <c r="T20" i="5" s="1"/>
  <c r="V20" i="5" s="1"/>
  <c r="A20" i="5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Q19" i="5"/>
  <c r="Q673" i="5" s="1"/>
  <c r="P19" i="5"/>
  <c r="O19" i="5"/>
  <c r="N19" i="5"/>
  <c r="M19" i="5"/>
  <c r="L19" i="5"/>
  <c r="A19" i="5"/>
  <c r="U18" i="5"/>
  <c r="P18" i="5"/>
  <c r="O18" i="5"/>
  <c r="N18" i="5"/>
  <c r="M18" i="5"/>
  <c r="L18" i="5"/>
  <c r="U105" i="5" l="1"/>
  <c r="U241" i="5"/>
  <c r="U297" i="5"/>
  <c r="U313" i="5"/>
  <c r="R416" i="5"/>
  <c r="T416" i="5"/>
  <c r="V416" i="5" s="1"/>
  <c r="U57" i="5"/>
  <c r="T64" i="5"/>
  <c r="V64" i="5" s="1"/>
  <c r="R74" i="5"/>
  <c r="R92" i="5"/>
  <c r="T99" i="5"/>
  <c r="V99" i="5" s="1"/>
  <c r="R119" i="5"/>
  <c r="T122" i="5"/>
  <c r="V122" i="5" s="1"/>
  <c r="R128" i="5"/>
  <c r="R148" i="5"/>
  <c r="R156" i="5"/>
  <c r="U213" i="5"/>
  <c r="R231" i="5"/>
  <c r="R239" i="5"/>
  <c r="T245" i="5"/>
  <c r="V245" i="5" s="1"/>
  <c r="T327" i="5"/>
  <c r="V327" i="5" s="1"/>
  <c r="R449" i="5"/>
  <c r="R452" i="5"/>
  <c r="R455" i="5"/>
  <c r="R481" i="5"/>
  <c r="U200" i="5"/>
  <c r="U257" i="5"/>
  <c r="R282" i="5"/>
  <c r="T282" i="5"/>
  <c r="V282" i="5" s="1"/>
  <c r="U345" i="5"/>
  <c r="U392" i="5"/>
  <c r="R33" i="5"/>
  <c r="U49" i="5"/>
  <c r="T55" i="5"/>
  <c r="V55" i="5" s="1"/>
  <c r="R66" i="5"/>
  <c r="T80" i="5"/>
  <c r="V80" i="5" s="1"/>
  <c r="T85" i="5"/>
  <c r="V85" i="5" s="1"/>
  <c r="T90" i="5"/>
  <c r="V90" i="5" s="1"/>
  <c r="R93" i="5"/>
  <c r="U98" i="5"/>
  <c r="T109" i="5"/>
  <c r="V109" i="5" s="1"/>
  <c r="T117" i="5"/>
  <c r="V117" i="5" s="1"/>
  <c r="R124" i="5"/>
  <c r="R140" i="5"/>
  <c r="U194" i="5"/>
  <c r="T204" i="5"/>
  <c r="V204" i="5" s="1"/>
  <c r="R206" i="5"/>
  <c r="R222" i="5"/>
  <c r="U226" i="5"/>
  <c r="T229" i="5"/>
  <c r="V229" i="5" s="1"/>
  <c r="T237" i="5"/>
  <c r="V237" i="5" s="1"/>
  <c r="R247" i="5"/>
  <c r="R255" i="5"/>
  <c r="T261" i="5"/>
  <c r="V261" i="5" s="1"/>
  <c r="R271" i="5"/>
  <c r="T295" i="5"/>
  <c r="V295" i="5" s="1"/>
  <c r="U323" i="5"/>
  <c r="U339" i="5"/>
  <c r="R377" i="5"/>
  <c r="T377" i="5"/>
  <c r="V377" i="5" s="1"/>
  <c r="R429" i="5"/>
  <c r="T429" i="5"/>
  <c r="V429" i="5" s="1"/>
  <c r="U492" i="5"/>
  <c r="T19" i="5"/>
  <c r="V19" i="5" s="1"/>
  <c r="U25" i="5"/>
  <c r="R32" i="5"/>
  <c r="T75" i="5"/>
  <c r="V75" i="5" s="1"/>
  <c r="U75" i="5"/>
  <c r="T78" i="5"/>
  <c r="V78" i="5" s="1"/>
  <c r="R80" i="5"/>
  <c r="T81" i="5"/>
  <c r="V81" i="5" s="1"/>
  <c r="U81" i="5"/>
  <c r="T83" i="5"/>
  <c r="V83" i="5" s="1"/>
  <c r="R85" i="5"/>
  <c r="R86" i="5"/>
  <c r="U86" i="5"/>
  <c r="T88" i="5"/>
  <c r="V88" i="5" s="1"/>
  <c r="U88" i="5"/>
  <c r="R91" i="5"/>
  <c r="U91" i="5"/>
  <c r="T93" i="5"/>
  <c r="V93" i="5" s="1"/>
  <c r="T107" i="5"/>
  <c r="V107" i="5" s="1"/>
  <c r="R109" i="5"/>
  <c r="T115" i="5"/>
  <c r="V115" i="5" s="1"/>
  <c r="R117" i="5"/>
  <c r="R123" i="5"/>
  <c r="U123" i="5"/>
  <c r="T128" i="5"/>
  <c r="V128" i="5" s="1"/>
  <c r="T129" i="5"/>
  <c r="V129" i="5" s="1"/>
  <c r="T160" i="5"/>
  <c r="V160" i="5" s="1"/>
  <c r="R162" i="5"/>
  <c r="U165" i="5"/>
  <c r="T168" i="5"/>
  <c r="V168" i="5" s="1"/>
  <c r="R170" i="5"/>
  <c r="U173" i="5"/>
  <c r="T176" i="5"/>
  <c r="V176" i="5" s="1"/>
  <c r="R178" i="5"/>
  <c r="U181" i="5"/>
  <c r="T182" i="5"/>
  <c r="V182" i="5" s="1"/>
  <c r="T184" i="5"/>
  <c r="V184" i="5" s="1"/>
  <c r="R186" i="5"/>
  <c r="R193" i="5"/>
  <c r="R196" i="5"/>
  <c r="U199" i="5"/>
  <c r="T202" i="5"/>
  <c r="V202" i="5" s="1"/>
  <c r="R204" i="5"/>
  <c r="U207" i="5"/>
  <c r="R210" i="5"/>
  <c r="U210" i="5"/>
  <c r="U211" i="5"/>
  <c r="R212" i="5"/>
  <c r="U212" i="5"/>
  <c r="U219" i="5"/>
  <c r="R220" i="5"/>
  <c r="U220" i="5"/>
  <c r="T222" i="5"/>
  <c r="V222" i="5" s="1"/>
  <c r="R225" i="5"/>
  <c r="U225" i="5"/>
  <c r="T228" i="5"/>
  <c r="V228" i="5" s="1"/>
  <c r="R229" i="5"/>
  <c r="T235" i="5"/>
  <c r="V235" i="5" s="1"/>
  <c r="R237" i="5"/>
  <c r="T243" i="5"/>
  <c r="V243" i="5" s="1"/>
  <c r="R245" i="5"/>
  <c r="T251" i="5"/>
  <c r="V251" i="5" s="1"/>
  <c r="R253" i="5"/>
  <c r="T259" i="5"/>
  <c r="V259" i="5" s="1"/>
  <c r="R261" i="5"/>
  <c r="T267" i="5"/>
  <c r="V267" i="5" s="1"/>
  <c r="R269" i="5"/>
  <c r="T273" i="5"/>
  <c r="V273" i="5" s="1"/>
  <c r="T275" i="5"/>
  <c r="V275" i="5" s="1"/>
  <c r="R277" i="5"/>
  <c r="T281" i="5"/>
  <c r="V281" i="5" s="1"/>
  <c r="T286" i="5"/>
  <c r="V286" i="5" s="1"/>
  <c r="R289" i="5"/>
  <c r="R305" i="5"/>
  <c r="R321" i="5"/>
  <c r="R337" i="5"/>
  <c r="T351" i="5"/>
  <c r="V351" i="5" s="1"/>
  <c r="R353" i="5"/>
  <c r="T371" i="5"/>
  <c r="V371" i="5" s="1"/>
  <c r="T388" i="5"/>
  <c r="V388" i="5" s="1"/>
  <c r="T404" i="5"/>
  <c r="V404" i="5" s="1"/>
  <c r="U417" i="5"/>
  <c r="U441" i="5"/>
  <c r="T443" i="5"/>
  <c r="V443" i="5" s="1"/>
  <c r="U473" i="5"/>
  <c r="R477" i="5"/>
  <c r="U478" i="5"/>
  <c r="R485" i="5"/>
  <c r="R488" i="5"/>
  <c r="R500" i="5"/>
  <c r="R538" i="5"/>
  <c r="R550" i="5"/>
  <c r="T557" i="5"/>
  <c r="V557" i="5" s="1"/>
  <c r="R620" i="5"/>
  <c r="T620" i="5"/>
  <c r="V620" i="5" s="1"/>
  <c r="R626" i="5"/>
  <c r="R632" i="5"/>
  <c r="R635" i="5"/>
  <c r="T636" i="5"/>
  <c r="V636" i="5" s="1"/>
  <c r="T640" i="5"/>
  <c r="V640" i="5" s="1"/>
  <c r="U233" i="5"/>
  <c r="U361" i="5"/>
  <c r="U27" i="5"/>
  <c r="T40" i="5"/>
  <c r="V40" i="5" s="1"/>
  <c r="T47" i="5"/>
  <c r="V47" i="5" s="1"/>
  <c r="T58" i="5"/>
  <c r="V58" i="5" s="1"/>
  <c r="T61" i="5"/>
  <c r="V61" i="5" s="1"/>
  <c r="T69" i="5"/>
  <c r="V69" i="5" s="1"/>
  <c r="T77" i="5"/>
  <c r="V77" i="5" s="1"/>
  <c r="T82" i="5"/>
  <c r="V82" i="5" s="1"/>
  <c r="R87" i="5"/>
  <c r="T95" i="5"/>
  <c r="V95" i="5" s="1"/>
  <c r="R111" i="5"/>
  <c r="R132" i="5"/>
  <c r="R164" i="5"/>
  <c r="R172" i="5"/>
  <c r="R180" i="5"/>
  <c r="T196" i="5"/>
  <c r="V196" i="5" s="1"/>
  <c r="R198" i="5"/>
  <c r="R214" i="5"/>
  <c r="T216" i="5"/>
  <c r="V216" i="5" s="1"/>
  <c r="U221" i="5"/>
  <c r="R227" i="5"/>
  <c r="T253" i="5"/>
  <c r="V253" i="5" s="1"/>
  <c r="R263" i="5"/>
  <c r="U291" i="5"/>
  <c r="U307" i="5"/>
  <c r="T311" i="5"/>
  <c r="V311" i="5" s="1"/>
  <c r="U355" i="5"/>
  <c r="U376" i="5"/>
  <c r="R390" i="5"/>
  <c r="U428" i="5"/>
  <c r="T456" i="5"/>
  <c r="V456" i="5" s="1"/>
  <c r="R565" i="5"/>
  <c r="U19" i="5"/>
  <c r="U31" i="5"/>
  <c r="U32" i="5"/>
  <c r="U34" i="5"/>
  <c r="U38" i="5"/>
  <c r="U41" i="5"/>
  <c r="R42" i="5"/>
  <c r="T45" i="5"/>
  <c r="V45" i="5" s="1"/>
  <c r="R47" i="5"/>
  <c r="T53" i="5"/>
  <c r="V53" i="5" s="1"/>
  <c r="R55" i="5"/>
  <c r="U60" i="5"/>
  <c r="T62" i="5"/>
  <c r="V62" i="5" s="1"/>
  <c r="R64" i="5"/>
  <c r="R65" i="5"/>
  <c r="U65" i="5"/>
  <c r="T67" i="5"/>
  <c r="V67" i="5" s="1"/>
  <c r="U67" i="5"/>
  <c r="U23" i="5"/>
  <c r="T27" i="5"/>
  <c r="V27" i="5" s="1"/>
  <c r="T32" i="5"/>
  <c r="V32" i="5" s="1"/>
  <c r="T39" i="5"/>
  <c r="V39" i="5" s="1"/>
  <c r="U43" i="5"/>
  <c r="U45" i="5"/>
  <c r="R46" i="5"/>
  <c r="U46" i="5"/>
  <c r="U48" i="5"/>
  <c r="U53" i="5"/>
  <c r="R54" i="5"/>
  <c r="U54" i="5"/>
  <c r="U56" i="5"/>
  <c r="R58" i="5"/>
  <c r="R62" i="5"/>
  <c r="T65" i="5"/>
  <c r="V65" i="5" s="1"/>
  <c r="T66" i="5"/>
  <c r="V66" i="5" s="1"/>
  <c r="T68" i="5"/>
  <c r="V68" i="5" s="1"/>
  <c r="R70" i="5"/>
  <c r="T76" i="5"/>
  <c r="V76" i="5" s="1"/>
  <c r="R78" i="5"/>
  <c r="R83" i="5"/>
  <c r="T87" i="5"/>
  <c r="V87" i="5" s="1"/>
  <c r="R96" i="5"/>
  <c r="R107" i="5"/>
  <c r="R115" i="5"/>
  <c r="U129" i="5"/>
  <c r="U131" i="5"/>
  <c r="R136" i="5"/>
  <c r="U139" i="5"/>
  <c r="R144" i="5"/>
  <c r="U147" i="5"/>
  <c r="R152" i="5"/>
  <c r="U155" i="5"/>
  <c r="U163" i="5"/>
  <c r="U171" i="5"/>
  <c r="U179" i="5"/>
  <c r="R184" i="5"/>
  <c r="U188" i="5"/>
  <c r="R189" i="5"/>
  <c r="U197" i="5"/>
  <c r="R202" i="5"/>
  <c r="U205" i="5"/>
  <c r="U217" i="5"/>
  <c r="R218" i="5"/>
  <c r="U218" i="5"/>
  <c r="R235" i="5"/>
  <c r="R243" i="5"/>
  <c r="R251" i="5"/>
  <c r="R259" i="5"/>
  <c r="R267" i="5"/>
  <c r="R275" i="5"/>
  <c r="R279" i="5"/>
  <c r="R284" i="5"/>
  <c r="T284" i="5"/>
  <c r="V284" i="5" s="1"/>
  <c r="R299" i="5"/>
  <c r="R315" i="5"/>
  <c r="R331" i="5"/>
  <c r="R347" i="5"/>
  <c r="R363" i="5"/>
  <c r="R369" i="5"/>
  <c r="T369" i="5"/>
  <c r="V369" i="5" s="1"/>
  <c r="U378" i="5"/>
  <c r="R379" i="5"/>
  <c r="U379" i="5"/>
  <c r="U384" i="5"/>
  <c r="U395" i="5"/>
  <c r="T401" i="5"/>
  <c r="V401" i="5" s="1"/>
  <c r="U420" i="5"/>
  <c r="R421" i="5"/>
  <c r="T421" i="5"/>
  <c r="V421" i="5" s="1"/>
  <c r="R430" i="5"/>
  <c r="T434" i="5"/>
  <c r="V434" i="5" s="1"/>
  <c r="U436" i="5"/>
  <c r="R437" i="5"/>
  <c r="T437" i="5"/>
  <c r="V437" i="5" s="1"/>
  <c r="U458" i="5"/>
  <c r="R468" i="5"/>
  <c r="R471" i="5"/>
  <c r="T472" i="5"/>
  <c r="V472" i="5" s="1"/>
  <c r="U483" i="5"/>
  <c r="T496" i="5"/>
  <c r="V496" i="5" s="1"/>
  <c r="U498" i="5"/>
  <c r="R506" i="5"/>
  <c r="T506" i="5"/>
  <c r="V506" i="5" s="1"/>
  <c r="T606" i="5"/>
  <c r="V606" i="5" s="1"/>
  <c r="T618" i="5"/>
  <c r="V618" i="5" s="1"/>
  <c r="T285" i="5"/>
  <c r="V285" i="5" s="1"/>
  <c r="T293" i="5"/>
  <c r="V293" i="5" s="1"/>
  <c r="R295" i="5"/>
  <c r="T301" i="5"/>
  <c r="V301" i="5" s="1"/>
  <c r="R303" i="5"/>
  <c r="T309" i="5"/>
  <c r="V309" i="5" s="1"/>
  <c r="R311" i="5"/>
  <c r="T317" i="5"/>
  <c r="V317" i="5" s="1"/>
  <c r="R319" i="5"/>
  <c r="T325" i="5"/>
  <c r="V325" i="5" s="1"/>
  <c r="R327" i="5"/>
  <c r="T333" i="5"/>
  <c r="V333" i="5" s="1"/>
  <c r="R335" i="5"/>
  <c r="T339" i="5"/>
  <c r="V339" i="5" s="1"/>
  <c r="T341" i="5"/>
  <c r="V341" i="5" s="1"/>
  <c r="R343" i="5"/>
  <c r="T347" i="5"/>
  <c r="V347" i="5" s="1"/>
  <c r="T349" i="5"/>
  <c r="V349" i="5" s="1"/>
  <c r="R351" i="5"/>
  <c r="T355" i="5"/>
  <c r="V355" i="5" s="1"/>
  <c r="T357" i="5"/>
  <c r="V357" i="5" s="1"/>
  <c r="R359" i="5"/>
  <c r="U366" i="5"/>
  <c r="R367" i="5"/>
  <c r="U367" i="5"/>
  <c r="U374" i="5"/>
  <c r="R375" i="5"/>
  <c r="U375" i="5"/>
  <c r="U382" i="5"/>
  <c r="T386" i="5"/>
  <c r="V386" i="5" s="1"/>
  <c r="R388" i="5"/>
  <c r="T394" i="5"/>
  <c r="V394" i="5" s="1"/>
  <c r="U396" i="5"/>
  <c r="U399" i="5"/>
  <c r="U404" i="5"/>
  <c r="T409" i="5"/>
  <c r="V409" i="5" s="1"/>
  <c r="T411" i="5"/>
  <c r="V411" i="5" s="1"/>
  <c r="R413" i="5"/>
  <c r="T417" i="5"/>
  <c r="V417" i="5" s="1"/>
  <c r="T422" i="5"/>
  <c r="V422" i="5" s="1"/>
  <c r="T424" i="5"/>
  <c r="V424" i="5" s="1"/>
  <c r="T430" i="5"/>
  <c r="V430" i="5" s="1"/>
  <c r="T432" i="5"/>
  <c r="V432" i="5" s="1"/>
  <c r="T438" i="5"/>
  <c r="V438" i="5" s="1"/>
  <c r="T440" i="5"/>
  <c r="V440" i="5" s="1"/>
  <c r="T441" i="5"/>
  <c r="V441" i="5" s="1"/>
  <c r="R443" i="5"/>
  <c r="U445" i="5"/>
  <c r="T447" i="5"/>
  <c r="V447" i="5" s="1"/>
  <c r="U450" i="5"/>
  <c r="R453" i="5"/>
  <c r="R456" i="5"/>
  <c r="T457" i="5"/>
  <c r="V457" i="5" s="1"/>
  <c r="R459" i="5"/>
  <c r="U461" i="5"/>
  <c r="T463" i="5"/>
  <c r="V463" i="5" s="1"/>
  <c r="U466" i="5"/>
  <c r="R469" i="5"/>
  <c r="R472" i="5"/>
  <c r="T473" i="5"/>
  <c r="V473" i="5" s="1"/>
  <c r="R476" i="5"/>
  <c r="T480" i="5"/>
  <c r="V480" i="5" s="1"/>
  <c r="R484" i="5"/>
  <c r="U490" i="5"/>
  <c r="T491" i="5"/>
  <c r="V491" i="5" s="1"/>
  <c r="T492" i="5"/>
  <c r="V492" i="5" s="1"/>
  <c r="U496" i="5"/>
  <c r="T499" i="5"/>
  <c r="V499" i="5" s="1"/>
  <c r="R513" i="5"/>
  <c r="T514" i="5"/>
  <c r="V514" i="5" s="1"/>
  <c r="U520" i="5"/>
  <c r="U522" i="5"/>
  <c r="T526" i="5"/>
  <c r="V526" i="5" s="1"/>
  <c r="T542" i="5"/>
  <c r="V542" i="5" s="1"/>
  <c r="U545" i="5"/>
  <c r="R548" i="5"/>
  <c r="T548" i="5"/>
  <c r="V548" i="5" s="1"/>
  <c r="T551" i="5"/>
  <c r="V551" i="5" s="1"/>
  <c r="R558" i="5"/>
  <c r="R560" i="5"/>
  <c r="U562" i="5"/>
  <c r="R569" i="5"/>
  <c r="R572" i="5"/>
  <c r="T578" i="5"/>
  <c r="V578" i="5" s="1"/>
  <c r="U589" i="5"/>
  <c r="R596" i="5"/>
  <c r="R599" i="5"/>
  <c r="R602" i="5"/>
  <c r="T603" i="5"/>
  <c r="V603" i="5" s="1"/>
  <c r="R624" i="5"/>
  <c r="T624" i="5"/>
  <c r="V624" i="5" s="1"/>
  <c r="R641" i="5"/>
  <c r="R644" i="5"/>
  <c r="T645" i="5"/>
  <c r="V645" i="5" s="1"/>
  <c r="U653" i="5"/>
  <c r="T655" i="5"/>
  <c r="V655" i="5" s="1"/>
  <c r="T289" i="5"/>
  <c r="V289" i="5" s="1"/>
  <c r="R293" i="5"/>
  <c r="R301" i="5"/>
  <c r="R309" i="5"/>
  <c r="R317" i="5"/>
  <c r="R325" i="5"/>
  <c r="R333" i="5"/>
  <c r="R341" i="5"/>
  <c r="R349" i="5"/>
  <c r="R357" i="5"/>
  <c r="U363" i="5"/>
  <c r="U364" i="5"/>
  <c r="R365" i="5"/>
  <c r="U365" i="5"/>
  <c r="T368" i="5"/>
  <c r="V368" i="5" s="1"/>
  <c r="U372" i="5"/>
  <c r="R373" i="5"/>
  <c r="U373" i="5"/>
  <c r="T376" i="5"/>
  <c r="V376" i="5" s="1"/>
  <c r="U380" i="5"/>
  <c r="R381" i="5"/>
  <c r="T384" i="5"/>
  <c r="V384" i="5" s="1"/>
  <c r="R386" i="5"/>
  <c r="R394" i="5"/>
  <c r="R402" i="5"/>
  <c r="U411" i="5"/>
  <c r="R412" i="5"/>
  <c r="U412" i="5"/>
  <c r="U414" i="5"/>
  <c r="U419" i="5"/>
  <c r="U424" i="5"/>
  <c r="U427" i="5"/>
  <c r="U432" i="5"/>
  <c r="U435" i="5"/>
  <c r="R440" i="5"/>
  <c r="R441" i="5"/>
  <c r="R444" i="5"/>
  <c r="T445" i="5"/>
  <c r="V445" i="5" s="1"/>
  <c r="R447" i="5"/>
  <c r="U449" i="5"/>
  <c r="U454" i="5"/>
  <c r="R457" i="5"/>
  <c r="R460" i="5"/>
  <c r="T461" i="5"/>
  <c r="V461" i="5" s="1"/>
  <c r="R463" i="5"/>
  <c r="U465" i="5"/>
  <c r="U470" i="5"/>
  <c r="R473" i="5"/>
  <c r="R480" i="5"/>
  <c r="U486" i="5"/>
  <c r="U487" i="5"/>
  <c r="R489" i="5"/>
  <c r="R491" i="5"/>
  <c r="R499" i="5"/>
  <c r="R552" i="5"/>
  <c r="U567" i="5"/>
  <c r="R570" i="5"/>
  <c r="T570" i="5"/>
  <c r="V570" i="5" s="1"/>
  <c r="T579" i="5"/>
  <c r="V579" i="5" s="1"/>
  <c r="R582" i="5"/>
  <c r="R619" i="5"/>
  <c r="U638" i="5"/>
  <c r="T503" i="5"/>
  <c r="V503" i="5" s="1"/>
  <c r="U505" i="5"/>
  <c r="U510" i="5"/>
  <c r="U512" i="5"/>
  <c r="U515" i="5"/>
  <c r="R521" i="5"/>
  <c r="U527" i="5"/>
  <c r="U530" i="5"/>
  <c r="U535" i="5"/>
  <c r="U538" i="5"/>
  <c r="R543" i="5"/>
  <c r="R544" i="5"/>
  <c r="R546" i="5"/>
  <c r="U552" i="5"/>
  <c r="U553" i="5"/>
  <c r="U558" i="5"/>
  <c r="U559" i="5"/>
  <c r="R561" i="5"/>
  <c r="T564" i="5"/>
  <c r="V564" i="5" s="1"/>
  <c r="R566" i="5"/>
  <c r="R568" i="5"/>
  <c r="R584" i="5"/>
  <c r="R587" i="5"/>
  <c r="U592" i="5"/>
  <c r="U594" i="5"/>
  <c r="U597" i="5"/>
  <c r="R603" i="5"/>
  <c r="U608" i="5"/>
  <c r="U610" i="5"/>
  <c r="R615" i="5"/>
  <c r="R616" i="5"/>
  <c r="R618" i="5"/>
  <c r="R622" i="5"/>
  <c r="T627" i="5"/>
  <c r="V627" i="5" s="1"/>
  <c r="U630" i="5"/>
  <c r="R633" i="5"/>
  <c r="R636" i="5"/>
  <c r="R639" i="5"/>
  <c r="U641" i="5"/>
  <c r="T643" i="5"/>
  <c r="V643" i="5" s="1"/>
  <c r="U643" i="5"/>
  <c r="U646" i="5"/>
  <c r="R649" i="5"/>
  <c r="R652" i="5"/>
  <c r="R655" i="5"/>
  <c r="U657" i="5"/>
  <c r="T659" i="5"/>
  <c r="V659" i="5" s="1"/>
  <c r="U659" i="5"/>
  <c r="U503" i="5"/>
  <c r="U504" i="5"/>
  <c r="T505" i="5"/>
  <c r="V505" i="5" s="1"/>
  <c r="U507" i="5"/>
  <c r="R509" i="5"/>
  <c r="T510" i="5"/>
  <c r="V510" i="5" s="1"/>
  <c r="U514" i="5"/>
  <c r="T516" i="5"/>
  <c r="V516" i="5" s="1"/>
  <c r="U516" i="5"/>
  <c r="U519" i="5"/>
  <c r="R526" i="5"/>
  <c r="T527" i="5"/>
  <c r="V527" i="5" s="1"/>
  <c r="U529" i="5"/>
  <c r="R534" i="5"/>
  <c r="T535" i="5"/>
  <c r="V535" i="5" s="1"/>
  <c r="U537" i="5"/>
  <c r="R542" i="5"/>
  <c r="T543" i="5"/>
  <c r="V543" i="5" s="1"/>
  <c r="T544" i="5"/>
  <c r="V544" i="5" s="1"/>
  <c r="U548" i="5"/>
  <c r="U549" i="5"/>
  <c r="R551" i="5"/>
  <c r="U555" i="5"/>
  <c r="R557" i="5"/>
  <c r="T560" i="5"/>
  <c r="V560" i="5" s="1"/>
  <c r="R562" i="5"/>
  <c r="R564" i="5"/>
  <c r="T566" i="5"/>
  <c r="V566" i="5" s="1"/>
  <c r="U570" i="5"/>
  <c r="U571" i="5"/>
  <c r="R574" i="5"/>
  <c r="R578" i="5"/>
  <c r="U579" i="5"/>
  <c r="T582" i="5"/>
  <c r="V582" i="5" s="1"/>
  <c r="U585" i="5"/>
  <c r="R588" i="5"/>
  <c r="R591" i="5"/>
  <c r="T592" i="5"/>
  <c r="V592" i="5" s="1"/>
  <c r="U596" i="5"/>
  <c r="T598" i="5"/>
  <c r="V598" i="5" s="1"/>
  <c r="U601" i="5"/>
  <c r="T605" i="5"/>
  <c r="V605" i="5" s="1"/>
  <c r="U609" i="5"/>
  <c r="R614" i="5"/>
  <c r="T615" i="5"/>
  <c r="V615" i="5" s="1"/>
  <c r="T616" i="5"/>
  <c r="V616" i="5" s="1"/>
  <c r="U620" i="5"/>
  <c r="U624" i="5"/>
  <c r="U625" i="5"/>
  <c r="R627" i="5"/>
  <c r="U631" i="5"/>
  <c r="U634" i="5"/>
  <c r="R637" i="5"/>
  <c r="R640" i="5"/>
  <c r="T641" i="5"/>
  <c r="V641" i="5" s="1"/>
  <c r="U645" i="5"/>
  <c r="U647" i="5"/>
  <c r="U650" i="5"/>
  <c r="R653" i="5"/>
  <c r="R656" i="5"/>
  <c r="T657" i="5"/>
  <c r="V657" i="5" s="1"/>
  <c r="U661" i="5"/>
  <c r="M287" i="5"/>
  <c r="P581" i="5"/>
  <c r="L662" i="5"/>
  <c r="P666" i="5"/>
  <c r="U666" i="5" s="1"/>
  <c r="M671" i="5"/>
  <c r="M663" i="5"/>
  <c r="L667" i="5"/>
  <c r="P671" i="5"/>
  <c r="U671" i="5" s="1"/>
  <c r="M664" i="5"/>
  <c r="M668" i="5"/>
  <c r="J673" i="5"/>
  <c r="O72" i="5"/>
  <c r="L581" i="5"/>
  <c r="M662" i="5"/>
  <c r="L663" i="5"/>
  <c r="T663" i="5" s="1"/>
  <c r="V663" i="5" s="1"/>
  <c r="O666" i="5"/>
  <c r="T666" i="5" s="1"/>
  <c r="V666" i="5" s="1"/>
  <c r="M667" i="5"/>
  <c r="M672" i="5"/>
  <c r="M581" i="5"/>
  <c r="O662" i="5"/>
  <c r="T662" i="5" s="1"/>
  <c r="V662" i="5" s="1"/>
  <c r="O667" i="5"/>
  <c r="L670" i="5"/>
  <c r="P670" i="5"/>
  <c r="L72" i="5"/>
  <c r="T72" i="5" s="1"/>
  <c r="V72" i="5" s="1"/>
  <c r="M101" i="5"/>
  <c r="O581" i="5"/>
  <c r="P662" i="5"/>
  <c r="P663" i="5"/>
  <c r="L666" i="5"/>
  <c r="P667" i="5"/>
  <c r="O670" i="5"/>
  <c r="O671" i="5"/>
  <c r="T671" i="5" s="1"/>
  <c r="V671" i="5" s="1"/>
  <c r="R21" i="5"/>
  <c r="R23" i="5"/>
  <c r="R25" i="5"/>
  <c r="R27" i="5"/>
  <c r="R29" i="5"/>
  <c r="R35" i="5"/>
  <c r="I673" i="5"/>
  <c r="M36" i="5"/>
  <c r="P36" i="5"/>
  <c r="L36" i="5"/>
  <c r="O36" i="5"/>
  <c r="T44" i="5"/>
  <c r="V44" i="5" s="1"/>
  <c r="R44" i="5"/>
  <c r="T52" i="5"/>
  <c r="V52" i="5" s="1"/>
  <c r="R52" i="5"/>
  <c r="T34" i="5"/>
  <c r="V34" i="5" s="1"/>
  <c r="R34" i="5"/>
  <c r="T43" i="5"/>
  <c r="V43" i="5" s="1"/>
  <c r="R43" i="5"/>
  <c r="R49" i="5"/>
  <c r="R57" i="5"/>
  <c r="R18" i="5"/>
  <c r="R19" i="5"/>
  <c r="R31" i="5"/>
  <c r="N36" i="5"/>
  <c r="R37" i="5"/>
  <c r="R39" i="5"/>
  <c r="T48" i="5"/>
  <c r="V48" i="5" s="1"/>
  <c r="R48" i="5"/>
  <c r="T51" i="5"/>
  <c r="V51" i="5" s="1"/>
  <c r="T56" i="5"/>
  <c r="V56" i="5" s="1"/>
  <c r="R56" i="5"/>
  <c r="R60" i="5"/>
  <c r="T18" i="5"/>
  <c r="R20" i="5"/>
  <c r="U20" i="5"/>
  <c r="T21" i="5"/>
  <c r="V21" i="5" s="1"/>
  <c r="R22" i="5"/>
  <c r="U22" i="5"/>
  <c r="R24" i="5"/>
  <c r="U24" i="5"/>
  <c r="T25" i="5"/>
  <c r="V25" i="5" s="1"/>
  <c r="R26" i="5"/>
  <c r="U26" i="5"/>
  <c r="R28" i="5"/>
  <c r="U28" i="5"/>
  <c r="T29" i="5"/>
  <c r="V29" i="5" s="1"/>
  <c r="T30" i="5"/>
  <c r="V30" i="5" s="1"/>
  <c r="R30" i="5"/>
  <c r="U30" i="5"/>
  <c r="T33" i="5"/>
  <c r="V33" i="5" s="1"/>
  <c r="T38" i="5"/>
  <c r="V38" i="5" s="1"/>
  <c r="R38" i="5"/>
  <c r="R41" i="5"/>
  <c r="T42" i="5"/>
  <c r="V42" i="5" s="1"/>
  <c r="R45" i="5"/>
  <c r="R50" i="5"/>
  <c r="U50" i="5"/>
  <c r="R51" i="5"/>
  <c r="R53" i="5"/>
  <c r="U58" i="5"/>
  <c r="R59" i="5"/>
  <c r="U59" i="5"/>
  <c r="T60" i="5"/>
  <c r="V60" i="5" s="1"/>
  <c r="R63" i="5"/>
  <c r="R67" i="5"/>
  <c r="R71" i="5"/>
  <c r="N72" i="5"/>
  <c r="U72" i="5" s="1"/>
  <c r="O73" i="5"/>
  <c r="R75" i="5"/>
  <c r="R79" i="5"/>
  <c r="R84" i="5"/>
  <c r="R88" i="5"/>
  <c r="U92" i="5"/>
  <c r="U94" i="5"/>
  <c r="U96" i="5"/>
  <c r="O97" i="5"/>
  <c r="M97" i="5"/>
  <c r="P97" i="5"/>
  <c r="T98" i="5"/>
  <c r="V98" i="5" s="1"/>
  <c r="T103" i="5"/>
  <c r="V103" i="5" s="1"/>
  <c r="T130" i="5"/>
  <c r="V130" i="5" s="1"/>
  <c r="T134" i="5"/>
  <c r="V134" i="5" s="1"/>
  <c r="T138" i="5"/>
  <c r="V138" i="5" s="1"/>
  <c r="T142" i="5"/>
  <c r="V142" i="5" s="1"/>
  <c r="T146" i="5"/>
  <c r="V146" i="5" s="1"/>
  <c r="T150" i="5"/>
  <c r="V150" i="5" s="1"/>
  <c r="T154" i="5"/>
  <c r="V154" i="5" s="1"/>
  <c r="T158" i="5"/>
  <c r="V158" i="5" s="1"/>
  <c r="R161" i="5"/>
  <c r="T161" i="5"/>
  <c r="V161" i="5" s="1"/>
  <c r="T166" i="5"/>
  <c r="V166" i="5" s="1"/>
  <c r="R169" i="5"/>
  <c r="T169" i="5"/>
  <c r="V169" i="5" s="1"/>
  <c r="T174" i="5"/>
  <c r="V174" i="5" s="1"/>
  <c r="R177" i="5"/>
  <c r="T177" i="5"/>
  <c r="V177" i="5" s="1"/>
  <c r="R179" i="5"/>
  <c r="T179" i="5"/>
  <c r="V179" i="5" s="1"/>
  <c r="R201" i="5"/>
  <c r="T201" i="5"/>
  <c r="V201" i="5" s="1"/>
  <c r="R209" i="5"/>
  <c r="T209" i="5"/>
  <c r="V209" i="5" s="1"/>
  <c r="U64" i="5"/>
  <c r="U68" i="5"/>
  <c r="L73" i="5"/>
  <c r="P73" i="5"/>
  <c r="U76" i="5"/>
  <c r="U80" i="5"/>
  <c r="U85" i="5"/>
  <c r="U89" i="5"/>
  <c r="R98" i="5"/>
  <c r="L100" i="5"/>
  <c r="R103" i="5"/>
  <c r="R104" i="5"/>
  <c r="U104" i="5"/>
  <c r="R106" i="5"/>
  <c r="U106" i="5"/>
  <c r="R108" i="5"/>
  <c r="U108" i="5"/>
  <c r="R110" i="5"/>
  <c r="U110" i="5"/>
  <c r="R112" i="5"/>
  <c r="U112" i="5"/>
  <c r="R114" i="5"/>
  <c r="U114" i="5"/>
  <c r="R116" i="5"/>
  <c r="U116" i="5"/>
  <c r="R118" i="5"/>
  <c r="U118" i="5"/>
  <c r="R120" i="5"/>
  <c r="U120" i="5"/>
  <c r="R130" i="5"/>
  <c r="R133" i="5"/>
  <c r="T133" i="5"/>
  <c r="V133" i="5" s="1"/>
  <c r="U133" i="5"/>
  <c r="R134" i="5"/>
  <c r="R137" i="5"/>
  <c r="T137" i="5"/>
  <c r="V137" i="5" s="1"/>
  <c r="U137" i="5"/>
  <c r="R138" i="5"/>
  <c r="R141" i="5"/>
  <c r="T141" i="5"/>
  <c r="V141" i="5" s="1"/>
  <c r="U141" i="5"/>
  <c r="R142" i="5"/>
  <c r="R145" i="5"/>
  <c r="T145" i="5"/>
  <c r="V145" i="5" s="1"/>
  <c r="U145" i="5"/>
  <c r="R146" i="5"/>
  <c r="R149" i="5"/>
  <c r="T149" i="5"/>
  <c r="V149" i="5" s="1"/>
  <c r="U149" i="5"/>
  <c r="R150" i="5"/>
  <c r="R153" i="5"/>
  <c r="T153" i="5"/>
  <c r="V153" i="5" s="1"/>
  <c r="U153" i="5"/>
  <c r="R154" i="5"/>
  <c r="R157" i="5"/>
  <c r="T157" i="5"/>
  <c r="V157" i="5" s="1"/>
  <c r="U157" i="5"/>
  <c r="R158" i="5"/>
  <c r="R163" i="5"/>
  <c r="T163" i="5"/>
  <c r="V163" i="5" s="1"/>
  <c r="R166" i="5"/>
  <c r="R171" i="5"/>
  <c r="T171" i="5"/>
  <c r="V171" i="5" s="1"/>
  <c r="R174" i="5"/>
  <c r="R185" i="5"/>
  <c r="T185" i="5"/>
  <c r="V185" i="5" s="1"/>
  <c r="T190" i="5"/>
  <c r="V190" i="5" s="1"/>
  <c r="R190" i="5"/>
  <c r="R192" i="5"/>
  <c r="R199" i="5"/>
  <c r="T199" i="5"/>
  <c r="V199" i="5" s="1"/>
  <c r="R207" i="5"/>
  <c r="T207" i="5"/>
  <c r="V207" i="5" s="1"/>
  <c r="M73" i="5"/>
  <c r="T92" i="5"/>
  <c r="V92" i="5" s="1"/>
  <c r="T94" i="5"/>
  <c r="V94" i="5" s="1"/>
  <c r="T96" i="5"/>
  <c r="V96" i="5" s="1"/>
  <c r="L97" i="5"/>
  <c r="R99" i="5"/>
  <c r="T104" i="5"/>
  <c r="V104" i="5" s="1"/>
  <c r="T106" i="5"/>
  <c r="V106" i="5" s="1"/>
  <c r="T108" i="5"/>
  <c r="V108" i="5" s="1"/>
  <c r="T110" i="5"/>
  <c r="V110" i="5" s="1"/>
  <c r="T112" i="5"/>
  <c r="V112" i="5" s="1"/>
  <c r="T114" i="5"/>
  <c r="V114" i="5" s="1"/>
  <c r="T116" i="5"/>
  <c r="V116" i="5" s="1"/>
  <c r="T118" i="5"/>
  <c r="V118" i="5" s="1"/>
  <c r="T120" i="5"/>
  <c r="V120" i="5" s="1"/>
  <c r="R121" i="5"/>
  <c r="T123" i="5"/>
  <c r="V123" i="5" s="1"/>
  <c r="R126" i="5"/>
  <c r="U126" i="5"/>
  <c r="T132" i="5"/>
  <c r="V132" i="5" s="1"/>
  <c r="T136" i="5"/>
  <c r="V136" i="5" s="1"/>
  <c r="T140" i="5"/>
  <c r="V140" i="5" s="1"/>
  <c r="T144" i="5"/>
  <c r="V144" i="5" s="1"/>
  <c r="T148" i="5"/>
  <c r="V148" i="5" s="1"/>
  <c r="T152" i="5"/>
  <c r="V152" i="5" s="1"/>
  <c r="T156" i="5"/>
  <c r="V156" i="5" s="1"/>
  <c r="R160" i="5"/>
  <c r="T162" i="5"/>
  <c r="V162" i="5" s="1"/>
  <c r="R165" i="5"/>
  <c r="T165" i="5"/>
  <c r="V165" i="5" s="1"/>
  <c r="R168" i="5"/>
  <c r="T170" i="5"/>
  <c r="V170" i="5" s="1"/>
  <c r="R173" i="5"/>
  <c r="T173" i="5"/>
  <c r="V173" i="5" s="1"/>
  <c r="R176" i="5"/>
  <c r="R183" i="5"/>
  <c r="T183" i="5"/>
  <c r="V183" i="5" s="1"/>
  <c r="R197" i="5"/>
  <c r="T197" i="5"/>
  <c r="V197" i="5" s="1"/>
  <c r="R205" i="5"/>
  <c r="T205" i="5"/>
  <c r="V205" i="5" s="1"/>
  <c r="M100" i="5"/>
  <c r="O100" i="5"/>
  <c r="P100" i="5"/>
  <c r="R131" i="5"/>
  <c r="T131" i="5"/>
  <c r="V131" i="5" s="1"/>
  <c r="R135" i="5"/>
  <c r="T135" i="5"/>
  <c r="V135" i="5" s="1"/>
  <c r="R139" i="5"/>
  <c r="T139" i="5"/>
  <c r="V139" i="5" s="1"/>
  <c r="R143" i="5"/>
  <c r="T143" i="5"/>
  <c r="V143" i="5" s="1"/>
  <c r="R147" i="5"/>
  <c r="T147" i="5"/>
  <c r="V147" i="5" s="1"/>
  <c r="R151" i="5"/>
  <c r="T151" i="5"/>
  <c r="V151" i="5" s="1"/>
  <c r="R155" i="5"/>
  <c r="T155" i="5"/>
  <c r="V155" i="5" s="1"/>
  <c r="R159" i="5"/>
  <c r="T159" i="5"/>
  <c r="V159" i="5" s="1"/>
  <c r="R167" i="5"/>
  <c r="T167" i="5"/>
  <c r="V167" i="5" s="1"/>
  <c r="R175" i="5"/>
  <c r="T175" i="5"/>
  <c r="V175" i="5" s="1"/>
  <c r="R181" i="5"/>
  <c r="T181" i="5"/>
  <c r="V181" i="5" s="1"/>
  <c r="R195" i="5"/>
  <c r="T195" i="5"/>
  <c r="V195" i="5" s="1"/>
  <c r="R203" i="5"/>
  <c r="T203" i="5"/>
  <c r="V203" i="5" s="1"/>
  <c r="R230" i="5"/>
  <c r="T230" i="5"/>
  <c r="V230" i="5" s="1"/>
  <c r="U230" i="5"/>
  <c r="R232" i="5"/>
  <c r="T232" i="5"/>
  <c r="V232" i="5" s="1"/>
  <c r="U232" i="5"/>
  <c r="R234" i="5"/>
  <c r="T234" i="5"/>
  <c r="V234" i="5" s="1"/>
  <c r="U234" i="5"/>
  <c r="R236" i="5"/>
  <c r="T236" i="5"/>
  <c r="V236" i="5" s="1"/>
  <c r="U236" i="5"/>
  <c r="R238" i="5"/>
  <c r="T238" i="5"/>
  <c r="V238" i="5" s="1"/>
  <c r="U238" i="5"/>
  <c r="R240" i="5"/>
  <c r="T240" i="5"/>
  <c r="V240" i="5" s="1"/>
  <c r="U240" i="5"/>
  <c r="R242" i="5"/>
  <c r="T242" i="5"/>
  <c r="V242" i="5" s="1"/>
  <c r="U242" i="5"/>
  <c r="R244" i="5"/>
  <c r="T244" i="5"/>
  <c r="V244" i="5" s="1"/>
  <c r="U244" i="5"/>
  <c r="R246" i="5"/>
  <c r="T246" i="5"/>
  <c r="V246" i="5" s="1"/>
  <c r="U246" i="5"/>
  <c r="R248" i="5"/>
  <c r="T248" i="5"/>
  <c r="V248" i="5" s="1"/>
  <c r="U248" i="5"/>
  <c r="R250" i="5"/>
  <c r="T250" i="5"/>
  <c r="V250" i="5" s="1"/>
  <c r="U250" i="5"/>
  <c r="R252" i="5"/>
  <c r="T252" i="5"/>
  <c r="V252" i="5" s="1"/>
  <c r="U252" i="5"/>
  <c r="R254" i="5"/>
  <c r="T254" i="5"/>
  <c r="V254" i="5" s="1"/>
  <c r="U254" i="5"/>
  <c r="R256" i="5"/>
  <c r="T256" i="5"/>
  <c r="V256" i="5" s="1"/>
  <c r="U256" i="5"/>
  <c r="R258" i="5"/>
  <c r="T258" i="5"/>
  <c r="V258" i="5" s="1"/>
  <c r="U258" i="5"/>
  <c r="R260" i="5"/>
  <c r="T260" i="5"/>
  <c r="V260" i="5" s="1"/>
  <c r="U260" i="5"/>
  <c r="R262" i="5"/>
  <c r="T262" i="5"/>
  <c r="V262" i="5" s="1"/>
  <c r="U262" i="5"/>
  <c r="R264" i="5"/>
  <c r="T264" i="5"/>
  <c r="V264" i="5" s="1"/>
  <c r="U264" i="5"/>
  <c r="R266" i="5"/>
  <c r="T266" i="5"/>
  <c r="V266" i="5" s="1"/>
  <c r="U266" i="5"/>
  <c r="R268" i="5"/>
  <c r="T268" i="5"/>
  <c r="V268" i="5" s="1"/>
  <c r="U268" i="5"/>
  <c r="R194" i="5"/>
  <c r="R211" i="5"/>
  <c r="R215" i="5"/>
  <c r="R219" i="5"/>
  <c r="R223" i="5"/>
  <c r="R226" i="5"/>
  <c r="R191" i="5"/>
  <c r="U191" i="5"/>
  <c r="T192" i="5"/>
  <c r="V192" i="5" s="1"/>
  <c r="R213" i="5"/>
  <c r="R217" i="5"/>
  <c r="R221" i="5"/>
  <c r="R364" i="5"/>
  <c r="R366" i="5"/>
  <c r="R368" i="5"/>
  <c r="R370" i="5"/>
  <c r="R372" i="5"/>
  <c r="R374" i="5"/>
  <c r="R376" i="5"/>
  <c r="R378" i="5"/>
  <c r="R380" i="5"/>
  <c r="R382" i="5"/>
  <c r="R384" i="5"/>
  <c r="R404" i="5"/>
  <c r="T646" i="5"/>
  <c r="V646" i="5" s="1"/>
  <c r="R646" i="5"/>
  <c r="L101" i="5"/>
  <c r="P101" i="5"/>
  <c r="U101" i="5" s="1"/>
  <c r="T211" i="5"/>
  <c r="V211" i="5" s="1"/>
  <c r="T213" i="5"/>
  <c r="V213" i="5" s="1"/>
  <c r="T215" i="5"/>
  <c r="V215" i="5" s="1"/>
  <c r="T217" i="5"/>
  <c r="V217" i="5" s="1"/>
  <c r="T219" i="5"/>
  <c r="V219" i="5" s="1"/>
  <c r="T221" i="5"/>
  <c r="V221" i="5" s="1"/>
  <c r="T223" i="5"/>
  <c r="V223" i="5" s="1"/>
  <c r="T224" i="5"/>
  <c r="V224" i="5" s="1"/>
  <c r="R224" i="5"/>
  <c r="T226" i="5"/>
  <c r="V226" i="5" s="1"/>
  <c r="R228" i="5"/>
  <c r="U228" i="5"/>
  <c r="M280" i="5"/>
  <c r="O280" i="5"/>
  <c r="P280" i="5"/>
  <c r="T283" i="5"/>
  <c r="V283" i="5" s="1"/>
  <c r="R396" i="5"/>
  <c r="R405" i="5"/>
  <c r="U405" i="5"/>
  <c r="R408" i="5"/>
  <c r="U408" i="5"/>
  <c r="R409" i="5"/>
  <c r="R411" i="5"/>
  <c r="T427" i="5"/>
  <c r="V427" i="5" s="1"/>
  <c r="R427" i="5"/>
  <c r="R270" i="5"/>
  <c r="U270" i="5"/>
  <c r="R272" i="5"/>
  <c r="U272" i="5"/>
  <c r="R274" i="5"/>
  <c r="U274" i="5"/>
  <c r="R276" i="5"/>
  <c r="U276" i="5"/>
  <c r="R281" i="5"/>
  <c r="R283" i="5"/>
  <c r="R285" i="5"/>
  <c r="R288" i="5"/>
  <c r="U288" i="5"/>
  <c r="R290" i="5"/>
  <c r="U290" i="5"/>
  <c r="R292" i="5"/>
  <c r="U292" i="5"/>
  <c r="R294" i="5"/>
  <c r="U294" i="5"/>
  <c r="R296" i="5"/>
  <c r="U296" i="5"/>
  <c r="R298" i="5"/>
  <c r="U298" i="5"/>
  <c r="R300" i="5"/>
  <c r="U300" i="5"/>
  <c r="R302" i="5"/>
  <c r="U302" i="5"/>
  <c r="R304" i="5"/>
  <c r="U304" i="5"/>
  <c r="R306" i="5"/>
  <c r="U306" i="5"/>
  <c r="R308" i="5"/>
  <c r="U308" i="5"/>
  <c r="R310" i="5"/>
  <c r="U310" i="5"/>
  <c r="R312" i="5"/>
  <c r="U312" i="5"/>
  <c r="R314" i="5"/>
  <c r="U314" i="5"/>
  <c r="R316" i="5"/>
  <c r="U316" i="5"/>
  <c r="R318" i="5"/>
  <c r="U318" i="5"/>
  <c r="R320" i="5"/>
  <c r="U320" i="5"/>
  <c r="R322" i="5"/>
  <c r="U322" i="5"/>
  <c r="R324" i="5"/>
  <c r="U324" i="5"/>
  <c r="R326" i="5"/>
  <c r="U326" i="5"/>
  <c r="R328" i="5"/>
  <c r="U328" i="5"/>
  <c r="R330" i="5"/>
  <c r="U330" i="5"/>
  <c r="R332" i="5"/>
  <c r="U332" i="5"/>
  <c r="R334" i="5"/>
  <c r="U334" i="5"/>
  <c r="R336" i="5"/>
  <c r="U336" i="5"/>
  <c r="R338" i="5"/>
  <c r="U338" i="5"/>
  <c r="R340" i="5"/>
  <c r="U340" i="5"/>
  <c r="R342" i="5"/>
  <c r="U342" i="5"/>
  <c r="R344" i="5"/>
  <c r="U344" i="5"/>
  <c r="R346" i="5"/>
  <c r="U346" i="5"/>
  <c r="R348" i="5"/>
  <c r="U348" i="5"/>
  <c r="R350" i="5"/>
  <c r="U350" i="5"/>
  <c r="R352" i="5"/>
  <c r="U352" i="5"/>
  <c r="R354" i="5"/>
  <c r="U354" i="5"/>
  <c r="R356" i="5"/>
  <c r="U356" i="5"/>
  <c r="R358" i="5"/>
  <c r="U358" i="5"/>
  <c r="R360" i="5"/>
  <c r="U360" i="5"/>
  <c r="R362" i="5"/>
  <c r="U362" i="5"/>
  <c r="R385" i="5"/>
  <c r="T385" i="5"/>
  <c r="V385" i="5" s="1"/>
  <c r="U385" i="5"/>
  <c r="R387" i="5"/>
  <c r="T387" i="5"/>
  <c r="V387" i="5" s="1"/>
  <c r="U387" i="5"/>
  <c r="R389" i="5"/>
  <c r="T389" i="5"/>
  <c r="V389" i="5" s="1"/>
  <c r="U389" i="5"/>
  <c r="R391" i="5"/>
  <c r="T391" i="5"/>
  <c r="V391" i="5" s="1"/>
  <c r="U391" i="5"/>
  <c r="R393" i="5"/>
  <c r="T393" i="5"/>
  <c r="V393" i="5" s="1"/>
  <c r="U393" i="5"/>
  <c r="R397" i="5"/>
  <c r="U397" i="5"/>
  <c r="R398" i="5"/>
  <c r="R400" i="5"/>
  <c r="T423" i="5"/>
  <c r="V423" i="5" s="1"/>
  <c r="R423" i="5"/>
  <c r="T435" i="5"/>
  <c r="V435" i="5" s="1"/>
  <c r="R435" i="5"/>
  <c r="T512" i="5"/>
  <c r="V512" i="5" s="1"/>
  <c r="R512" i="5"/>
  <c r="R575" i="5"/>
  <c r="T575" i="5"/>
  <c r="V575" i="5" s="1"/>
  <c r="T270" i="5"/>
  <c r="V270" i="5" s="1"/>
  <c r="T272" i="5"/>
  <c r="V272" i="5" s="1"/>
  <c r="T274" i="5"/>
  <c r="V274" i="5" s="1"/>
  <c r="T276" i="5"/>
  <c r="V276" i="5" s="1"/>
  <c r="L280" i="5"/>
  <c r="T288" i="5"/>
  <c r="V288" i="5" s="1"/>
  <c r="T290" i="5"/>
  <c r="V290" i="5" s="1"/>
  <c r="T292" i="5"/>
  <c r="V292" i="5" s="1"/>
  <c r="T294" i="5"/>
  <c r="V294" i="5" s="1"/>
  <c r="T296" i="5"/>
  <c r="V296" i="5" s="1"/>
  <c r="T298" i="5"/>
  <c r="V298" i="5" s="1"/>
  <c r="T300" i="5"/>
  <c r="V300" i="5" s="1"/>
  <c r="T302" i="5"/>
  <c r="V302" i="5" s="1"/>
  <c r="T304" i="5"/>
  <c r="V304" i="5" s="1"/>
  <c r="T306" i="5"/>
  <c r="V306" i="5" s="1"/>
  <c r="T308" i="5"/>
  <c r="V308" i="5" s="1"/>
  <c r="T310" i="5"/>
  <c r="V310" i="5" s="1"/>
  <c r="T312" i="5"/>
  <c r="V312" i="5" s="1"/>
  <c r="T314" i="5"/>
  <c r="V314" i="5" s="1"/>
  <c r="T316" i="5"/>
  <c r="V316" i="5" s="1"/>
  <c r="T318" i="5"/>
  <c r="V318" i="5" s="1"/>
  <c r="T320" i="5"/>
  <c r="V320" i="5" s="1"/>
  <c r="T322" i="5"/>
  <c r="V322" i="5" s="1"/>
  <c r="T324" i="5"/>
  <c r="V324" i="5" s="1"/>
  <c r="T326" i="5"/>
  <c r="V326" i="5" s="1"/>
  <c r="T328" i="5"/>
  <c r="V328" i="5" s="1"/>
  <c r="T330" i="5"/>
  <c r="V330" i="5" s="1"/>
  <c r="T332" i="5"/>
  <c r="V332" i="5" s="1"/>
  <c r="T334" i="5"/>
  <c r="V334" i="5" s="1"/>
  <c r="T336" i="5"/>
  <c r="V336" i="5" s="1"/>
  <c r="T338" i="5"/>
  <c r="V338" i="5" s="1"/>
  <c r="T340" i="5"/>
  <c r="V340" i="5" s="1"/>
  <c r="T342" i="5"/>
  <c r="V342" i="5" s="1"/>
  <c r="T344" i="5"/>
  <c r="V344" i="5" s="1"/>
  <c r="T346" i="5"/>
  <c r="V346" i="5" s="1"/>
  <c r="T348" i="5"/>
  <c r="V348" i="5" s="1"/>
  <c r="T350" i="5"/>
  <c r="V350" i="5" s="1"/>
  <c r="T352" i="5"/>
  <c r="V352" i="5" s="1"/>
  <c r="T354" i="5"/>
  <c r="V354" i="5" s="1"/>
  <c r="T356" i="5"/>
  <c r="V356" i="5" s="1"/>
  <c r="T358" i="5"/>
  <c r="V358" i="5" s="1"/>
  <c r="T360" i="5"/>
  <c r="V360" i="5" s="1"/>
  <c r="T362" i="5"/>
  <c r="V362" i="5" s="1"/>
  <c r="T366" i="5"/>
  <c r="V366" i="5" s="1"/>
  <c r="T370" i="5"/>
  <c r="V370" i="5" s="1"/>
  <c r="T374" i="5"/>
  <c r="V374" i="5" s="1"/>
  <c r="T378" i="5"/>
  <c r="V378" i="5" s="1"/>
  <c r="U381" i="5"/>
  <c r="T382" i="5"/>
  <c r="V382" i="5" s="1"/>
  <c r="R383" i="5"/>
  <c r="U383" i="5"/>
  <c r="R415" i="5"/>
  <c r="T419" i="5"/>
  <c r="V419" i="5" s="1"/>
  <c r="R419" i="5"/>
  <c r="N287" i="5"/>
  <c r="T399" i="5"/>
  <c r="V399" i="5" s="1"/>
  <c r="R399" i="5"/>
  <c r="T402" i="5"/>
  <c r="V402" i="5" s="1"/>
  <c r="T410" i="5"/>
  <c r="V410" i="5" s="1"/>
  <c r="R410" i="5"/>
  <c r="T418" i="5"/>
  <c r="V418" i="5" s="1"/>
  <c r="R418" i="5"/>
  <c r="R424" i="5"/>
  <c r="R432" i="5"/>
  <c r="T593" i="5"/>
  <c r="V593" i="5" s="1"/>
  <c r="R593" i="5"/>
  <c r="T431" i="5"/>
  <c r="V431" i="5" s="1"/>
  <c r="R431" i="5"/>
  <c r="T439" i="5"/>
  <c r="V439" i="5" s="1"/>
  <c r="R439" i="5"/>
  <c r="T504" i="5"/>
  <c r="V504" i="5" s="1"/>
  <c r="R504" i="5"/>
  <c r="T520" i="5"/>
  <c r="V520" i="5" s="1"/>
  <c r="R520" i="5"/>
  <c r="T525" i="5"/>
  <c r="V525" i="5" s="1"/>
  <c r="R525" i="5"/>
  <c r="T529" i="5"/>
  <c r="V529" i="5" s="1"/>
  <c r="R529" i="5"/>
  <c r="T533" i="5"/>
  <c r="V533" i="5" s="1"/>
  <c r="R533" i="5"/>
  <c r="T537" i="5"/>
  <c r="V537" i="5" s="1"/>
  <c r="R537" i="5"/>
  <c r="T541" i="5"/>
  <c r="V541" i="5" s="1"/>
  <c r="R541" i="5"/>
  <c r="T553" i="5"/>
  <c r="V553" i="5" s="1"/>
  <c r="R553" i="5"/>
  <c r="T567" i="5"/>
  <c r="V567" i="5" s="1"/>
  <c r="R567" i="5"/>
  <c r="L287" i="5"/>
  <c r="P287" i="5"/>
  <c r="T395" i="5"/>
  <c r="V395" i="5" s="1"/>
  <c r="R395" i="5"/>
  <c r="T398" i="5"/>
  <c r="V398" i="5" s="1"/>
  <c r="T403" i="5"/>
  <c r="V403" i="5" s="1"/>
  <c r="R403" i="5"/>
  <c r="T414" i="5"/>
  <c r="V414" i="5" s="1"/>
  <c r="R414" i="5"/>
  <c r="R420" i="5"/>
  <c r="R425" i="5"/>
  <c r="U425" i="5"/>
  <c r="R426" i="5"/>
  <c r="R428" i="5"/>
  <c r="R433" i="5"/>
  <c r="U433" i="5"/>
  <c r="R434" i="5"/>
  <c r="R436" i="5"/>
  <c r="T442" i="5"/>
  <c r="V442" i="5" s="1"/>
  <c r="R442" i="5"/>
  <c r="T446" i="5"/>
  <c r="V446" i="5" s="1"/>
  <c r="R446" i="5"/>
  <c r="T450" i="5"/>
  <c r="V450" i="5" s="1"/>
  <c r="R450" i="5"/>
  <c r="T454" i="5"/>
  <c r="V454" i="5" s="1"/>
  <c r="R454" i="5"/>
  <c r="T458" i="5"/>
  <c r="V458" i="5" s="1"/>
  <c r="R458" i="5"/>
  <c r="T462" i="5"/>
  <c r="V462" i="5" s="1"/>
  <c r="R462" i="5"/>
  <c r="T466" i="5"/>
  <c r="V466" i="5" s="1"/>
  <c r="R466" i="5"/>
  <c r="T470" i="5"/>
  <c r="V470" i="5" s="1"/>
  <c r="R470" i="5"/>
  <c r="T474" i="5"/>
  <c r="V474" i="5" s="1"/>
  <c r="R474" i="5"/>
  <c r="R493" i="5"/>
  <c r="T493" i="5"/>
  <c r="V493" i="5" s="1"/>
  <c r="T545" i="5"/>
  <c r="V545" i="5" s="1"/>
  <c r="R545" i="5"/>
  <c r="T559" i="5"/>
  <c r="V559" i="5" s="1"/>
  <c r="R559" i="5"/>
  <c r="U448" i="5"/>
  <c r="U452" i="5"/>
  <c r="U456" i="5"/>
  <c r="U460" i="5"/>
  <c r="U464" i="5"/>
  <c r="U468" i="5"/>
  <c r="U472" i="5"/>
  <c r="U477" i="5"/>
  <c r="U480" i="5"/>
  <c r="U481" i="5"/>
  <c r="U484" i="5"/>
  <c r="U485" i="5"/>
  <c r="U488" i="5"/>
  <c r="U489" i="5"/>
  <c r="U491" i="5"/>
  <c r="R502" i="5"/>
  <c r="T502" i="5"/>
  <c r="V502" i="5" s="1"/>
  <c r="R505" i="5"/>
  <c r="R510" i="5"/>
  <c r="T515" i="5"/>
  <c r="V515" i="5" s="1"/>
  <c r="R515" i="5"/>
  <c r="R518" i="5"/>
  <c r="R523" i="5"/>
  <c r="T523" i="5"/>
  <c r="V523" i="5" s="1"/>
  <c r="U551" i="5"/>
  <c r="U557" i="5"/>
  <c r="U565" i="5"/>
  <c r="T594" i="5"/>
  <c r="V594" i="5" s="1"/>
  <c r="R594" i="5"/>
  <c r="U599" i="5"/>
  <c r="R478" i="5"/>
  <c r="T479" i="5"/>
  <c r="V479" i="5" s="1"/>
  <c r="R479" i="5"/>
  <c r="T483" i="5"/>
  <c r="V483" i="5" s="1"/>
  <c r="R483" i="5"/>
  <c r="T487" i="5"/>
  <c r="V487" i="5" s="1"/>
  <c r="R487" i="5"/>
  <c r="R492" i="5"/>
  <c r="R496" i="5"/>
  <c r="R503" i="5"/>
  <c r="T507" i="5"/>
  <c r="V507" i="5" s="1"/>
  <c r="R507" i="5"/>
  <c r="T549" i="5"/>
  <c r="V549" i="5" s="1"/>
  <c r="R549" i="5"/>
  <c r="T563" i="5"/>
  <c r="V563" i="5" s="1"/>
  <c r="R563" i="5"/>
  <c r="T571" i="5"/>
  <c r="V571" i="5" s="1"/>
  <c r="R571" i="5"/>
  <c r="T609" i="5"/>
  <c r="V609" i="5" s="1"/>
  <c r="R609" i="5"/>
  <c r="T617" i="5"/>
  <c r="V617" i="5" s="1"/>
  <c r="R617" i="5"/>
  <c r="T625" i="5"/>
  <c r="V625" i="5" s="1"/>
  <c r="R625" i="5"/>
  <c r="U440" i="5"/>
  <c r="U443" i="5"/>
  <c r="U444" i="5"/>
  <c r="U447" i="5"/>
  <c r="U451" i="5"/>
  <c r="U455" i="5"/>
  <c r="U459" i="5"/>
  <c r="U463" i="5"/>
  <c r="U467" i="5"/>
  <c r="U471" i="5"/>
  <c r="T476" i="5"/>
  <c r="V476" i="5" s="1"/>
  <c r="U476" i="5"/>
  <c r="R482" i="5"/>
  <c r="R486" i="5"/>
  <c r="R490" i="5"/>
  <c r="T494" i="5"/>
  <c r="V494" i="5" s="1"/>
  <c r="R494" i="5"/>
  <c r="R495" i="5"/>
  <c r="U499" i="5"/>
  <c r="T501" i="5"/>
  <c r="V501" i="5" s="1"/>
  <c r="T511" i="5"/>
  <c r="V511" i="5" s="1"/>
  <c r="R511" i="5"/>
  <c r="R514" i="5"/>
  <c r="R516" i="5"/>
  <c r="T519" i="5"/>
  <c r="V519" i="5" s="1"/>
  <c r="R519" i="5"/>
  <c r="R522" i="5"/>
  <c r="U547" i="5"/>
  <c r="U561" i="5"/>
  <c r="U569" i="5"/>
  <c r="R590" i="5"/>
  <c r="T597" i="5"/>
  <c r="V597" i="5" s="1"/>
  <c r="R597" i="5"/>
  <c r="T631" i="5"/>
  <c r="V631" i="5" s="1"/>
  <c r="R631" i="5"/>
  <c r="U495" i="5"/>
  <c r="R497" i="5"/>
  <c r="U508" i="5"/>
  <c r="U509" i="5"/>
  <c r="U513" i="5"/>
  <c r="U517" i="5"/>
  <c r="U521" i="5"/>
  <c r="T524" i="5"/>
  <c r="V524" i="5" s="1"/>
  <c r="R524" i="5"/>
  <c r="R527" i="5"/>
  <c r="T528" i="5"/>
  <c r="V528" i="5" s="1"/>
  <c r="R528" i="5"/>
  <c r="R531" i="5"/>
  <c r="T532" i="5"/>
  <c r="V532" i="5" s="1"/>
  <c r="R532" i="5"/>
  <c r="R535" i="5"/>
  <c r="T536" i="5"/>
  <c r="V536" i="5" s="1"/>
  <c r="R536" i="5"/>
  <c r="R539" i="5"/>
  <c r="T540" i="5"/>
  <c r="V540" i="5" s="1"/>
  <c r="R540" i="5"/>
  <c r="U543" i="5"/>
  <c r="T573" i="5"/>
  <c r="V573" i="5" s="1"/>
  <c r="R573" i="5"/>
  <c r="R580" i="5"/>
  <c r="T580" i="5"/>
  <c r="V580" i="5" s="1"/>
  <c r="U582" i="5"/>
  <c r="T585" i="5"/>
  <c r="V585" i="5" s="1"/>
  <c r="R585" i="5"/>
  <c r="R592" i="5"/>
  <c r="U598" i="5"/>
  <c r="T601" i="5"/>
  <c r="V601" i="5" s="1"/>
  <c r="R601" i="5"/>
  <c r="T647" i="5"/>
  <c r="V647" i="5" s="1"/>
  <c r="R647" i="5"/>
  <c r="U546" i="5"/>
  <c r="U550" i="5"/>
  <c r="T554" i="5"/>
  <c r="V554" i="5" s="1"/>
  <c r="R554" i="5"/>
  <c r="T555" i="5"/>
  <c r="V555" i="5" s="1"/>
  <c r="R555" i="5"/>
  <c r="U556" i="5"/>
  <c r="U560" i="5"/>
  <c r="U564" i="5"/>
  <c r="U568" i="5"/>
  <c r="U572" i="5"/>
  <c r="T576" i="5"/>
  <c r="V576" i="5" s="1"/>
  <c r="R576" i="5"/>
  <c r="U586" i="5"/>
  <c r="T589" i="5"/>
  <c r="V589" i="5" s="1"/>
  <c r="R589" i="5"/>
  <c r="U595" i="5"/>
  <c r="U602" i="5"/>
  <c r="R605" i="5"/>
  <c r="T613" i="5"/>
  <c r="V613" i="5" s="1"/>
  <c r="R613" i="5"/>
  <c r="T630" i="5"/>
  <c r="V630" i="5" s="1"/>
  <c r="R630" i="5"/>
  <c r="U578" i="5"/>
  <c r="U583" i="5"/>
  <c r="U587" i="5"/>
  <c r="U591" i="5"/>
  <c r="R600" i="5"/>
  <c r="R604" i="5"/>
  <c r="U623" i="5"/>
  <c r="M669" i="5"/>
  <c r="P669" i="5"/>
  <c r="L669" i="5"/>
  <c r="N669" i="5"/>
  <c r="O669" i="5"/>
  <c r="U607" i="5"/>
  <c r="T608" i="5"/>
  <c r="V608" i="5" s="1"/>
  <c r="R608" i="5"/>
  <c r="T621" i="5"/>
  <c r="V621" i="5" s="1"/>
  <c r="R621" i="5"/>
  <c r="R629" i="5"/>
  <c r="T629" i="5"/>
  <c r="V629" i="5" s="1"/>
  <c r="T634" i="5"/>
  <c r="V634" i="5" s="1"/>
  <c r="R634" i="5"/>
  <c r="R643" i="5"/>
  <c r="T650" i="5"/>
  <c r="V650" i="5" s="1"/>
  <c r="R650" i="5"/>
  <c r="R659" i="5"/>
  <c r="U604" i="5"/>
  <c r="R606" i="5"/>
  <c r="R611" i="5"/>
  <c r="T612" i="5"/>
  <c r="V612" i="5" s="1"/>
  <c r="R612" i="5"/>
  <c r="U615" i="5"/>
  <c r="U627" i="5"/>
  <c r="U635" i="5"/>
  <c r="T638" i="5"/>
  <c r="V638" i="5" s="1"/>
  <c r="R638" i="5"/>
  <c r="R645" i="5"/>
  <c r="U651" i="5"/>
  <c r="T654" i="5"/>
  <c r="V654" i="5" s="1"/>
  <c r="R654" i="5"/>
  <c r="R661" i="5"/>
  <c r="R607" i="5"/>
  <c r="U618" i="5"/>
  <c r="U622" i="5"/>
  <c r="R628" i="5"/>
  <c r="U639" i="5"/>
  <c r="T642" i="5"/>
  <c r="V642" i="5" s="1"/>
  <c r="R642" i="5"/>
  <c r="U655" i="5"/>
  <c r="T658" i="5"/>
  <c r="V658" i="5" s="1"/>
  <c r="R658" i="5"/>
  <c r="M665" i="5"/>
  <c r="P665" i="5"/>
  <c r="L665" i="5"/>
  <c r="N665" i="5"/>
  <c r="R666" i="5"/>
  <c r="U632" i="5"/>
  <c r="U636" i="5"/>
  <c r="U640" i="5"/>
  <c r="U644" i="5"/>
  <c r="U648" i="5"/>
  <c r="U652" i="5"/>
  <c r="U656" i="5"/>
  <c r="U660" i="5"/>
  <c r="R667" i="5"/>
  <c r="P672" i="5"/>
  <c r="L672" i="5"/>
  <c r="O672" i="5"/>
  <c r="T626" i="5"/>
  <c r="V626" i="5" s="1"/>
  <c r="P664" i="5"/>
  <c r="U664" i="5" s="1"/>
  <c r="L664" i="5"/>
  <c r="O664" i="5"/>
  <c r="P668" i="5"/>
  <c r="U668" i="5" s="1"/>
  <c r="L668" i="5"/>
  <c r="O668" i="5"/>
  <c r="N663" i="5"/>
  <c r="M670" i="5"/>
  <c r="T667" i="5" l="1"/>
  <c r="V667" i="5" s="1"/>
  <c r="U672" i="5"/>
  <c r="U97" i="5"/>
  <c r="T670" i="5"/>
  <c r="V670" i="5" s="1"/>
  <c r="U662" i="5"/>
  <c r="U670" i="5"/>
  <c r="U581" i="5"/>
  <c r="U287" i="5"/>
  <c r="R663" i="5"/>
  <c r="R671" i="5"/>
  <c r="T581" i="5"/>
  <c r="V581" i="5" s="1"/>
  <c r="U665" i="5"/>
  <c r="R662" i="5"/>
  <c r="L673" i="5"/>
  <c r="U667" i="5"/>
  <c r="U669" i="5"/>
  <c r="R581" i="5"/>
  <c r="U280" i="5"/>
  <c r="M673" i="5"/>
  <c r="O673" i="5"/>
  <c r="R670" i="5"/>
  <c r="N673" i="5"/>
  <c r="T287" i="5"/>
  <c r="V287" i="5" s="1"/>
  <c r="R287" i="5"/>
  <c r="T101" i="5"/>
  <c r="V101" i="5" s="1"/>
  <c r="R101" i="5"/>
  <c r="U36" i="5"/>
  <c r="R668" i="5"/>
  <c r="T668" i="5"/>
  <c r="V668" i="5" s="1"/>
  <c r="R664" i="5"/>
  <c r="T664" i="5"/>
  <c r="V664" i="5" s="1"/>
  <c r="U100" i="5"/>
  <c r="R97" i="5"/>
  <c r="T97" i="5"/>
  <c r="V97" i="5" s="1"/>
  <c r="U73" i="5"/>
  <c r="P673" i="5"/>
  <c r="R665" i="5"/>
  <c r="T665" i="5"/>
  <c r="V665" i="5" s="1"/>
  <c r="U663" i="5"/>
  <c r="R669" i="5"/>
  <c r="T669" i="5"/>
  <c r="V669" i="5" s="1"/>
  <c r="R280" i="5"/>
  <c r="T280" i="5"/>
  <c r="V280" i="5" s="1"/>
  <c r="R100" i="5"/>
  <c r="T100" i="5"/>
  <c r="V100" i="5" s="1"/>
  <c r="T73" i="5"/>
  <c r="V73" i="5" s="1"/>
  <c r="R73" i="5"/>
  <c r="V18" i="5"/>
  <c r="R72" i="5"/>
  <c r="T672" i="5"/>
  <c r="V672" i="5" s="1"/>
  <c r="R672" i="5"/>
  <c r="R36" i="5"/>
  <c r="T36" i="5"/>
  <c r="V36" i="5" s="1"/>
  <c r="U673" i="5" l="1"/>
  <c r="R673" i="5"/>
  <c r="V673" i="5"/>
  <c r="T673" i="5"/>
</calcChain>
</file>

<file path=xl/sharedStrings.xml><?xml version="1.0" encoding="utf-8"?>
<sst xmlns="http://schemas.openxmlformats.org/spreadsheetml/2006/main" count="3733" uniqueCount="794">
  <si>
    <t>Cargo</t>
  </si>
  <si>
    <t>Totales en RD$</t>
  </si>
  <si>
    <t>MAESTRO POR CONTRATO</t>
  </si>
  <si>
    <t>GERMAN JOSE PIMENTEL DE LEON</t>
  </si>
  <si>
    <t>31/06/2023</t>
  </si>
  <si>
    <t>TEMPORAL</t>
  </si>
  <si>
    <t xml:space="preserve">Division Académica 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</si>
  <si>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</si>
  <si>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</si>
  <si>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</si>
  <si>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</si>
  <si>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</si>
  <si>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</si>
  <si>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</si>
  <si>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</si>
  <si>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MARIA CANDELARIA ALCANTARA PEREZ</t>
  </si>
  <si>
    <t>KELVIN ANDRES MATEO PEREZ</t>
  </si>
  <si>
    <t>JUANA DE LA ROSA RAMIREZ</t>
  </si>
  <si>
    <t>AMBIORIX MORA JIMENEZ</t>
  </si>
  <si>
    <t>CRISTIAN NICOLAS SOLIS</t>
  </si>
  <si>
    <t>ALFREDO ANTONIO PEREZ MONTES DE OCA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</si>
  <si>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</si>
  <si>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</si>
  <si>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</si>
  <si>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</si>
  <si>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</si>
  <si>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</si>
  <si>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SUZANA BIENVENIDA HERNANDEZ ROSARIO</t>
  </si>
  <si>
    <t>SCAIRON GARCIA ENCARNACION</t>
  </si>
  <si>
    <t>ROBIN GERALDO DUVAL ALCANTARA</t>
  </si>
  <si>
    <t>RITA YINELYS MATEO ROSADO</t>
  </si>
  <si>
    <t>OMAR TEJEDA OGANDO</t>
  </si>
  <si>
    <t>MARIA DEL PILAR HERNANDEZ VALERIO</t>
  </si>
  <si>
    <t>LUZ IDANIA MORA LOPEZ</t>
  </si>
  <si>
    <t>CARMEN ALTAGRACIA MATEO SEGURA</t>
  </si>
  <si>
    <t>CARLOS ARTURO GONZALEZ LARA</t>
  </si>
  <si>
    <t>ANTHONY PANIAGUA BERIGUETE</t>
  </si>
  <si>
    <t>ANEXIS ELISABET FIGUEREO SANTIL</t>
  </si>
  <si>
    <t>ANA FELICIA CEPEDA FELIZ</t>
  </si>
  <si>
    <t>YULIYA GAMZA</t>
  </si>
  <si>
    <t>YOVELIN MIGUEL FLORENTINO MEDINA</t>
  </si>
  <si>
    <t>YOSKAR ANTONIO MATEO ENCARNACION</t>
  </si>
  <si>
    <t>VALENTINA CEDANO VALENZUELA DE CUE.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</si>
  <si>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</si>
  <si>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</si>
  <si>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</si>
  <si>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</si>
  <si>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</si>
  <si>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</si>
  <si>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</si>
  <si>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</si>
  <si>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</si>
  <si>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</si>
  <si>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</si>
  <si>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</si>
  <si>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</si>
  <si>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</si>
  <si>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</si>
  <si>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</si>
  <si>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</si>
  <si>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</si>
  <si>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LEONOR DUQUE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</si>
  <si>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</si>
  <si>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</si>
  <si>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</si>
  <si>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</si>
  <si>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</si>
  <si>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FRANKLIN RAFAEL ASTUDILLO VILLALBA</t>
  </si>
  <si>
    <t>FELIX EDUARDO DINI SALDANA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</si>
  <si>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</si>
  <si>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</si>
  <si>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</si>
  <si>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</si>
  <si>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</si>
  <si>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</si>
  <si>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</si>
  <si>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CRISTIAN LEONER CUELLO VALDEZ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</si>
  <si>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</si>
  <si>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</si>
  <si>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</si>
  <si>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</si>
  <si>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</si>
  <si>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ANA CRISTINA BOLIVAR ORELLANA</t>
  </si>
  <si>
    <t>AMAURY RAFAEL BELTRE GARCIA</t>
  </si>
  <si>
    <t>ALEJANDRO MATEO JIMENEZ</t>
  </si>
  <si>
    <t>ALBA NELY OGANDO ENCARNACION</t>
  </si>
  <si>
    <t>EDWARD MORETA RAMIREZ</t>
  </si>
  <si>
    <t>MASC</t>
  </si>
  <si>
    <t>SOPORTE TECNICO</t>
  </si>
  <si>
    <t>División Tecnología de la Información y Comunicación</t>
  </si>
  <si>
    <t>CONTADOR</t>
  </si>
  <si>
    <t>IRIS YOKALY BAUTISTA BAUTISTA</t>
  </si>
  <si>
    <t>FEM</t>
  </si>
  <si>
    <t>Dirección Administrativa y Financiera</t>
  </si>
  <si>
    <t>CHEF</t>
  </si>
  <si>
    <t>MODESTO DE LA CRUZ DE LOS SANTOS</t>
  </si>
  <si>
    <t>Recinto Urania Montas</t>
  </si>
  <si>
    <t>ZAMBRANO LEAL NEWMAN YONANDER</t>
  </si>
  <si>
    <t>MARIELA GOMEZ MARMOLEJOS</t>
  </si>
  <si>
    <t>JOSE YGNACIO TAVERA GUZMAN</t>
  </si>
  <si>
    <t>JESUS EMMANUEL PERAL CERDA</t>
  </si>
  <si>
    <t>CARLOS DAVID VENTURA PEREZ</t>
  </si>
  <si>
    <t>VICTOR JOSE GALAN CESPEDES</t>
  </si>
  <si>
    <t>NIURKA FIGUEREDO REMON</t>
  </si>
  <si>
    <t>EMELY MINAYA HENRIQUEZ</t>
  </si>
  <si>
    <t>MARIA ALTAGRACIA TAVAREZ RODRIGUEZ</t>
  </si>
  <si>
    <t>JUNIOR JOSE BAUTISTA CORNIELL</t>
  </si>
  <si>
    <t>JOSE EULISES CRUZ TATIS</t>
  </si>
  <si>
    <t>JOSE JULIAN MORFE TORRES</t>
  </si>
  <si>
    <t>JERSON MARCOS PAULA GERMAN</t>
  </si>
  <si>
    <t>CESARINA DEL CARMEN BENCOSME CASTAÑ</t>
  </si>
  <si>
    <t>DOLORES MERCEDES ESPINAL NUNEZ</t>
  </si>
  <si>
    <t>ROSA MARIA CABA ROJAS</t>
  </si>
  <si>
    <t>MAXIMA DEL CARMEN SANCHEZ PAULINO</t>
  </si>
  <si>
    <t>MAGDALENA LUCIA LOPEZ CASTILLO</t>
  </si>
  <si>
    <t>FRANKELY RAFAEL ARIAS GIL</t>
  </si>
  <si>
    <t>ZORAIDA DE JESUS LANTIGUA ROJAS</t>
  </si>
  <si>
    <t>ZOILO RAFAEL MENDEZ CAMACHO</t>
  </si>
  <si>
    <t>YUDELCA ALTAGRACIA JIMINIAN MORAN</t>
  </si>
  <si>
    <t>YOSIRIS YUDELKA TORIBIO CAMPOS</t>
  </si>
  <si>
    <t>YELFRI ANTONIO RODRIGUEZ BANKS</t>
  </si>
  <si>
    <t>YADELYN ALTAGRACIA CRUZ DE LA CRUZ</t>
  </si>
  <si>
    <t>WILLY DE JESUS UREÑA CANELA</t>
  </si>
  <si>
    <t>WILLIAMS SANTOS MARTINEZ</t>
  </si>
  <si>
    <t>WANDA MARINA ROMAN SANTANA</t>
  </si>
  <si>
    <t>VILMA CASTILLO LANZA CASTILLO</t>
  </si>
  <si>
    <t>VICTOR ANDRES VENTURA CRUZ</t>
  </si>
  <si>
    <t>SONIA JOSEFINA GOMEZ DIAZ</t>
  </si>
  <si>
    <t>RUDY GILBERTO LOPEZ GUILLEN</t>
  </si>
  <si>
    <t>ROSARIO YNMACULADA CACERES TEJADA</t>
  </si>
  <si>
    <t>ROSA MARIA PEÑA REYES DE NUÑEZ</t>
  </si>
  <si>
    <t>RICARDO GARCIA QUEZADA</t>
  </si>
  <si>
    <t>REYNA ANTONIA CABA ROJAS</t>
  </si>
  <si>
    <t>RAINIER VICENTE SANCHEZ CAMACHO</t>
  </si>
  <si>
    <t>RAFELINA ALTAGRACIA LOPEZ</t>
  </si>
  <si>
    <t>PEDRO LEONARDO PEÑA DUARTE</t>
  </si>
  <si>
    <t>PEDRO JOSE DIEP CRUZ</t>
  </si>
  <si>
    <t>PEDRO ANTONIO DIEP VARGAS</t>
  </si>
  <si>
    <t>PEDRO ALCANTARA RODRIGUEZ SANTOS</t>
  </si>
  <si>
    <t>OSCAR ALI CORONA SALAZAR</t>
  </si>
  <si>
    <t>ORLENDA ALTAGRACIA DE JESUS SALCEDO</t>
  </si>
  <si>
    <t>NURFI LILLIVET RODRIGUEZ DE LA ROSA</t>
  </si>
  <si>
    <t>MODESTO DE JESUS PENA PENA</t>
  </si>
  <si>
    <t>MIURKA MIGNOLIA RODRIGUEZ JAVIER DE</t>
  </si>
  <si>
    <t>MILAGROS DE JESUS GUZMAN MARTINEZ</t>
  </si>
  <si>
    <t>MIGUEL ISRAEL BENNASAR GARCIA</t>
  </si>
  <si>
    <t>MIGUEL ANGEL ESTRELLA GUABA</t>
  </si>
  <si>
    <t>MICHAEL ANDRES MARQUEZ QUINTANA</t>
  </si>
  <si>
    <t>MELISSA MARIA SANTOS ROSARIO</t>
  </si>
  <si>
    <t>MAXIMA ALTAGRACIA RODRIGUEZ PAULINO</t>
  </si>
  <si>
    <t>MAHOLY ELIZABETH DIAZ RAMIREZ DE CA</t>
  </si>
  <si>
    <t>LUIS MIGUEL PACHECO FERREIRA</t>
  </si>
  <si>
    <t>LUIS ALBERTO MONCION GUZMAN</t>
  </si>
  <si>
    <t>LEILANY BALBUENA MARTINEZ</t>
  </si>
  <si>
    <t>LAURA ALTAIR BARRETO DE CORONA</t>
  </si>
  <si>
    <t>KHAROLLYS SIRI RODRIGUEZ</t>
  </si>
  <si>
    <t>JULIO CESAR PENA PAULINO</t>
  </si>
  <si>
    <t>JUAN FRANCISCO CRUCETA GUTIERREZ</t>
  </si>
  <si>
    <t>JOSE NARCISO BAUTISTA URENA</t>
  </si>
  <si>
    <t>JOSE MIGUEL VIOLET</t>
  </si>
  <si>
    <t>JOSE MANUEL TORREZ VASQUEZ</t>
  </si>
  <si>
    <t>JOSE LUIS ROSARIO RODRIGUEZ</t>
  </si>
  <si>
    <t>JOSE ATILIO GUERRERO</t>
  </si>
  <si>
    <t>JOSE ALBERTO JIMENEZ GUABA</t>
  </si>
  <si>
    <t>JEYSON JULIO PEÑA POLANCO</t>
  </si>
  <si>
    <t>JENNY CLARA GIL PORTES</t>
  </si>
  <si>
    <t>GERMANIA ESTHER GOMEZ MARTINEZ</t>
  </si>
  <si>
    <t>FRANZISKA PEUKER BECKMANN</t>
  </si>
  <si>
    <t>FRANCISCO SILVERIO TORIBIO</t>
  </si>
  <si>
    <t>FRANCISCO ALBERTO TEJADA</t>
  </si>
  <si>
    <t>FRANCISCA AURORA ELIZABETH GARCIA H</t>
  </si>
  <si>
    <t>FLOR ELENA GONZALEZ ALCANTARA</t>
  </si>
  <si>
    <t>FELIX RAMON MINAYA POLANCO</t>
  </si>
  <si>
    <t>EUFRACIA CRISTINA JIMENEZ ALMONTE</t>
  </si>
  <si>
    <t>ESTHER DE JESUS LANTIGUA ROJAS</t>
  </si>
  <si>
    <t>ESPIFANIA DE LOS REYES MARIANO BURG</t>
  </si>
  <si>
    <t>ELIYOSEPH ALTAGRACIA ALMONTE ACEVED</t>
  </si>
  <si>
    <t>EDDY VALENTIN BETANCES SALCEDO</t>
  </si>
  <si>
    <t>DIOGENES CASTILLO BERROA</t>
  </si>
  <si>
    <t>DILENIA ALTAGRACIA MARTE MARTE</t>
  </si>
  <si>
    <t>LILIAN JORGELINA HERNANDEZ LUNA</t>
  </si>
  <si>
    <t>DAMIANA MERCEDES PICHARDO ALMANZAR</t>
  </si>
  <si>
    <t>CLAUDIA VIVIANA BARBOSA MORALES</t>
  </si>
  <si>
    <t>CEFERINA CABRERA FELIZ</t>
  </si>
  <si>
    <t>CARMEN MATA</t>
  </si>
  <si>
    <t>CARMEN JEANNETTE CASTILLO ARIAS</t>
  </si>
  <si>
    <t>ARMANDO JOSE GARCIA ORTIZ</t>
  </si>
  <si>
    <t>ARELIS ALTAGRACIA GARCIA TATI</t>
  </si>
  <si>
    <t>ANDRES DE JESUS TEJADA SALAS</t>
  </si>
  <si>
    <t>AMARILIS GABOT PAULINO</t>
  </si>
  <si>
    <t>AMABLE SANTOS BRITO</t>
  </si>
  <si>
    <t>ALEXANDER MANUEL PAULINO RUIZ</t>
  </si>
  <si>
    <t>AGUSTIN EDUARDO ALVAREZ FERREIRA</t>
  </si>
  <si>
    <t>ADONIS FRANCISCO FERREIRA</t>
  </si>
  <si>
    <t>ADOLFO CARLOS ARIAS DOMINGUEZ</t>
  </si>
  <si>
    <t xml:space="preserve">ELIZABETH DEL CARMEN VASQUEZ DURAN </t>
  </si>
  <si>
    <t xml:space="preserve">ENCARGADA DIVISION DE CALIDAD EN LA GESTION </t>
  </si>
  <si>
    <t>División de Calidad en la Gestión</t>
  </si>
  <si>
    <t>LIDIA ENRIQUETA CRUZ RAPOSO</t>
  </si>
  <si>
    <t>TECNICO DE RECURSOS HUMANOS</t>
  </si>
  <si>
    <t>Dirección de Recursos Humanos</t>
  </si>
  <si>
    <t>VICTOR MANUEL MENDEZ ABREU</t>
  </si>
  <si>
    <t>DIRECTOR ADMINISTRATIVO Y FINANCIERO</t>
  </si>
  <si>
    <t>Recinto Luis Napoleón Núñez Molina</t>
  </si>
  <si>
    <t>MARIDALIA DE LA ROSA ROSARIO</t>
  </si>
  <si>
    <t>MARTA BEATRIZ DIAZ SANCHEZ</t>
  </si>
  <si>
    <t>ELENISIA ALTAGRACIA PAULINO POLANCO</t>
  </si>
  <si>
    <t>ANDRES ANTONIO MARTE RAMOS</t>
  </si>
  <si>
    <t>RENE RAFAEL GARCIA SZABO</t>
  </si>
  <si>
    <t>ISIDRA ALTAGRACIA MARTINEZ HENRIQUE</t>
  </si>
  <si>
    <t>LEONIDAS CASTRO CESAR</t>
  </si>
  <si>
    <t>YANET ALVAREZ DUNLOP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</si>
  <si>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</si>
  <si>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</si>
  <si>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</si>
  <si>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</si>
  <si>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</si>
  <si>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</si>
  <si>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</si>
  <si>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</si>
  <si>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</si>
  <si>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</si>
  <si>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MIGUEL ANGEL GUEVARA ACOSTA</t>
  </si>
  <si>
    <t xml:space="preserve">ALTAGRACIA TEOTISTE MATOS ORTIZ DE </t>
  </si>
  <si>
    <t>JOSE ENRIQUE JIMENEZ VASQUEZ</t>
  </si>
  <si>
    <t>MAYELI JAIME DE AZA</t>
  </si>
  <si>
    <t>SANTA LUCIA GONZALEZ BAUTISTA</t>
  </si>
  <si>
    <t>RAISA MARIA ESPIRITU PAYANO DE ECHA</t>
  </si>
  <si>
    <t>ODALIS YAJAIRA RODRIGUEZ OZUNA DE S</t>
  </si>
  <si>
    <t>MARIO FERMIN LUNA MARTE</t>
  </si>
  <si>
    <t>KIMBERLEE ESTHER MENDEZ ADAMS</t>
  </si>
  <si>
    <t>JOSE RAMON MOTA PICHARDO</t>
  </si>
  <si>
    <t>JOSE MIGUEL RODRIGUEZ SANCHEZ</t>
  </si>
  <si>
    <t>JOSE ANTONIO SERRANO SANTANA</t>
  </si>
  <si>
    <t>JOHANNY JONAIRY MERCEDES BERROA</t>
  </si>
  <si>
    <t>HIRRAEL HILARIO SANTANA</t>
  </si>
  <si>
    <t>FELIX ANTONIO MORALES MERCEDES</t>
  </si>
  <si>
    <t>ELISA DEL CARMEN MENA PICHARDO DE A</t>
  </si>
  <si>
    <t>DOMINGO ANTONIO SERRANO SANTANA</t>
  </si>
  <si>
    <t>BLADIMIR ANTONIO CORNELIO</t>
  </si>
  <si>
    <t>AGUEDA MARIA PENA SOLI</t>
  </si>
  <si>
    <t>YOMARYS CABRERA RAMIREZ</t>
  </si>
  <si>
    <t>YAKELIN MEDRANO AQUINO</t>
  </si>
  <si>
    <t>SALVADOR CASTILLO RODRIGUEZ</t>
  </si>
  <si>
    <t>RUTH SIMS SANTANA</t>
  </si>
  <si>
    <t>RAMIRO RUEDA ENCISO</t>
  </si>
  <si>
    <t>OSCAR EDUARDO DIAZ CASTILLO</t>
  </si>
  <si>
    <t>MONICA IZABEL VELIZ PEREZ DE ESTRAD</t>
  </si>
  <si>
    <t>MARGARITA NOLASCO</t>
  </si>
  <si>
    <t>LOLYMAR DE LOS ANGELES ROMERO MAZA</t>
  </si>
  <si>
    <t>LEIDA RAMONA DE LA ROSA ROSA</t>
  </si>
  <si>
    <t>LARIZA ESTHER BENZO ORTIZ</t>
  </si>
  <si>
    <t>KELVIN ANTONIO GUERRERO RAMIREZ</t>
  </si>
  <si>
    <t>JUNIOR MIGUEL CORDONES RAMIREZ</t>
  </si>
  <si>
    <t>JESSICA CLAUDINE PEREZ VIDAL</t>
  </si>
  <si>
    <t>JACQUELINE MURILLO GARNICA</t>
  </si>
  <si>
    <t>FRANKLIN ANDRES ABREU FRANCO</t>
  </si>
  <si>
    <t>FERNANDO MAURICIO GARCIA LEGUIZAMON</t>
  </si>
  <si>
    <t>ENRRIQUETA JOSEPH NOLASCO</t>
  </si>
  <si>
    <t>ENERIS ELIZABAETH DIAZ CABRERA</t>
  </si>
  <si>
    <t>CRISTIAN RAMIREZ MALDONADO</t>
  </si>
  <si>
    <t>CLAUDIA MONICA LEAÑO LOPEZ</t>
  </si>
  <si>
    <t>CARMEN RAMONA GARCIA GARCIA</t>
  </si>
  <si>
    <t>BLADIMIR JOSE GOMEZ MARVAL</t>
  </si>
  <si>
    <t>ALEXIS RADNEY MERCEDES</t>
  </si>
  <si>
    <t>ALBERTO AGUSTIN PEREZ CRUZ</t>
  </si>
  <si>
    <t>CESAR OTNIEL SABINO DE LA ROSA</t>
  </si>
  <si>
    <t>IVELISSE NUÑEZ ADAMES</t>
  </si>
  <si>
    <t>ENCARGADO DE RECURSOS HUMANOS</t>
  </si>
  <si>
    <t>División Recursos Humanos</t>
  </si>
  <si>
    <t>GERMANIA JOSEFINA ALBA ASTACIO</t>
  </si>
  <si>
    <t>ENCARGADO DE ADMISIONES</t>
  </si>
  <si>
    <t>División de Admisiones</t>
  </si>
  <si>
    <t>ORIENTADOR (A) ESTUDIANTIL</t>
  </si>
  <si>
    <t>MARIA INMACULADA GARCIA TEIJEIRO</t>
  </si>
  <si>
    <t>NORBERTO ANTONIO EUSEBIO GERARDO</t>
  </si>
  <si>
    <t>Recinto Juan Vicente Moscoso</t>
  </si>
  <si>
    <t>LUIS FRANCISCO LABORDE ESDAILE</t>
  </si>
  <si>
    <t>GERARDO ANTONIO CASTILLO JAVIER</t>
  </si>
  <si>
    <t>DIEGO ANTONIO DEL ORBE MATOS</t>
  </si>
  <si>
    <t>ALCIBIADES JAVIER CEBALLOS</t>
  </si>
  <si>
    <t>PEDRO ROBERTO RODRIGUEZ ALMANZAR</t>
  </si>
  <si>
    <t>KENIA RODRIGUEZ TAPIA</t>
  </si>
  <si>
    <t>CLARA ELENA CRUZ MARTE</t>
  </si>
  <si>
    <t>VILMA RAFAELINA GERARDO WEISZ</t>
  </si>
  <si>
    <t>ROQUE DIOMEDES SANTOS CUETO</t>
  </si>
  <si>
    <t>ROSELY MARCELINO MERCEDES</t>
  </si>
  <si>
    <t>ROSANNA VARGAS RIVERA</t>
  </si>
  <si>
    <t>ROSA MARIA MENDEZ BAUTISTA</t>
  </si>
  <si>
    <t>PABLO GONZALEZ SOSA</t>
  </si>
  <si>
    <t>NIRCIDO ANTONIO DIAZ JIMENEZ</t>
  </si>
  <si>
    <t>NICANOR CONCEPCION GARCIA</t>
  </si>
  <si>
    <t>MARIBEL BIDO MORA</t>
  </si>
  <si>
    <t>LUIS ORLANDO MAROTO MARTIN</t>
  </si>
  <si>
    <t>JORGE LUIS TAVERAS ALVAREZ</t>
  </si>
  <si>
    <t>JENNIFER MARLINE RODRIGUEZ BAEZ</t>
  </si>
  <si>
    <t>JEAN CARLOS REYES MARTES</t>
  </si>
  <si>
    <t>ISSA JAZMIN MORILLO GUERRERO</t>
  </si>
  <si>
    <t>GENESIS RADHAISA LOPEZ</t>
  </si>
  <si>
    <t>GENARO ANTONIO MENCIA MARTINEZ</t>
  </si>
  <si>
    <t>FRANCISCO ANTONIO PIMENTEL</t>
  </si>
  <si>
    <t>FIDEL FABIAN JIMENEZ</t>
  </si>
  <si>
    <t>FELIX EMILIO LARA ANGELES</t>
  </si>
  <si>
    <t>ESTRELLA DEL MAR TENA GRACIA</t>
  </si>
  <si>
    <t>EDIAN FRANKLIN FRANCO DE LOS SANTOS</t>
  </si>
  <si>
    <t>BERKI YOSELIN TAVERAS SANCHEZ</t>
  </si>
  <si>
    <t>TAMARA MARIA MOLERO PAREDES</t>
  </si>
  <si>
    <t>ANGNERYS GRACIELA TORREALBA ESPINOZ</t>
  </si>
  <si>
    <t>NELSON JORGE ACEVEDO TRAVIESO</t>
  </si>
  <si>
    <t>MARIO SERRANO MARTE</t>
  </si>
  <si>
    <t>GRAZIELLA ALEXANDRA FRANCOISE DOMIN</t>
  </si>
  <si>
    <t>EMMANUEL REYES</t>
  </si>
  <si>
    <t>EDUARDO ARTURO FERMIN GONZALEZ</t>
  </si>
  <si>
    <t>BRAINER NIVAR CRUZ</t>
  </si>
  <si>
    <t>BELKIS MARITZA ACOSTA VARGAS</t>
  </si>
  <si>
    <t>AQUILES CASTRO ARIAS</t>
  </si>
  <si>
    <t>RANDOLFO ORTIZ DE JESUS</t>
  </si>
  <si>
    <t>LESLIE YANIRIS JOAQUIN MARTINEZ</t>
  </si>
  <si>
    <t>JUNIOR ELEAZAR HERRERA DIAZ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</si>
  <si>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</si>
  <si>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</si>
  <si>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</si>
  <si>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</si>
  <si>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</si>
  <si>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 xml:space="preserve">IVANOVNNA MILQUEYA DE LA ALT. CRUZ </t>
  </si>
  <si>
    <t>ELSA MARIA GALVEZ MEJIA</t>
  </si>
  <si>
    <t>EDELL RUBEN ESCALANTE MARTINEZ</t>
  </si>
  <si>
    <t>AQUILES JULIO GUERRERO FONDEUR</t>
  </si>
  <si>
    <t>GABRIELA BASILIS CASILLA</t>
  </si>
  <si>
    <t>JESUS MARIA DIAZ SEGURA</t>
  </si>
  <si>
    <t>BERTHA CARLINA CABRAL LUCIANO</t>
  </si>
  <si>
    <t>JASIEL QUEZADA SORIANO</t>
  </si>
  <si>
    <t>MILAGROS LUNA RODRIGUEZ</t>
  </si>
  <si>
    <t>EDWIN EMMANUEL SANTANA SORIANO</t>
  </si>
  <si>
    <t>DIOGENES RAFAEL LIZARDO ALVAREZ</t>
  </si>
  <si>
    <t>WILFREDO MARTE FORTUNATO</t>
  </si>
  <si>
    <t>NEGEL PEREZ GOMEZ</t>
  </si>
  <si>
    <t>BETHANIA VALDEZ JIMENEZ DE GARCIA</t>
  </si>
  <si>
    <t>YASET RODRIGUEZ RODRIGUEZ</t>
  </si>
  <si>
    <t>YANETT ALTAGRACIA REYES BAEZ</t>
  </si>
  <si>
    <t>WILSON ENRIQUE GENAO NUÑEZ</t>
  </si>
  <si>
    <t>WALQUIDIA CRUZ OGANDO</t>
  </si>
  <si>
    <t>SONIA NEREYDA MEDINA RODRIGUEZ</t>
  </si>
  <si>
    <t>SANDRA PATRICIA ALVARADO BORDAS</t>
  </si>
  <si>
    <t>SAMUEL ELIAS BISONO ENCARNACION</t>
  </si>
  <si>
    <t>RUTH PEREZ ELSEVIF</t>
  </si>
  <si>
    <t>ROGEL RAFAEL ROJAS BELLO</t>
  </si>
  <si>
    <t>RITA EVELIN DIAZ BLANCO</t>
  </si>
  <si>
    <t>REYSON ALEXANDER PEREZ TENA</t>
  </si>
  <si>
    <t>RAMON EMILIO VILORIO POLANCO</t>
  </si>
  <si>
    <t>RAFAELA DE LA ROSA AQUINO DE DIAZ</t>
  </si>
  <si>
    <t>RAFAEL PASTOR MARTINEZ VARGAS</t>
  </si>
  <si>
    <t>RAFAEL DAVID FRANCISCO VENTURA</t>
  </si>
  <si>
    <t>NOUR ADOUMIEH COCONAS</t>
  </si>
  <si>
    <t>NILSA BIENVENIDA MELLA FRIAS</t>
  </si>
  <si>
    <t>MIGUEL CIPRIAN</t>
  </si>
  <si>
    <t>MIGUEL ANTONIO LEONARDO SEPULVEDA</t>
  </si>
  <si>
    <t>MIGUEL ANTONIO GERMAN CARRION</t>
  </si>
  <si>
    <t>MERLIS ROSA MADE CABRERA</t>
  </si>
  <si>
    <t>MERCEDES  CARMEN ACOSTA</t>
  </si>
  <si>
    <t>MARITZA MENDEZ RODRIGUEZ</t>
  </si>
  <si>
    <t>MARINO BRITO GUILLEN</t>
  </si>
  <si>
    <t>MARIANO DE LA ROSA ENCARNACION</t>
  </si>
  <si>
    <t>MARIAN VICTORIA VALDEZ DE LEON</t>
  </si>
  <si>
    <t>MARIA DIONISIA NUNEZ SURIEL DE PERE</t>
  </si>
  <si>
    <t>MARIA DEL ROSARIO</t>
  </si>
  <si>
    <t>MARIA DE LOS REMEDIOS MONTERO LAJAR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</si>
  <si>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</si>
  <si>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</si>
  <si>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</si>
  <si>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</si>
  <si>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</si>
  <si>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</si>
  <si>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NICOLAS FERMIN NUNEZ</t>
  </si>
  <si>
    <t>JUAN LOPEZ ARIAS</t>
  </si>
  <si>
    <t>JOSE DANIEL MARTINEZ RODRIGUEZ</t>
  </si>
  <si>
    <t>JACOB GONZALEZ ANGEL</t>
  </si>
  <si>
    <t>ISAIAS DE LA PAZ KELLY</t>
  </si>
  <si>
    <t>FRANCISCO JAVIER CEBALLOS</t>
  </si>
  <si>
    <t>FIDENCIO FABIAN CLETO</t>
  </si>
  <si>
    <t>FELIPE DE JESUS CORDERO GONZALEZ</t>
  </si>
  <si>
    <t>FATIMA VIRGINIA PONS PEGUERO</t>
  </si>
  <si>
    <t>DILCIA YLUMINADA VALERIO TAVAREZ</t>
  </si>
  <si>
    <t>CHRISTOPHER ENMANUEL PORTORREAL</t>
  </si>
  <si>
    <t>CESAR ANTONIO BATISTA</t>
  </si>
  <si>
    <t>BRAULIO ERNESTO DE LOS SANTOS DE LA</t>
  </si>
  <si>
    <t>BILDA ELIZABETH VALENTIN MARTINEZ</t>
  </si>
  <si>
    <t>BELKIS JAMILETH DUARTE NARES</t>
  </si>
  <si>
    <t>ARTEMISA CARVAJAL ALCANTARA</t>
  </si>
  <si>
    <t>ANTONINO VIDAL ORTEGA</t>
  </si>
  <si>
    <t>ANGELA BERNAVELA MEJIA SANCHEZ</t>
  </si>
  <si>
    <t>ANA LUISA FELIZ LAFONTAINE</t>
  </si>
  <si>
    <t>ALEXANDRA LLINAS FLORENTINO</t>
  </si>
  <si>
    <t>JEYSON HERRERA GARABITOS</t>
  </si>
  <si>
    <t>SOPORTE TECNICO INFORMATICO</t>
  </si>
  <si>
    <t>BRYAN RAFAEL LUGO SANTANA</t>
  </si>
  <si>
    <t>JOELI NATALIA MARTINEZ SANTOS</t>
  </si>
  <si>
    <t>ERNI SANAE PEREZ CHAVEZ</t>
  </si>
  <si>
    <t>ANALISTA BIENESTAR ESTUDIANTIL</t>
  </si>
  <si>
    <t>División de Bienestar Estudiantil</t>
  </si>
  <si>
    <t>OLGA DILIA ZAPATA FERNANDEZ</t>
  </si>
  <si>
    <t>TECNICO DE ADMISIONES</t>
  </si>
  <si>
    <t>NIURKA ALTAGRACIA BAEZ DE LEON</t>
  </si>
  <si>
    <t>ENCARGADO CALIDAD EN LA GESTION</t>
  </si>
  <si>
    <t>División Calidad en la Gestión</t>
  </si>
  <si>
    <t>LUIS ANTONIO PEREZ ARIAS</t>
  </si>
  <si>
    <t>Recinto Félix Evaristo Mejía</t>
  </si>
  <si>
    <t>RONALD DE JESUS MIRABAL GOMEZ</t>
  </si>
  <si>
    <t>PATRICIA LISSETTE RODRIGUEZ COLON</t>
  </si>
  <si>
    <t>MILEDY MERCEDES TRINIDAD URRACA</t>
  </si>
  <si>
    <t>ELISA REYES REYES</t>
  </si>
  <si>
    <t>ALEXANDRA MARIA FONDEUR SANCHEZ</t>
  </si>
  <si>
    <t>PAULINA ISABEL PERALTA ACOSTA</t>
  </si>
  <si>
    <t>LUZ STELLA CALDERON REBELLON</t>
  </si>
  <si>
    <t>LUIS JOSE AGUASVIVAS NUÑEZ</t>
  </si>
  <si>
    <t>LOURDES NATALIA GUZMAN TAVERAS</t>
  </si>
  <si>
    <t>WINSTON ENMANUEL RODRIGUEZ CASTILLO</t>
  </si>
  <si>
    <t>ORIANY DEL CARMEN NUÑEZ RAMOS</t>
  </si>
  <si>
    <t>MICHEL ALTAGRACIA RODRIGUEZ DIAZ</t>
  </si>
  <si>
    <t>MAWDY DISMER CANELA SANDOVAL</t>
  </si>
  <si>
    <t>MARIA DEL PILAR CABRERA SILVERIO</t>
  </si>
  <si>
    <t>MARIA CEPEDA RODRIGUEZ</t>
  </si>
  <si>
    <t>DAVID DE LOS ANGELES VILA ORTIZ</t>
  </si>
  <si>
    <t>ANA JULIA SURIEL SANCHEZ</t>
  </si>
  <si>
    <t>YISELDA MOLINA MARTINEZ</t>
  </si>
  <si>
    <t>NOEMI DESIREE VOLQUEZ HIRALDO</t>
  </si>
  <si>
    <t>NOEMI LETICIA ESPINAL LOPEZ</t>
  </si>
  <si>
    <t>LEONIDO ROSARIO PENA</t>
  </si>
  <si>
    <t>GILBERTO DE JESUS VALERIO ESTEVEZ</t>
  </si>
  <si>
    <t>ENMANUEL SANDOVAL ABREU</t>
  </si>
  <si>
    <t>ELIZBETH FERNANDEZ SANTANA</t>
  </si>
  <si>
    <t>SAMUEL DE JESUS BURGOS DIAZ</t>
  </si>
  <si>
    <t>MAYELIN ALEJANDRA GUERRERO PEÑA</t>
  </si>
  <si>
    <t>KELVIN RAFAEL SANTANA SERRATA</t>
  </si>
  <si>
    <t>DERIAN RAFAEL REYES DE LOS SANTOS</t>
  </si>
  <si>
    <t>VIANIBEL ALTAGRACIA VALERIO BEJARAN</t>
  </si>
  <si>
    <t>ROLANDO ANTONIO PERALTA FERNANDEZ</t>
  </si>
  <si>
    <t>YOLANDA ALTAGRACIA DE JESUS PERALTA</t>
  </si>
  <si>
    <t>PRIMITIVO BELEN ACOSTA HUMANEZ</t>
  </si>
  <si>
    <t>NANSI MARIA ESPINAL LUNA</t>
  </si>
  <si>
    <t>MARIA VENTURA GARCIA</t>
  </si>
  <si>
    <t>JUANA SANCHEZ SERRANO SANCHEZ</t>
  </si>
  <si>
    <t>JUANA HIRALDO</t>
  </si>
  <si>
    <t>JOSE RAMON CONCEPCION LIRIANO</t>
  </si>
  <si>
    <t>CARMEN MELIDA RODRIGUEZ TAVERAS</t>
  </si>
  <si>
    <t>HUNBERTO GONZALEZ OLIVA</t>
  </si>
  <si>
    <t>GLADIS FRANCISCA DIAZ CAMACHO DE PA</t>
  </si>
  <si>
    <t>CRUZ OSVALDO SANTOS CID</t>
  </si>
  <si>
    <t>PATRICIO DE JESUS GARCIA POLANCO</t>
  </si>
  <si>
    <t>SEVERIANO HUMBERTO PICHARDO DIAZ</t>
  </si>
  <si>
    <t>NARCISO ANTONIO VILLAR GORIS</t>
  </si>
  <si>
    <t>ELADIA MARIA RODRIGUEZ COLON DE TOR</t>
  </si>
  <si>
    <t>WILMER RAFAEL NUÑEZ MOYA</t>
  </si>
  <si>
    <t>JANDY NAVIDAEL CEPEDA DISLA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</si>
  <si>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</si>
  <si>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</si>
  <si>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</si>
  <si>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</si>
  <si>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</si>
  <si>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</si>
  <si>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</si>
  <si>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ANA TERESA VALERIO PENA DE PENA</t>
  </si>
  <si>
    <t>YOLANDA BIENVENIDA LIRIANO HERNANDE</t>
  </si>
  <si>
    <t>YENNY ALTAGRACIA ROSARIO GRULLON</t>
  </si>
  <si>
    <t>WILMER LUCIDIO ARZOLAY ABREU</t>
  </si>
  <si>
    <t>VICTOR ROMERO</t>
  </si>
  <si>
    <t>ROSSANNA MARIA CABRERA ESTRELLA</t>
  </si>
  <si>
    <t>ROSARIO FIGUEROA FIGUEROA</t>
  </si>
  <si>
    <t>ROBERTO ANTONIO BATISTA ALMONTE</t>
  </si>
  <si>
    <t>RAFAEL CUELLO REYES</t>
  </si>
  <si>
    <t>NEFTALI WILFRIDO EUGENIA CASTILLO</t>
  </si>
  <si>
    <t>MAYRA LEONARD RUIZ</t>
  </si>
  <si>
    <t>MARIA ROSANNA RODRIGUEZ JIMENEZ</t>
  </si>
  <si>
    <t>MARIA NELY CALDERON MORA</t>
  </si>
  <si>
    <t>MARIA DEL CARMEN BAEZ CASTILLO</t>
  </si>
  <si>
    <t>MARGARITA MARIA MARTINEZ GONZALEZ</t>
  </si>
  <si>
    <t>MAIRIN JOSEFINA LEMUS BARRIOS</t>
  </si>
  <si>
    <t>LUIS ELIGIO VASQUEZ MARQUEZ</t>
  </si>
  <si>
    <t>JOSE LUIS REINOSO GUZMAN</t>
  </si>
  <si>
    <t>JOSE LUIS ESCALANTE JIMENEZ</t>
  </si>
  <si>
    <t>JESUS RAMON GUILLEN RUIZ</t>
  </si>
  <si>
    <t>DIRWIN ALFONSO MUÑOZ PINTO</t>
  </si>
  <si>
    <t>DAGOBERTO TUTELAR HENRIQUEZ MEJIA</t>
  </si>
  <si>
    <t>ANA LILIANA ABREU PERDOMO</t>
  </si>
  <si>
    <t>ALEJANDRO JOSE TAVERAS REYES</t>
  </si>
  <si>
    <t>JOSE LUIS ABREU SANTOS</t>
  </si>
  <si>
    <t>MARIA MAGDALENA FERNANDEZ SUAREZ</t>
  </si>
  <si>
    <t>CHRISTOPHER HOWARD HIRALDO</t>
  </si>
  <si>
    <t>CAREN JULISSA NUÑEZ CRUZ</t>
  </si>
  <si>
    <t>MARTA CELIZ MARIA MUNOZ MUNOZ</t>
  </si>
  <si>
    <t>RUTH ESTHER GENAO DISLA</t>
  </si>
  <si>
    <t>ALAIN GUTIERREZ GONZALEZ</t>
  </si>
  <si>
    <t>ENCARGADO (A) DE DIVISION DE EXTENSION</t>
  </si>
  <si>
    <t xml:space="preserve">Division de Extensión </t>
  </si>
  <si>
    <t>MARIA ELIZABETH TAVAREZ ABREU</t>
  </si>
  <si>
    <t>ROSANNY JOSEFINA TAVAREZ ORTEGA</t>
  </si>
  <si>
    <t>Departamento de Bienestar Estudiantil</t>
  </si>
  <si>
    <t>Recinto Emilio Prud´Homme</t>
  </si>
  <si>
    <t>ONERYS MATOS CONTRERAS</t>
  </si>
  <si>
    <t xml:space="preserve">Vicerrectoría Académica </t>
  </si>
  <si>
    <t>DAVID RAFAEL REYES DEL CARMEN</t>
  </si>
  <si>
    <t>VICTORIA DEL CARMEN LIRANZO RODRIGU</t>
  </si>
  <si>
    <t>ROBERTO HEREDIA RIVERA</t>
  </si>
  <si>
    <t>KEIMEL JOSE JORGE ESPINOSA</t>
  </si>
  <si>
    <t>FRANCISCO TEJEDA LORENZO</t>
  </si>
  <si>
    <t>YEFRY ALMARANTE SANTOS</t>
  </si>
  <si>
    <t>JOSELITO URENA BRITO</t>
  </si>
  <si>
    <t>JONATHAN EMIL CAESAR CRUZ</t>
  </si>
  <si>
    <t>GABRIEL DE LOS SANTOS TAVAREZ</t>
  </si>
  <si>
    <t>DIOGENES FRANCISCO MARTINEZ BALBUEN</t>
  </si>
  <si>
    <t>ANGEL GABRIEL GRULLON RAMIREZ</t>
  </si>
  <si>
    <t>WILLY SAMUEL URBAEZ FURCAL</t>
  </si>
  <si>
    <t>EMILIO VILLANUEVA CAGIGAS</t>
  </si>
  <si>
    <t>MARCEL MENDEZ FORTUNA</t>
  </si>
  <si>
    <t>INTI ERNESTO CHAVEZ REYES</t>
  </si>
  <si>
    <t>RAFAEL TAVERAS MENDEZ</t>
  </si>
  <si>
    <t>HAIFA ARIANA MARTINEZ NADAL</t>
  </si>
  <si>
    <t>AURORA ANDREINA JIMENEZ SOTO</t>
  </si>
  <si>
    <t>ANDRES TIBURCIO MARTE</t>
  </si>
  <si>
    <t>YADIRIS ALCANTARA ROSARIO</t>
  </si>
  <si>
    <t>TOLINSON GERARDO AQUINO RINCON</t>
  </si>
  <si>
    <t>NATALIA ELISA JIMENEZ FELIZ</t>
  </si>
  <si>
    <t>MILAGROS DEL CARMEN GUERRERO JIMENE</t>
  </si>
  <si>
    <t>LUIS ANTONIO DE LA CRUZ</t>
  </si>
  <si>
    <t>JOSE OSCAR REYES</t>
  </si>
  <si>
    <t>JOSE MANUEL MORA DEL ROSARIO</t>
  </si>
  <si>
    <t>ELSA MARIA CESPEDES DE OLEO</t>
  </si>
  <si>
    <t>ANLLELA STEFANI DE LOS SANTOS OROZC</t>
  </si>
  <si>
    <t>QUISQUEYA VICTORIA MERCEDES VILLAMA</t>
  </si>
  <si>
    <t>JISLAINE JOSEFINA TEJADA BAUTISTA</t>
  </si>
  <si>
    <t>FANIA MENDEZ</t>
  </si>
  <si>
    <t>ERNESTO PORFIRIO RAMIREZ</t>
  </si>
  <si>
    <t>ELVIS DADONIN CONTRERA DE LOS SANTO</t>
  </si>
  <si>
    <t>MIRLA HAISEL FERREDON PIEDRA</t>
  </si>
  <si>
    <t>MARIA MONTAS GARCIA</t>
  </si>
  <si>
    <t>HEIDA ALTAGRACIA JOAQUIN TINEO</t>
  </si>
  <si>
    <t>GILBERTO ALVAREZ BLANCO</t>
  </si>
  <si>
    <t>FAUSTO MANUEL MARTINEZ TAVAREZ</t>
  </si>
  <si>
    <t>BERNARDO MESA PAEZ</t>
  </si>
  <si>
    <t>ANTONIO ALBERTO DELGADO OLIVO</t>
  </si>
  <si>
    <t>OSCAR MANUEL MARTINEZ VARGAS</t>
  </si>
  <si>
    <t>JOSEFA ALTAGRACIA FELIZ GONZALEZ</t>
  </si>
  <si>
    <t>WILTON GUTIERREZ DE LA CRUZ</t>
  </si>
  <si>
    <t>WANDA MARIANELA CALZADO RODRIGUEZ</t>
  </si>
  <si>
    <t>RICHARD FELIPE ALMAGUER LOPEZ</t>
  </si>
  <si>
    <t>RICARDO AMADOR JAVIER PEREZ</t>
  </si>
  <si>
    <t>RAMON BLADIMIR RAMOS BATISTA</t>
  </si>
  <si>
    <t>RAFAEL EDGARDO MATOS FACUNDO</t>
  </si>
  <si>
    <t>OSVALDO GARCIA DE LA CRUZ</t>
  </si>
  <si>
    <t>OLGA FRANCHESCA VARGAS FIGUEREO</t>
  </si>
  <si>
    <t>MAXIMO SANCHEZ LINARES</t>
  </si>
  <si>
    <t>MARCOS DANIEL ABREU ROSARIO</t>
  </si>
  <si>
    <t>MANUEL SATURNINO MATOS</t>
  </si>
  <si>
    <t>LOAN GRACIELA BAUTISTA BAEZ</t>
  </si>
  <si>
    <t>LISSETTE SCARLETH TAVERAS ALVAREZ</t>
  </si>
  <si>
    <t>JEURY JONAY ACEVEDO VASQUEZ</t>
  </si>
  <si>
    <t>HENYER RAMON ZAMORA MOTA</t>
  </si>
  <si>
    <t>GRISLEANDRO AMADOR PEREZ</t>
  </si>
  <si>
    <t>GREGORY SEBASTIEN J. BOURDEAU</t>
  </si>
  <si>
    <t>ERENDIRA MARIA HERNANDEZ ABREU</t>
  </si>
  <si>
    <t>ELIGIO ANTONIO CABRERA PIMENTEL</t>
  </si>
  <si>
    <t>LUCIA ALTAGRACIA QUEZADA MENDOZA</t>
  </si>
  <si>
    <t>EFRAIN AMBIORIX LOPEZ TEJEDA</t>
  </si>
  <si>
    <t>LIDIA MARGARITA RINCON GUZMAN</t>
  </si>
  <si>
    <t>DINORAH ALTAGRACIA NOLASCO GURIDY D</t>
  </si>
  <si>
    <t>CAROLINA BORSOS RODRIGUEZ</t>
  </si>
  <si>
    <t>CARLOS MANUEL JIMENEZ VASQUEZ</t>
  </si>
  <si>
    <t>BRUNO ISRAEL FAJARDO REYES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</si>
  <si>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</si>
  <si>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</si>
  <si>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</si>
  <si>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</si>
  <si>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</si>
  <si>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</si>
  <si>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 xml:space="preserve">TECNICO ACADEMICO </t>
  </si>
  <si>
    <t>Dirección Académica</t>
  </si>
  <si>
    <t>Recinto Eugenio María de Hostos</t>
  </si>
  <si>
    <t>VICTOR LIRIA OZUNA</t>
  </si>
  <si>
    <t xml:space="preserve">DIRECTOR DE ESCUELA DE FORMACION DE DIRECTORES </t>
  </si>
  <si>
    <t>Vicerrectoría de Investigación y Postgrado</t>
  </si>
  <si>
    <t>BISMAR GALAN GALVEZ</t>
  </si>
  <si>
    <t>ESPECIALISTA EN PROGRAMAS</t>
  </si>
  <si>
    <t>COORDINADOR (A) DE AREAS ACAD</t>
  </si>
  <si>
    <t>DOLORES BERNARDA JORGE PEREZ DE GOM</t>
  </si>
  <si>
    <t>ROSSELY SECUNDINA ALCANTARA PINA</t>
  </si>
  <si>
    <t>DIRECTORA DE BIENESTAR ESTUDIANTIL</t>
  </si>
  <si>
    <t>COORDINADORA DE PROYECTOS</t>
  </si>
  <si>
    <t>CLAUDIA MARIA BRENES GARDEN</t>
  </si>
  <si>
    <t>COORDINADOR DE PROYECTOS</t>
  </si>
  <si>
    <t>TECNICO DE PLATAFORMAS EDUCATIVAS</t>
  </si>
  <si>
    <t>Departamento Recursos para el Aprendizaje</t>
  </si>
  <si>
    <t>JUAN RAFAEL MEDINA PIMENTEL</t>
  </si>
  <si>
    <t>ENCARGADO DIV. SEGURIDAD Y RIESGO</t>
  </si>
  <si>
    <t>División Servicios Generales</t>
  </si>
  <si>
    <t>ANGELA MARIA DE JESUS MONTERO</t>
  </si>
  <si>
    <t>ADMINISTRADOR DE MONITOREO</t>
  </si>
  <si>
    <t>División Seguridad y Monitoreo TIC</t>
  </si>
  <si>
    <t>INGENIERO</t>
  </si>
  <si>
    <t>HEIDI MELISSA OGANDO ADAMES</t>
  </si>
  <si>
    <t>División Ingeniería y Planta Física</t>
  </si>
  <si>
    <t>NAIFE VELEZ GITTE</t>
  </si>
  <si>
    <t xml:space="preserve">ENCARGADO (A) DE DIVISION DE INGENIERIA Y PLANTA FISICA 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</si>
  <si>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</si>
  <si>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</si>
  <si>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</si>
  <si>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</si>
  <si>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</si>
  <si>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</si>
  <si>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</si>
  <si>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</si>
  <si>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</si>
  <si>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TÉCNICO DE PRESUPUESTO</t>
  </si>
  <si>
    <t>MARIA ALTAGRACIA MENDEZ TAVAREZ</t>
  </si>
  <si>
    <t>QUIRSA MARISOL BAEZ SOTO</t>
  </si>
  <si>
    <t>ENCARGADO PRESUPUESTO</t>
  </si>
  <si>
    <t>División de Presupuesto</t>
  </si>
  <si>
    <t xml:space="preserve">División de Gestión de Bibliotecas </t>
  </si>
  <si>
    <t>RICHARD ANTONIO PAULA MENDEZ</t>
  </si>
  <si>
    <t>TECNICO DE BIBLIOTECA</t>
  </si>
  <si>
    <t>FRANCISCO ALBERTO DE LA ROSA AMARAN</t>
  </si>
  <si>
    <t>CARLIXTA DE LA ROSA</t>
  </si>
  <si>
    <t>ENCARGADO (A) DE DIVISION DE CONTABILIDAD</t>
  </si>
  <si>
    <t>División de Contabilidad</t>
  </si>
  <si>
    <t>MAGDALENA MARIA MARIÑEZ GUZMAN</t>
  </si>
  <si>
    <t>MARBELYS CAROLINA BAEZ DE OLEO</t>
  </si>
  <si>
    <t xml:space="preserve">TECNICO DE CONTABILIDAD </t>
  </si>
  <si>
    <t>YANERY ROMERO BATISTA</t>
  </si>
  <si>
    <t>TECNICO DE ARCHIVISTICA</t>
  </si>
  <si>
    <t>División de Archivo y Correspondencia</t>
  </si>
  <si>
    <t>ROSANNA POLANCO VASQUEZ</t>
  </si>
  <si>
    <t>AHSLEY SCARLLETT GARCIA</t>
  </si>
  <si>
    <t>TÉCNICO DE CALIDAD EN LA GESTION</t>
  </si>
  <si>
    <t>TERESA MIGUELINA TAPIA SANCHEZ</t>
  </si>
  <si>
    <t>ANALISTA DE CALIDAD EN LA GESTION</t>
  </si>
  <si>
    <t>AUIRDA CESARINA RAMIREZ</t>
  </si>
  <si>
    <t>TÉCNICO DE CONTROL DE BIENES</t>
  </si>
  <si>
    <t>CAROLINA GARABITOS</t>
  </si>
  <si>
    <t>División Activos Fijos</t>
  </si>
  <si>
    <t>ELISANDRE POLANCO FRANCE</t>
  </si>
  <si>
    <t>ENCARGADO ACTIVOS FIJOS</t>
  </si>
  <si>
    <t>TÉCNICO DE MERCADEO</t>
  </si>
  <si>
    <t>CLARIBEL PAYANO OVALLE</t>
  </si>
  <si>
    <t>Dirección de Proyección Institucional</t>
  </si>
  <si>
    <t>MIOSOTIS BELLANIRIS DE LA ROSA ENCA</t>
  </si>
  <si>
    <t>COORDINADOR(A) DE PROYECCIÓN INSTITUCIONAL</t>
  </si>
  <si>
    <t>SANTA JIMENEZ CASTILLO DE FELIZ</t>
  </si>
  <si>
    <t xml:space="preserve">DIRECTOR (A) DE PROYECCION INSTITUCIONAL </t>
  </si>
  <si>
    <t>EURIS ENMANUEL ALONZO GERMAN</t>
  </si>
  <si>
    <t>ENCARGADO DE MERCADEO</t>
  </si>
  <si>
    <t>GENARINA ALTAGRACIA SANTOS PEREZ DE</t>
  </si>
  <si>
    <t>Dirección de Extensión</t>
  </si>
  <si>
    <t>Dirección de Postgrado y Educación Permanente</t>
  </si>
  <si>
    <t>ELBA GABRIELA PICHARDO JIMENEZ</t>
  </si>
  <si>
    <t xml:space="preserve">COORDINADOR DE POSTGRADO Y EDUC. PERMANENTE </t>
  </si>
  <si>
    <t>COORDINADOR (A) PEDAGOGICO (A</t>
  </si>
  <si>
    <t xml:space="preserve">Dirección de Planificación y Desarrollo </t>
  </si>
  <si>
    <t>ANALISTA DE DATOS</t>
  </si>
  <si>
    <t>WILSON CONTRERAS CONSTANZA</t>
  </si>
  <si>
    <t>GREGORY ANTONIO SANTOS MARTINEZ</t>
  </si>
  <si>
    <t>Dirección de Investigación</t>
  </si>
  <si>
    <t>EDISON JAVIER RODRIGUEZ DIAZ</t>
  </si>
  <si>
    <t>ANALISTA DE INVESTIGACION</t>
  </si>
  <si>
    <t>YOHANNA TAMAL HERNANDEZ CONSORO</t>
  </si>
  <si>
    <t xml:space="preserve">COORDINADORA DE INVESTIGACION </t>
  </si>
  <si>
    <t>YUDELKA DOLORES CIPRIAN CEPEDA</t>
  </si>
  <si>
    <t>DIRECTOR GESTION DE ADMISIONES Y REGISTRO</t>
  </si>
  <si>
    <t>Dirección de Gestión Admisiones y Registro</t>
  </si>
  <si>
    <t>TECNICO ADM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</si>
  <si>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</si>
  <si>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</si>
  <si>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</si>
  <si>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</si>
  <si>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</si>
  <si>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</si>
  <si>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ANALISTA DE REGISTRO, CONTROL Y NOMINA</t>
  </si>
  <si>
    <t>MAYRA MIGUELINA LARA GUZMAN</t>
  </si>
  <si>
    <t>ENCARGADO DE REGISTRO, CONTROL Y NOMINA</t>
  </si>
  <si>
    <t>NAHOMI RICHEL NUÑEZ SOTO</t>
  </si>
  <si>
    <t>TÉCNICO DE PROGRAMACIÓ DE BIBLIOTECA</t>
  </si>
  <si>
    <t>TERESA MERCEDES BAUTISTA NUÑEZ</t>
  </si>
  <si>
    <t>BIBLIOTECARIO</t>
  </si>
  <si>
    <t>MERCEDES ELEONOR FLORES DI RAGO</t>
  </si>
  <si>
    <t>LAURA PATRICIA MORALES CABRERA</t>
  </si>
  <si>
    <t>ANALISTA DE RECLUTAMIENTO Y SELECCIÓN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</si>
  <si>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</si>
  <si>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</si>
  <si>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</si>
  <si>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</si>
  <si>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</si>
  <si>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ELIZABETH RIODIN DIAZ</t>
  </si>
  <si>
    <t>ANALISTA FORMULAC, MONITOREO Y EVALUAC PPP</t>
  </si>
  <si>
    <t>Departamento Formulación, Monitoreo y Evaluación PPP</t>
  </si>
  <si>
    <t>AURA MARINA JUAN SORI</t>
  </si>
  <si>
    <t>ENCARGADO DE CAPACITACION Y DESEMPEÑO</t>
  </si>
  <si>
    <t>Departamento Desempeño y Capacitación</t>
  </si>
  <si>
    <t>ANGELA DARIZA NOLASCO CHARLIE</t>
  </si>
  <si>
    <t>ANALISTA DE CAPACITACION Y DESEMPEÑO</t>
  </si>
  <si>
    <t>DOMINGA ENCARNACION FORTUNA</t>
  </si>
  <si>
    <t>ANALISTA DE EVALUACION INSTITUCIONAL</t>
  </si>
  <si>
    <t>Departamento Desarrollo Profesoral</t>
  </si>
  <si>
    <t>MARIA LEONOR DIAZ CONCEPCION</t>
  </si>
  <si>
    <t>ANALISTA DE DESARROLLO ORGANIZACIONAL</t>
  </si>
  <si>
    <t>Departamento Desarrollo Institucional</t>
  </si>
  <si>
    <t>OSCARINA JACQUELINE TEJADA</t>
  </si>
  <si>
    <t>Departamento de Tecnología de la Información y Comunicación</t>
  </si>
  <si>
    <t>TOMAS EUGENIO ALVAREZ CARBONELL</t>
  </si>
  <si>
    <t>ENCARGADO DE SEGURIDAD Y MONITOREO TIC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</si>
  <si>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</si>
  <si>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</si>
  <si>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</si>
  <si>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</si>
  <si>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</si>
  <si>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</si>
  <si>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 xml:space="preserve">ENCARGADO DE PUBLICACIONES </t>
  </si>
  <si>
    <t>ZOMNIA MARGARITA SCHOTT LOPEZ</t>
  </si>
  <si>
    <t xml:space="preserve">ENCARGADA DE LENGUAS EXTRANJERAS </t>
  </si>
  <si>
    <t>Departamento de Lenguas Extranjeras</t>
  </si>
  <si>
    <t>ANALISTA DE CONTROL INTERNO</t>
  </si>
  <si>
    <t>JOEL OLEA TIBURCIO</t>
  </si>
  <si>
    <t>Departamento de Fiscalización</t>
  </si>
  <si>
    <t>ANA PATRICIA MORA RAMIS</t>
  </si>
  <si>
    <t>ENCARGADO DIFUSION Y RELACIONES PUBLICAS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</si>
  <si>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</si>
  <si>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</si>
  <si>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</si>
  <si>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</si>
  <si>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</si>
  <si>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ANALISTA DE COMPRAS Y CONTRATACIONES</t>
  </si>
  <si>
    <t>Departamento de Compras y Contrataciones</t>
  </si>
  <si>
    <t>INGRID NIURKIBEL SALVADOR MEDINA</t>
  </si>
  <si>
    <t>NATASHA LOPEZ ABATE</t>
  </si>
  <si>
    <t>ROSANNA MARIA JIMENEZ DOTEL</t>
  </si>
  <si>
    <t>ENCARGADO DEPARTAMENTO ADMINISTRATIVO</t>
  </si>
  <si>
    <t>Departamento Administrativo</t>
  </si>
  <si>
    <t>ERICK DEIVY REYES BALBI</t>
  </si>
  <si>
    <t>AMALIA ALTAGRACIA POLANCO ROSA</t>
  </si>
  <si>
    <t>Nombre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</si>
  <si>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</si>
  <si>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</si>
  <si>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</si>
  <si>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</si>
  <si>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</si>
  <si>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</si>
  <si>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</si>
  <si>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</si>
  <si>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</si>
  <si>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</si>
  <si>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</si>
  <si>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</si>
  <si>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</si>
  <si>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</si>
  <si>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</si>
  <si>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</si>
  <si>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</si>
  <si>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</si>
  <si>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</si>
  <si>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</si>
  <si>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</si>
  <si>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</si>
  <si>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</si>
  <si>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</si>
  <si>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</si>
  <si>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No.</t>
  </si>
  <si>
    <t>Departamento de Registro, Control y Nómina</t>
  </si>
  <si>
    <t>ERIKA BEATRIZ REYES RAMIREZ</t>
  </si>
  <si>
    <t>1103/2023</t>
  </si>
  <si>
    <t>CAROLINA JIMENEZ GUERRERO</t>
  </si>
  <si>
    <t>TECNICO</t>
  </si>
  <si>
    <t>MIRNA FELIZ SANTOS</t>
  </si>
  <si>
    <t xml:space="preserve">ENCARGADO DE CORRESPONDENCIA </t>
  </si>
  <si>
    <t>SOPORTE TÉCNICO INFORMÁTICO</t>
  </si>
  <si>
    <t>ANDREA LORENZO VALLEJO</t>
  </si>
  <si>
    <t>MARIA BENITA DE LOS SANTOS SOSA</t>
  </si>
  <si>
    <t>TÉCNICO DE RECURSOS HUMANOS</t>
  </si>
  <si>
    <t>ERICKA ADAMES HERNANDEZ</t>
  </si>
  <si>
    <t>GUILLERMINA AYBAL CASTILLO</t>
  </si>
  <si>
    <t>FELISANDY ULLOA SANCHEZ</t>
  </si>
  <si>
    <t>MARIELA ORTIZ CEPEDA</t>
  </si>
  <si>
    <t>ANALISTA DE PROCESOS</t>
  </si>
  <si>
    <t>SORIBEL DE LOS SANTOS DE LOS SANTOS</t>
  </si>
  <si>
    <t>FRANCISCO GONZALEZ CORPORAN</t>
  </si>
  <si>
    <t>MICELANEA DE OLEO RODRIGUEZ</t>
  </si>
  <si>
    <t>MILEDYS VALDEZ MATOS</t>
  </si>
  <si>
    <t>DIANA PINALES CASTILLO</t>
  </si>
  <si>
    <t>SULENNY DE LEON DE LOS SANTOS</t>
  </si>
  <si>
    <t>JUANCITO QUITERIO DEL ROSARIO</t>
  </si>
  <si>
    <t>RUTH ESTHER ROA LAGARES</t>
  </si>
  <si>
    <t>JOSE QUITERIO ROMERO</t>
  </si>
  <si>
    <t>FRANCISCO ALBERTO GUERRERO CEPEDA</t>
  </si>
  <si>
    <t>YORKY DALINER DE LA ROSA FAMILIA</t>
  </si>
  <si>
    <t xml:space="preserve">Escuela de Formacion de Directores </t>
  </si>
  <si>
    <t xml:space="preserve">Divisón de Recursos Humanos </t>
  </si>
  <si>
    <t>División de Postgrado y educación Permanente</t>
  </si>
  <si>
    <t>Nómina Temporal Abril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</si>
</sst>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9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" fontId="0" fillId="0" borderId="0" xfId="0" applyNumberForma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0" borderId="6" xfId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164" fontId="8" fillId="4" borderId="1" xfId="1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0" fontId="7" fillId="3" borderId="8" xfId="0" applyFont="1" applyFill="1" applyBorder="1" applyAlignment="1">
      <alignment horizontal="left"/>
    </xf>
    <xf numFmtId="164" fontId="6" fillId="4" borderId="1" xfId="1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/>
    </xf>
    <xf numFmtId="0" fontId="9" fillId="3" borderId="4" xfId="0" applyFont="1" applyFill="1" applyBorder="1" applyAlignment="1">
      <alignment horizontal="left"/>
    </xf>
    <xf numFmtId="0" fontId="9" fillId="3" borderId="6" xfId="0" applyFont="1" applyFill="1" applyBorder="1" applyAlignment="1">
      <alignment horizontal="left"/>
    </xf>
    <xf numFmtId="0" fontId="7" fillId="3" borderId="3" xfId="0" applyFont="1" applyFill="1" applyBorder="1"/>
    <xf numFmtId="0" fontId="7" fillId="3" borderId="3" xfId="0" applyFont="1" applyFill="1" applyBorder="1" applyAlignment="1">
      <alignment horizontal="left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7" fillId="0" borderId="0" xfId="0" applyFont="1"/>
    <xf numFmtId="43" fontId="5" fillId="5" borderId="11" xfId="1" applyFont="1" applyFill="1" applyBorder="1" applyAlignment="1">
      <alignment horizontal="center" wrapText="1"/>
    </xf>
    <xf numFmtId="43" fontId="9" fillId="4" borderId="11" xfId="1" applyFont="1" applyFill="1" applyBorder="1" applyAlignment="1">
      <alignment horizontal="center" wrapText="1"/>
    </xf>
    <xf numFmtId="164" fontId="5" fillId="5" borderId="11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43" fontId="4" fillId="4" borderId="11" xfId="1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43" fontId="5" fillId="5" borderId="11" xfId="1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4" xfId="0" applyFont="1" applyFill="1" applyBorder="1"/>
    <xf numFmtId="0" fontId="9" fillId="3" borderId="3" xfId="0" applyFont="1" applyFill="1" applyBorder="1" applyAlignment="1">
      <alignment horizontal="left"/>
    </xf>
    <xf numFmtId="164" fontId="8" fillId="4" borderId="5" xfId="1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4" fontId="3" fillId="0" borderId="0" xfId="0" applyNumberFormat="1" applyFont="1"/>
    <xf numFmtId="0" fontId="7" fillId="3" borderId="0" xfId="0" applyFont="1" applyFill="1"/>
    <xf numFmtId="0" fontId="7" fillId="3" borderId="8" xfId="0" applyFont="1" applyFill="1" applyBorder="1"/>
    <xf numFmtId="43" fontId="9" fillId="4" borderId="11" xfId="1" applyFont="1" applyFill="1" applyBorder="1" applyAlignment="1">
      <alignment horizontal="center" wrapText="1"/>
    </xf>
    <xf numFmtId="43" fontId="5" fillId="5" borderId="11" xfId="1" applyFont="1" applyFill="1" applyBorder="1" applyAlignment="1">
      <alignment horizontal="center" wrapText="1"/>
    </xf>
    <xf numFmtId="0" fontId="5" fillId="5" borderId="11" xfId="0" applyFont="1" applyFill="1" applyBorder="1" applyAlignment="1">
      <alignment horizontal="center"/>
    </xf>
    <xf numFmtId="43" fontId="5" fillId="5" borderId="11" xfId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11" xfId="0" applyFont="1" applyFill="1" applyBorder="1" applyAlignment="1">
      <alignment horizontal="left"/>
    </xf>
    <xf numFmtId="164" fontId="5" fillId="5" borderId="17" xfId="0" applyNumberFormat="1" applyFont="1" applyFill="1" applyBorder="1" applyAlignment="1">
      <alignment horizontal="center" vertical="center" wrapText="1"/>
    </xf>
    <xf numFmtId="164" fontId="5" fillId="5" borderId="16" xfId="0" applyNumberFormat="1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164" fontId="5" fillId="5" borderId="13" xfId="0" applyNumberFormat="1" applyFont="1" applyFill="1" applyBorder="1" applyAlignment="1">
      <alignment horizontal="center" vertical="center" wrapText="1"/>
    </xf>
    <xf numFmtId="43" fontId="7" fillId="4" borderId="11" xfId="1" applyFont="1" applyFill="1" applyBorder="1" applyAlignment="1">
      <alignment horizontal="center"/>
    </xf>
  </cellXfs>
  <cellStyles count="2">
    <cellStyle name="Millares 2" xfId="1" xr:uid="{ED5BCA4B-9C5A-4368-B3A6-5A8C129DDD6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963232B5-AF0F-46BA-8B15-3A65042C47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37276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39036-324D-455C-AAE0-3AC9C6094D16}">
  <sheetPr>
    <tabColor rgb="FF92D050"/>
    <pageSetUpPr fitToPage="1"/>
  </sheetPr>
  <dimension ref="A9:AJ1226"/>
  <sheetViews>
    <sheetView showGridLines="0" tabSelected="1" zoomScale="80" zoomScaleNormal="80" workbookViewId="0">
      <selection activeCell="B9" sqref="B9"/>
    </sheetView>
  </sheetViews>
  <sheetFormatPr baseColWidth="10" defaultColWidth="10.85546875" defaultRowHeight="12.75" x14ac:dyDescent="0.2"/>
  <cols>
    <col min="1" max="1" width="11.28515625" style="4" customWidth="1"/>
    <col min="2" max="2" width="65.5703125" style="4" bestFit="1" customWidth="1"/>
    <col min="3" max="3" width="39.140625" style="5" bestFit="1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3" customWidth="1"/>
    <col min="8" max="8" width="10.85546875" style="3" customWidth="1"/>
    <col min="9" max="9" width="22" style="2" customWidth="1"/>
    <col min="10" max="10" width="15.7109375" style="2" customWidth="1"/>
    <col min="11" max="11" width="14.85546875" style="2" bestFit="1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bestFit="1" customWidth="1"/>
    <col min="20" max="20" width="17.140625" style="2" bestFit="1" customWidth="1"/>
    <col min="21" max="21" width="16.140625" style="2" customWidth="1"/>
    <col min="22" max="22" width="18.5703125" style="2" customWidth="1"/>
    <col min="23" max="23" width="12.28515625" style="1" bestFit="1" customWidth="1"/>
    <col min="24" max="24" width="32.42578125" style="1" customWidth="1"/>
    <col min="25" max="25" width="10.85546875" style="1"/>
    <col min="26" max="26" width="13.85546875" style="1" customWidth="1"/>
    <col min="27" max="27" width="10.85546875" style="1"/>
    <col min="28" max="28" width="14.5703125" style="1" customWidth="1"/>
    <col min="29" max="29" width="14.42578125" style="1" customWidth="1"/>
    <col min="30" max="30" width="17.140625" style="1" customWidth="1"/>
    <col min="31" max="31" width="10.85546875" style="1"/>
    <col min="32" max="32" width="12.42578125" style="1" bestFit="1" customWidth="1"/>
    <col min="33" max="33" width="14.42578125" style="1" customWidth="1"/>
    <col min="34" max="34" width="13.140625" style="1" customWidth="1"/>
    <col min="35" max="35" width="17.7109375" style="1" bestFit="1" customWidth="1"/>
    <col min="36" max="36" width="13.5703125" style="1" bestFit="1" customWidth="1"/>
    <col min="37" max="16384" width="10.85546875" style="1"/>
  </cols>
  <sheetData>
    <row r="9" spans="1:22" ht="15" x14ac:dyDescent="0.3">
      <c r="A9" s="47"/>
      <c r="B9" s="47"/>
      <c r="C9" s="47"/>
      <c r="D9" s="47"/>
      <c r="E9" s="47"/>
      <c r="F9" s="47"/>
      <c r="G9" s="48"/>
      <c r="H9" s="48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</row>
    <row r="10" spans="1:22" ht="18" x14ac:dyDescent="0.25">
      <c r="A10" s="65" t="s">
        <v>200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</row>
    <row r="11" spans="1:22" ht="18" customHeight="1" x14ac:dyDescent="0.2">
      <c r="A11" s="66" t="s">
        <v>763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</row>
    <row r="12" spans="1:22" ht="18" x14ac:dyDescent="0.25">
      <c r="A12" s="46"/>
      <c r="B12" s="46"/>
      <c r="C12"/>
      <c r="D12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</row>
    <row r="13" spans="1:22" ht="15.75" x14ac:dyDescent="0.25">
      <c r="A13" s="67" t="s">
        <v>793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</row>
    <row r="14" spans="1:22" s="6" customFormat="1" ht="14.45" customHeight="1" x14ac:dyDescent="0.2">
      <c r="A14" s="63" t="s">
        <v>762</v>
      </c>
      <c r="B14" s="45"/>
      <c r="C14" s="68" t="s">
        <v>736</v>
      </c>
      <c r="D14" s="68" t="s">
        <v>0</v>
      </c>
      <c r="E14" s="63" t="s">
        <v>761</v>
      </c>
      <c r="F14" s="63" t="s">
        <v>760</v>
      </c>
      <c r="G14" s="69" t="s">
        <v>759</v>
      </c>
      <c r="H14" s="70"/>
      <c r="I14" s="62" t="s">
        <v>758</v>
      </c>
      <c r="J14" s="62" t="s">
        <v>757</v>
      </c>
      <c r="K14" s="62" t="s">
        <v>756</v>
      </c>
      <c r="L14" s="63" t="s">
        <v>755</v>
      </c>
      <c r="M14" s="63"/>
      <c r="N14" s="63"/>
      <c r="O14" s="63"/>
      <c r="P14" s="63"/>
      <c r="Q14" s="63"/>
      <c r="R14" s="63"/>
      <c r="S14" s="44"/>
      <c r="T14" s="64" t="s">
        <v>754</v>
      </c>
      <c r="U14" s="64"/>
      <c r="V14" s="62" t="s">
        <v>753</v>
      </c>
    </row>
    <row r="15" spans="1:22" s="6" customFormat="1" ht="23.25" customHeight="1" x14ac:dyDescent="0.2">
      <c r="A15" s="63"/>
      <c r="B15" s="43"/>
      <c r="C15" s="68"/>
      <c r="D15" s="68"/>
      <c r="E15" s="63"/>
      <c r="F15" s="63"/>
      <c r="G15" s="71"/>
      <c r="H15" s="72"/>
      <c r="I15" s="62"/>
      <c r="J15" s="62"/>
      <c r="K15" s="62"/>
      <c r="L15" s="73" t="s">
        <v>752</v>
      </c>
      <c r="M15" s="73"/>
      <c r="N15" s="42"/>
      <c r="O15" s="73" t="s">
        <v>751</v>
      </c>
      <c r="P15" s="73"/>
      <c r="Q15" s="61" t="s">
        <v>750</v>
      </c>
      <c r="R15" s="61" t="s">
        <v>749</v>
      </c>
      <c r="S15" s="61" t="s">
        <v>748</v>
      </c>
      <c r="T15" s="61" t="s">
        <v>747</v>
      </c>
      <c r="U15" s="61" t="s">
        <v>746</v>
      </c>
      <c r="V15" s="62"/>
    </row>
    <row r="16" spans="1:22" s="37" customFormat="1" ht="24" x14ac:dyDescent="0.2">
      <c r="A16" s="63"/>
      <c r="B16" s="41" t="s">
        <v>745</v>
      </c>
      <c r="C16" s="68"/>
      <c r="D16" s="68"/>
      <c r="E16" s="63"/>
      <c r="F16" s="63"/>
      <c r="G16" s="40" t="s">
        <v>744</v>
      </c>
      <c r="H16" s="40" t="s">
        <v>743</v>
      </c>
      <c r="I16" s="62"/>
      <c r="J16" s="62"/>
      <c r="K16" s="62"/>
      <c r="L16" s="38" t="s">
        <v>742</v>
      </c>
      <c r="M16" s="38" t="s">
        <v>741</v>
      </c>
      <c r="N16" s="39" t="s">
        <v>740</v>
      </c>
      <c r="O16" s="38" t="s">
        <v>739</v>
      </c>
      <c r="P16" s="38" t="s">
        <v>738</v>
      </c>
      <c r="Q16" s="61"/>
      <c r="R16" s="61"/>
      <c r="S16" s="61"/>
      <c r="T16" s="61"/>
      <c r="U16" s="61"/>
      <c r="V16" s="62"/>
    </row>
    <row r="17" spans="1:36" ht="15" x14ac:dyDescent="0.25">
      <c r="A17" s="36"/>
      <c r="B17" s="53" t="s">
        <v>737</v>
      </c>
      <c r="C17" s="54"/>
      <c r="D17" s="54"/>
      <c r="E17" s="35"/>
      <c r="F17" s="35"/>
      <c r="G17" s="34"/>
      <c r="H17" s="34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55"/>
      <c r="V17" s="56"/>
      <c r="W17" s="4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</row>
    <row r="18" spans="1:36" s="6" customFormat="1" ht="12.75" customHeight="1" x14ac:dyDescent="0.25">
      <c r="A18" s="17">
        <v>1</v>
      </c>
      <c r="B18" s="31" t="s">
        <v>733</v>
      </c>
      <c r="C18" s="15" t="s">
        <v>735</v>
      </c>
      <c r="D18" s="15" t="s">
        <v>667</v>
      </c>
      <c r="E18" s="15" t="s">
        <v>5</v>
      </c>
      <c r="F18" s="15" t="s">
        <v>92</v>
      </c>
      <c r="G18" s="14">
        <v>44927</v>
      </c>
      <c r="H18" s="14">
        <v>45107</v>
      </c>
      <c r="I18" s="13">
        <v>45000</v>
      </c>
      <c r="J18" s="13">
        <v>0</v>
      </c>
      <c r="K18" s="13">
        <v>0</v>
      </c>
      <c r="L18" s="13">
        <f t="shared" ref="L18:L49" si="0">+I18*2.87%</f>
        <v>1291.5</v>
      </c>
      <c r="M18" s="13">
        <f t="shared" ref="M18:M49" si="1">I18*7.1%</f>
        <v>3194.9999999999995</v>
      </c>
      <c r="N18" s="13">
        <f t="shared" ref="N18:N49" si="2">I18*1.15%</f>
        <v>517.5</v>
      </c>
      <c r="O18" s="13">
        <f t="shared" ref="O18:O49" si="3">+I18*3.04%</f>
        <v>1368</v>
      </c>
      <c r="P18" s="13">
        <f t="shared" ref="P18:P49" si="4">I18*7.09%</f>
        <v>3190.5</v>
      </c>
      <c r="Q18" s="13">
        <v>0</v>
      </c>
      <c r="R18" s="13">
        <f t="shared" ref="R18:R49" si="5">L18+M18+N18+O18+P18</f>
        <v>9562.5</v>
      </c>
      <c r="S18" s="13">
        <v>0</v>
      </c>
      <c r="T18" s="13">
        <f t="shared" ref="T18:T49" si="6">+L18+O18+Q18+S18+J18+K18</f>
        <v>2659.5</v>
      </c>
      <c r="U18" s="13">
        <f t="shared" ref="U18:U49" si="7">+P18+N18+M18</f>
        <v>6903</v>
      </c>
      <c r="V18" s="13">
        <f t="shared" ref="V18:V49" si="8">+I18-T18</f>
        <v>42340.5</v>
      </c>
      <c r="W18" s="58"/>
      <c r="X18"/>
      <c r="Y18"/>
      <c r="Z18"/>
      <c r="AA18"/>
      <c r="AB18" s="8"/>
      <c r="AC18"/>
      <c r="AD18" s="8"/>
      <c r="AE18" s="8"/>
      <c r="AF18"/>
      <c r="AG18" s="8"/>
      <c r="AH18"/>
      <c r="AI18" s="8"/>
      <c r="AJ18" s="8"/>
    </row>
    <row r="19" spans="1:36" s="6" customFormat="1" ht="15" x14ac:dyDescent="0.25">
      <c r="A19" s="17">
        <f>1+A18</f>
        <v>2</v>
      </c>
      <c r="B19" s="31" t="s">
        <v>733</v>
      </c>
      <c r="C19" s="15" t="s">
        <v>734</v>
      </c>
      <c r="D19" s="15" t="s">
        <v>667</v>
      </c>
      <c r="E19" s="15" t="s">
        <v>5</v>
      </c>
      <c r="F19" s="15" t="s">
        <v>87</v>
      </c>
      <c r="G19" s="14">
        <v>44927</v>
      </c>
      <c r="H19" s="14">
        <v>45107</v>
      </c>
      <c r="I19" s="13">
        <v>50000</v>
      </c>
      <c r="J19" s="13">
        <v>1617.38</v>
      </c>
      <c r="K19" s="13">
        <v>0</v>
      </c>
      <c r="L19" s="13">
        <f t="shared" si="0"/>
        <v>1435</v>
      </c>
      <c r="M19" s="13">
        <f t="shared" si="1"/>
        <v>3549.9999999999995</v>
      </c>
      <c r="N19" s="13">
        <f t="shared" si="2"/>
        <v>575</v>
      </c>
      <c r="O19" s="13">
        <f t="shared" si="3"/>
        <v>1520</v>
      </c>
      <c r="P19" s="13">
        <f t="shared" si="4"/>
        <v>3545.0000000000005</v>
      </c>
      <c r="Q19" s="13">
        <f>1512.45+65</f>
        <v>1577.45</v>
      </c>
      <c r="R19" s="13">
        <f t="shared" si="5"/>
        <v>10625</v>
      </c>
      <c r="S19" s="13">
        <v>0</v>
      </c>
      <c r="T19" s="13">
        <f t="shared" si="6"/>
        <v>6149.83</v>
      </c>
      <c r="U19" s="13">
        <f t="shared" si="7"/>
        <v>7670</v>
      </c>
      <c r="V19" s="13">
        <f t="shared" si="8"/>
        <v>43850.17</v>
      </c>
      <c r="W19" s="58"/>
      <c r="X19"/>
      <c r="Y19"/>
      <c r="Z19"/>
      <c r="AA19"/>
      <c r="AB19" s="8"/>
      <c r="AC19"/>
      <c r="AD19" s="8"/>
      <c r="AE19" s="8"/>
      <c r="AF19" s="8"/>
      <c r="AG19" s="8"/>
      <c r="AH19" s="8"/>
      <c r="AI19" s="8"/>
      <c r="AJ19" s="8"/>
    </row>
    <row r="20" spans="1:36" s="6" customFormat="1" ht="15" x14ac:dyDescent="0.25">
      <c r="A20" s="17">
        <f t="shared" ref="A20:A83" si="9">1+A19</f>
        <v>3</v>
      </c>
      <c r="B20" s="31" t="s">
        <v>733</v>
      </c>
      <c r="C20" s="15" t="s">
        <v>731</v>
      </c>
      <c r="D20" s="15" t="s">
        <v>732</v>
      </c>
      <c r="E20" s="15" t="s">
        <v>5</v>
      </c>
      <c r="F20" s="15" t="s">
        <v>92</v>
      </c>
      <c r="G20" s="14">
        <v>44927</v>
      </c>
      <c r="H20" s="14">
        <v>45107</v>
      </c>
      <c r="I20" s="13">
        <v>115000</v>
      </c>
      <c r="J20" s="13">
        <v>15633.74</v>
      </c>
      <c r="K20" s="13">
        <v>0</v>
      </c>
      <c r="L20" s="13">
        <f t="shared" si="0"/>
        <v>3300.5</v>
      </c>
      <c r="M20" s="13">
        <f t="shared" si="1"/>
        <v>8164.9999999999991</v>
      </c>
      <c r="N20" s="13">
        <f t="shared" si="2"/>
        <v>1322.5</v>
      </c>
      <c r="O20" s="13">
        <f t="shared" si="3"/>
        <v>3496</v>
      </c>
      <c r="P20" s="13">
        <f t="shared" si="4"/>
        <v>8153.5000000000009</v>
      </c>
      <c r="Q20" s="13">
        <v>0</v>
      </c>
      <c r="R20" s="13">
        <f t="shared" si="5"/>
        <v>24437.5</v>
      </c>
      <c r="S20" s="13">
        <v>0</v>
      </c>
      <c r="T20" s="13">
        <f t="shared" si="6"/>
        <v>22430.239999999998</v>
      </c>
      <c r="U20" s="13">
        <f t="shared" si="7"/>
        <v>17641</v>
      </c>
      <c r="V20" s="13">
        <f t="shared" si="8"/>
        <v>92569.760000000009</v>
      </c>
      <c r="W20" s="58"/>
      <c r="X20"/>
      <c r="Y20"/>
      <c r="Z20"/>
      <c r="AA20"/>
      <c r="AB20" s="8"/>
      <c r="AC20"/>
      <c r="AD20" s="8"/>
      <c r="AE20" s="8"/>
      <c r="AF20" s="8"/>
      <c r="AG20" s="8"/>
      <c r="AH20"/>
      <c r="AI20" s="8"/>
      <c r="AJ20" s="8"/>
    </row>
    <row r="21" spans="1:36" s="6" customFormat="1" ht="15" x14ac:dyDescent="0.25">
      <c r="A21" s="17">
        <f t="shared" si="9"/>
        <v>4</v>
      </c>
      <c r="B21" s="31" t="s">
        <v>728</v>
      </c>
      <c r="C21" s="15" t="s">
        <v>730</v>
      </c>
      <c r="D21" s="15" t="s">
        <v>727</v>
      </c>
      <c r="E21" s="15" t="s">
        <v>5</v>
      </c>
      <c r="F21" s="15" t="s">
        <v>92</v>
      </c>
      <c r="G21" s="14">
        <v>44927</v>
      </c>
      <c r="H21" s="14">
        <v>45107</v>
      </c>
      <c r="I21" s="13">
        <v>65000</v>
      </c>
      <c r="J21" s="13">
        <v>4427.58</v>
      </c>
      <c r="K21" s="13">
        <v>0</v>
      </c>
      <c r="L21" s="13">
        <f t="shared" si="0"/>
        <v>1865.5</v>
      </c>
      <c r="M21" s="13">
        <f t="shared" si="1"/>
        <v>4615</v>
      </c>
      <c r="N21" s="13">
        <f t="shared" si="2"/>
        <v>747.5</v>
      </c>
      <c r="O21" s="13">
        <f t="shared" si="3"/>
        <v>1976</v>
      </c>
      <c r="P21" s="13">
        <f t="shared" si="4"/>
        <v>4608.5</v>
      </c>
      <c r="Q21" s="13">
        <v>0</v>
      </c>
      <c r="R21" s="13">
        <f t="shared" si="5"/>
        <v>13812.5</v>
      </c>
      <c r="S21" s="13">
        <v>0</v>
      </c>
      <c r="T21" s="13">
        <f t="shared" si="6"/>
        <v>8269.08</v>
      </c>
      <c r="U21" s="13">
        <f t="shared" si="7"/>
        <v>9971</v>
      </c>
      <c r="V21" s="13">
        <f t="shared" si="8"/>
        <v>56730.92</v>
      </c>
      <c r="W21" s="58"/>
      <c r="X21"/>
      <c r="Y21"/>
      <c r="Z21"/>
      <c r="AA21"/>
      <c r="AB21" s="8"/>
      <c r="AC21"/>
      <c r="AD21" s="8"/>
      <c r="AE21" s="8"/>
      <c r="AF21" s="8"/>
      <c r="AG21" s="8"/>
      <c r="AH21"/>
      <c r="AI21" s="8"/>
      <c r="AJ21" s="8"/>
    </row>
    <row r="22" spans="1:36" s="6" customFormat="1" ht="15" customHeight="1" x14ac:dyDescent="0.25">
      <c r="A22" s="17">
        <f t="shared" si="9"/>
        <v>5</v>
      </c>
      <c r="B22" s="31" t="s">
        <v>728</v>
      </c>
      <c r="C22" s="15" t="s">
        <v>729</v>
      </c>
      <c r="D22" s="15" t="s">
        <v>727</v>
      </c>
      <c r="E22" s="15" t="s">
        <v>5</v>
      </c>
      <c r="F22" s="15" t="s">
        <v>92</v>
      </c>
      <c r="G22" s="14">
        <v>45017</v>
      </c>
      <c r="H22" s="14">
        <v>45230</v>
      </c>
      <c r="I22" s="13">
        <v>65000</v>
      </c>
      <c r="J22" s="13">
        <v>4427.58</v>
      </c>
      <c r="K22" s="13">
        <v>0</v>
      </c>
      <c r="L22" s="13">
        <f t="shared" si="0"/>
        <v>1865.5</v>
      </c>
      <c r="M22" s="13">
        <f t="shared" si="1"/>
        <v>4615</v>
      </c>
      <c r="N22" s="13">
        <f t="shared" si="2"/>
        <v>747.5</v>
      </c>
      <c r="O22" s="13">
        <f t="shared" si="3"/>
        <v>1976</v>
      </c>
      <c r="P22" s="13">
        <f t="shared" si="4"/>
        <v>4608.5</v>
      </c>
      <c r="Q22" s="13">
        <v>0</v>
      </c>
      <c r="R22" s="13">
        <f t="shared" si="5"/>
        <v>13812.5</v>
      </c>
      <c r="S22" s="13"/>
      <c r="T22" s="13">
        <f t="shared" si="6"/>
        <v>8269.08</v>
      </c>
      <c r="U22" s="13">
        <f t="shared" si="7"/>
        <v>9971</v>
      </c>
      <c r="V22" s="13">
        <f t="shared" si="8"/>
        <v>56730.92</v>
      </c>
      <c r="W22" s="58"/>
      <c r="X22"/>
      <c r="Y22"/>
      <c r="Z22"/>
      <c r="AA22"/>
      <c r="AB22" s="8"/>
      <c r="AC22"/>
      <c r="AD22" s="8"/>
      <c r="AE22" s="8"/>
      <c r="AF22" s="8"/>
      <c r="AG22" s="8"/>
      <c r="AH22"/>
      <c r="AI22" s="8"/>
      <c r="AJ22" s="8"/>
    </row>
    <row r="23" spans="1:36" s="6" customFormat="1" ht="15" x14ac:dyDescent="0.25">
      <c r="A23" s="17">
        <f t="shared" si="9"/>
        <v>6</v>
      </c>
      <c r="B23" s="31" t="s">
        <v>728</v>
      </c>
      <c r="C23" s="15" t="s">
        <v>726</v>
      </c>
      <c r="D23" s="15" t="s">
        <v>727</v>
      </c>
      <c r="E23" s="15" t="s">
        <v>5</v>
      </c>
      <c r="F23" s="15" t="s">
        <v>92</v>
      </c>
      <c r="G23" s="14">
        <v>44927</v>
      </c>
      <c r="H23" s="14">
        <v>45107</v>
      </c>
      <c r="I23" s="13">
        <v>71500</v>
      </c>
      <c r="J23" s="13">
        <v>5650.75</v>
      </c>
      <c r="K23" s="13">
        <v>0</v>
      </c>
      <c r="L23" s="13">
        <f t="shared" si="0"/>
        <v>2052.0500000000002</v>
      </c>
      <c r="M23" s="13">
        <f t="shared" si="1"/>
        <v>5076.5</v>
      </c>
      <c r="N23" s="13">
        <f t="shared" si="2"/>
        <v>822.25</v>
      </c>
      <c r="O23" s="13">
        <f t="shared" si="3"/>
        <v>2173.6</v>
      </c>
      <c r="P23" s="13">
        <f t="shared" si="4"/>
        <v>5069.3500000000004</v>
      </c>
      <c r="Q23" s="13">
        <v>0</v>
      </c>
      <c r="R23" s="13">
        <f t="shared" si="5"/>
        <v>15193.75</v>
      </c>
      <c r="S23" s="13">
        <v>0</v>
      </c>
      <c r="T23" s="13">
        <f t="shared" si="6"/>
        <v>9876.4</v>
      </c>
      <c r="U23" s="13">
        <f t="shared" si="7"/>
        <v>10968.1</v>
      </c>
      <c r="V23" s="13">
        <f t="shared" si="8"/>
        <v>61623.6</v>
      </c>
      <c r="W23" s="58"/>
      <c r="X23"/>
      <c r="Y23"/>
      <c r="Z23"/>
      <c r="AA23"/>
      <c r="AB23" s="8"/>
      <c r="AC23"/>
      <c r="AD23" s="8"/>
      <c r="AE23" s="8"/>
      <c r="AF23" s="8"/>
      <c r="AG23" s="8"/>
      <c r="AH23"/>
      <c r="AI23" s="8"/>
      <c r="AJ23" s="8"/>
    </row>
    <row r="24" spans="1:36" s="6" customFormat="1" ht="15" x14ac:dyDescent="0.25">
      <c r="A24" s="17">
        <f t="shared" si="9"/>
        <v>7</v>
      </c>
      <c r="B24" s="31" t="s">
        <v>722</v>
      </c>
      <c r="C24" s="15" t="s">
        <v>725</v>
      </c>
      <c r="D24" s="15" t="s">
        <v>723</v>
      </c>
      <c r="E24" s="15" t="s">
        <v>5</v>
      </c>
      <c r="F24" s="15" t="s">
        <v>92</v>
      </c>
      <c r="G24" s="14">
        <v>44927</v>
      </c>
      <c r="H24" s="14">
        <v>45107</v>
      </c>
      <c r="I24" s="13">
        <v>75000</v>
      </c>
      <c r="J24" s="13">
        <v>6309.38</v>
      </c>
      <c r="K24" s="13">
        <v>0</v>
      </c>
      <c r="L24" s="13">
        <f t="shared" si="0"/>
        <v>2152.5</v>
      </c>
      <c r="M24" s="13">
        <f t="shared" si="1"/>
        <v>5324.9999999999991</v>
      </c>
      <c r="N24" s="13">
        <f t="shared" si="2"/>
        <v>862.5</v>
      </c>
      <c r="O24" s="13">
        <f t="shared" si="3"/>
        <v>2280</v>
      </c>
      <c r="P24" s="13">
        <f t="shared" si="4"/>
        <v>5317.5</v>
      </c>
      <c r="Q24" s="13">
        <v>0</v>
      </c>
      <c r="R24" s="13">
        <f t="shared" si="5"/>
        <v>15937.5</v>
      </c>
      <c r="S24" s="13">
        <v>0</v>
      </c>
      <c r="T24" s="13">
        <f t="shared" si="6"/>
        <v>10741.880000000001</v>
      </c>
      <c r="U24" s="13">
        <f t="shared" si="7"/>
        <v>11505</v>
      </c>
      <c r="V24" s="13">
        <f t="shared" si="8"/>
        <v>64258.119999999995</v>
      </c>
      <c r="W24" s="58"/>
      <c r="X24"/>
      <c r="Y24"/>
      <c r="Z24"/>
      <c r="AA24"/>
      <c r="AB24" s="8"/>
      <c r="AC24"/>
      <c r="AD24" s="8"/>
      <c r="AE24" s="8"/>
      <c r="AF24" s="8"/>
      <c r="AG24" s="8"/>
      <c r="AH24"/>
      <c r="AI24" s="8"/>
      <c r="AJ24" s="8"/>
    </row>
    <row r="25" spans="1:36" s="6" customFormat="1" ht="15" x14ac:dyDescent="0.25">
      <c r="A25" s="17">
        <f t="shared" si="9"/>
        <v>8</v>
      </c>
      <c r="B25" s="31" t="s">
        <v>722</v>
      </c>
      <c r="C25" s="15" t="s">
        <v>724</v>
      </c>
      <c r="D25" s="15" t="s">
        <v>723</v>
      </c>
      <c r="E25" s="15" t="s">
        <v>5</v>
      </c>
      <c r="F25" s="15" t="s">
        <v>92</v>
      </c>
      <c r="G25" s="14">
        <v>44986</v>
      </c>
      <c r="H25" s="14">
        <v>45169</v>
      </c>
      <c r="I25" s="13">
        <v>65000</v>
      </c>
      <c r="J25" s="13">
        <v>4427.58</v>
      </c>
      <c r="K25" s="13">
        <v>0</v>
      </c>
      <c r="L25" s="13">
        <f t="shared" si="0"/>
        <v>1865.5</v>
      </c>
      <c r="M25" s="13">
        <f t="shared" si="1"/>
        <v>4615</v>
      </c>
      <c r="N25" s="13">
        <f t="shared" si="2"/>
        <v>747.5</v>
      </c>
      <c r="O25" s="13">
        <f t="shared" si="3"/>
        <v>1976</v>
      </c>
      <c r="P25" s="13">
        <f t="shared" si="4"/>
        <v>4608.5</v>
      </c>
      <c r="Q25" s="13">
        <v>0</v>
      </c>
      <c r="R25" s="13">
        <f t="shared" si="5"/>
        <v>13812.5</v>
      </c>
      <c r="S25" s="13">
        <v>0</v>
      </c>
      <c r="T25" s="13">
        <f t="shared" si="6"/>
        <v>8269.08</v>
      </c>
      <c r="U25" s="13">
        <f t="shared" si="7"/>
        <v>9971</v>
      </c>
      <c r="V25" s="13">
        <f t="shared" si="8"/>
        <v>56730.92</v>
      </c>
      <c r="W25" s="58"/>
      <c r="X25"/>
      <c r="Y25"/>
      <c r="Z25"/>
      <c r="AA25"/>
      <c r="AB25" s="8"/>
      <c r="AC25"/>
      <c r="AD25" s="8"/>
      <c r="AE25" s="8"/>
      <c r="AF25" s="8"/>
      <c r="AG25" s="8"/>
      <c r="AH25"/>
      <c r="AI25" s="8"/>
      <c r="AJ25" s="8"/>
    </row>
    <row r="26" spans="1:36" s="6" customFormat="1" ht="15" x14ac:dyDescent="0.25">
      <c r="A26" s="17">
        <f t="shared" si="9"/>
        <v>9</v>
      </c>
      <c r="B26" s="31" t="s">
        <v>722</v>
      </c>
      <c r="C26" s="15" t="s">
        <v>720</v>
      </c>
      <c r="D26" s="15" t="s">
        <v>721</v>
      </c>
      <c r="E26" s="15" t="s">
        <v>5</v>
      </c>
      <c r="F26" s="15" t="s">
        <v>92</v>
      </c>
      <c r="G26" s="14">
        <v>44927</v>
      </c>
      <c r="H26" s="14">
        <v>45107</v>
      </c>
      <c r="I26" s="13">
        <v>120000</v>
      </c>
      <c r="J26" s="13">
        <v>16809.87</v>
      </c>
      <c r="K26" s="13">
        <v>0</v>
      </c>
      <c r="L26" s="13">
        <f t="shared" si="0"/>
        <v>3444</v>
      </c>
      <c r="M26" s="13">
        <f t="shared" si="1"/>
        <v>8520</v>
      </c>
      <c r="N26" s="13">
        <f t="shared" si="2"/>
        <v>1380</v>
      </c>
      <c r="O26" s="13">
        <f t="shared" si="3"/>
        <v>3648</v>
      </c>
      <c r="P26" s="13">
        <f t="shared" si="4"/>
        <v>8508</v>
      </c>
      <c r="Q26" s="13">
        <v>0</v>
      </c>
      <c r="R26" s="13">
        <f t="shared" si="5"/>
        <v>25500</v>
      </c>
      <c r="S26" s="13">
        <v>0</v>
      </c>
      <c r="T26" s="13">
        <f t="shared" si="6"/>
        <v>23901.87</v>
      </c>
      <c r="U26" s="13">
        <f t="shared" si="7"/>
        <v>18408</v>
      </c>
      <c r="V26" s="13">
        <f t="shared" si="8"/>
        <v>96098.13</v>
      </c>
      <c r="W26" s="58"/>
      <c r="X26"/>
      <c r="Y26"/>
      <c r="Z26"/>
      <c r="AA26"/>
      <c r="AB26" s="8"/>
      <c r="AC26"/>
      <c r="AD26" s="8"/>
      <c r="AE26" s="8"/>
      <c r="AF26" s="8"/>
      <c r="AG26" s="8"/>
      <c r="AH26"/>
      <c r="AI26" s="8"/>
      <c r="AJ26" s="8"/>
    </row>
    <row r="27" spans="1:36" s="6" customFormat="1" ht="15" x14ac:dyDescent="0.25">
      <c r="A27" s="17">
        <f t="shared" si="9"/>
        <v>10</v>
      </c>
      <c r="B27" s="31" t="s">
        <v>719</v>
      </c>
      <c r="C27" s="15" t="s">
        <v>718</v>
      </c>
      <c r="D27" s="15" t="s">
        <v>717</v>
      </c>
      <c r="E27" s="15" t="s">
        <v>5</v>
      </c>
      <c r="F27" s="15" t="s">
        <v>87</v>
      </c>
      <c r="G27" s="14">
        <v>44927</v>
      </c>
      <c r="H27" s="14">
        <v>45107</v>
      </c>
      <c r="I27" s="13">
        <v>65000</v>
      </c>
      <c r="J27" s="13">
        <v>4427.58</v>
      </c>
      <c r="K27" s="13">
        <v>0</v>
      </c>
      <c r="L27" s="13">
        <f t="shared" si="0"/>
        <v>1865.5</v>
      </c>
      <c r="M27" s="13">
        <f t="shared" si="1"/>
        <v>4615</v>
      </c>
      <c r="N27" s="13">
        <f t="shared" si="2"/>
        <v>747.5</v>
      </c>
      <c r="O27" s="13">
        <f t="shared" si="3"/>
        <v>1976</v>
      </c>
      <c r="P27" s="13">
        <f t="shared" si="4"/>
        <v>4608.5</v>
      </c>
      <c r="Q27" s="13">
        <v>0</v>
      </c>
      <c r="R27" s="13">
        <f t="shared" si="5"/>
        <v>13812.5</v>
      </c>
      <c r="S27" s="13">
        <v>0</v>
      </c>
      <c r="T27" s="13">
        <f t="shared" si="6"/>
        <v>8269.08</v>
      </c>
      <c r="U27" s="13">
        <f t="shared" si="7"/>
        <v>9971</v>
      </c>
      <c r="V27" s="13">
        <f t="shared" si="8"/>
        <v>56730.92</v>
      </c>
      <c r="W27" s="58"/>
      <c r="X27"/>
      <c r="Y27"/>
      <c r="Z27"/>
      <c r="AA27"/>
      <c r="AB27" s="8"/>
      <c r="AC27"/>
      <c r="AD27" s="8"/>
      <c r="AE27" s="8"/>
      <c r="AF27" s="8"/>
      <c r="AG27" s="8"/>
      <c r="AH27"/>
      <c r="AI27" s="8"/>
      <c r="AJ27" s="8"/>
    </row>
    <row r="28" spans="1:36" s="6" customFormat="1" ht="15" x14ac:dyDescent="0.25">
      <c r="A28" s="17">
        <f t="shared" si="9"/>
        <v>11</v>
      </c>
      <c r="B28" s="31" t="s">
        <v>716</v>
      </c>
      <c r="C28" s="15" t="s">
        <v>714</v>
      </c>
      <c r="D28" s="15" t="s">
        <v>715</v>
      </c>
      <c r="E28" s="15" t="s">
        <v>5</v>
      </c>
      <c r="F28" s="15" t="s">
        <v>92</v>
      </c>
      <c r="G28" s="14">
        <v>44986</v>
      </c>
      <c r="H28" s="14">
        <v>45169</v>
      </c>
      <c r="I28" s="13">
        <v>115000</v>
      </c>
      <c r="J28" s="13">
        <v>15633.74</v>
      </c>
      <c r="K28" s="13">
        <v>0</v>
      </c>
      <c r="L28" s="13">
        <f t="shared" si="0"/>
        <v>3300.5</v>
      </c>
      <c r="M28" s="13">
        <f t="shared" si="1"/>
        <v>8164.9999999999991</v>
      </c>
      <c r="N28" s="13">
        <f t="shared" si="2"/>
        <v>1322.5</v>
      </c>
      <c r="O28" s="13">
        <f t="shared" si="3"/>
        <v>3496</v>
      </c>
      <c r="P28" s="13">
        <f t="shared" si="4"/>
        <v>8153.5000000000009</v>
      </c>
      <c r="Q28" s="13"/>
      <c r="R28" s="13">
        <f t="shared" si="5"/>
        <v>24437.5</v>
      </c>
      <c r="S28" s="13">
        <v>0</v>
      </c>
      <c r="T28" s="13">
        <f t="shared" si="6"/>
        <v>22430.239999999998</v>
      </c>
      <c r="U28" s="13">
        <f t="shared" si="7"/>
        <v>17641</v>
      </c>
      <c r="V28" s="13">
        <f t="shared" si="8"/>
        <v>92569.760000000009</v>
      </c>
      <c r="W28" s="58"/>
      <c r="X28"/>
      <c r="Y28"/>
      <c r="Z28"/>
      <c r="AA28"/>
      <c r="AB28" s="8"/>
      <c r="AC28"/>
      <c r="AD28" s="8"/>
      <c r="AE28" s="8"/>
      <c r="AF28" s="8"/>
      <c r="AG28" s="8"/>
      <c r="AH28"/>
      <c r="AI28" s="8"/>
      <c r="AJ28" s="8"/>
    </row>
    <row r="29" spans="1:36" s="6" customFormat="1" ht="15" x14ac:dyDescent="0.25">
      <c r="A29" s="17">
        <f t="shared" si="9"/>
        <v>12</v>
      </c>
      <c r="B29" s="31" t="s">
        <v>711</v>
      </c>
      <c r="C29" s="15" t="s">
        <v>712</v>
      </c>
      <c r="D29" s="15" t="s">
        <v>713</v>
      </c>
      <c r="E29" s="15" t="s">
        <v>5</v>
      </c>
      <c r="F29" s="15" t="s">
        <v>87</v>
      </c>
      <c r="G29" s="14">
        <v>44927</v>
      </c>
      <c r="H29" s="14">
        <v>45107</v>
      </c>
      <c r="I29" s="13">
        <v>125000</v>
      </c>
      <c r="J29" s="13">
        <v>17985.990000000002</v>
      </c>
      <c r="K29" s="13">
        <v>0</v>
      </c>
      <c r="L29" s="13">
        <f t="shared" si="0"/>
        <v>3587.5</v>
      </c>
      <c r="M29" s="13">
        <f t="shared" si="1"/>
        <v>8875</v>
      </c>
      <c r="N29" s="13">
        <f t="shared" si="2"/>
        <v>1437.5</v>
      </c>
      <c r="O29" s="13">
        <f t="shared" si="3"/>
        <v>3800</v>
      </c>
      <c r="P29" s="13">
        <f t="shared" si="4"/>
        <v>8862.5</v>
      </c>
      <c r="Q29" s="13">
        <v>0</v>
      </c>
      <c r="R29" s="13">
        <f t="shared" si="5"/>
        <v>26562.5</v>
      </c>
      <c r="S29" s="13">
        <v>0</v>
      </c>
      <c r="T29" s="13">
        <f t="shared" si="6"/>
        <v>25373.49</v>
      </c>
      <c r="U29" s="13">
        <f t="shared" si="7"/>
        <v>19175</v>
      </c>
      <c r="V29" s="13">
        <f t="shared" si="8"/>
        <v>99626.51</v>
      </c>
      <c r="W29" s="58"/>
      <c r="X29"/>
      <c r="Y29"/>
      <c r="Z29"/>
      <c r="AA29"/>
      <c r="AB29" s="8"/>
      <c r="AC29"/>
      <c r="AD29" s="8"/>
      <c r="AE29" s="8"/>
      <c r="AF29" s="8"/>
      <c r="AG29" s="8"/>
      <c r="AH29"/>
      <c r="AI29" s="8"/>
      <c r="AJ29" s="8"/>
    </row>
    <row r="30" spans="1:36" s="6" customFormat="1" ht="15" x14ac:dyDescent="0.25">
      <c r="A30" s="17">
        <f t="shared" si="9"/>
        <v>13</v>
      </c>
      <c r="B30" s="31" t="s">
        <v>711</v>
      </c>
      <c r="C30" s="15" t="s">
        <v>710</v>
      </c>
      <c r="D30" s="15" t="s">
        <v>709</v>
      </c>
      <c r="E30" s="15" t="s">
        <v>5</v>
      </c>
      <c r="F30" s="15" t="s">
        <v>92</v>
      </c>
      <c r="G30" s="14">
        <v>44866</v>
      </c>
      <c r="H30" s="14">
        <v>45047</v>
      </c>
      <c r="I30" s="13">
        <v>65000</v>
      </c>
      <c r="J30" s="13">
        <v>4427.58</v>
      </c>
      <c r="K30" s="13">
        <v>0</v>
      </c>
      <c r="L30" s="13">
        <f t="shared" si="0"/>
        <v>1865.5</v>
      </c>
      <c r="M30" s="13">
        <f t="shared" si="1"/>
        <v>4615</v>
      </c>
      <c r="N30" s="13">
        <f t="shared" si="2"/>
        <v>747.5</v>
      </c>
      <c r="O30" s="13">
        <f t="shared" si="3"/>
        <v>1976</v>
      </c>
      <c r="P30" s="13">
        <f t="shared" si="4"/>
        <v>4608.5</v>
      </c>
      <c r="Q30" s="13">
        <v>0</v>
      </c>
      <c r="R30" s="13">
        <f t="shared" si="5"/>
        <v>13812.5</v>
      </c>
      <c r="S30" s="13">
        <v>0</v>
      </c>
      <c r="T30" s="13">
        <f t="shared" si="6"/>
        <v>8269.08</v>
      </c>
      <c r="U30" s="13">
        <f t="shared" si="7"/>
        <v>9971</v>
      </c>
      <c r="V30" s="13">
        <f t="shared" si="8"/>
        <v>56730.92</v>
      </c>
      <c r="W30" s="58"/>
      <c r="X30"/>
      <c r="Y30"/>
      <c r="Z30"/>
      <c r="AA30"/>
      <c r="AB30" s="8"/>
      <c r="AC30"/>
      <c r="AD30" s="8"/>
      <c r="AE30" s="8"/>
      <c r="AF30" s="8"/>
      <c r="AG30" s="8"/>
      <c r="AH30"/>
      <c r="AI30" s="8"/>
      <c r="AJ30" s="8"/>
    </row>
    <row r="31" spans="1:36" s="6" customFormat="1" ht="15" x14ac:dyDescent="0.25">
      <c r="A31" s="17">
        <f t="shared" si="9"/>
        <v>14</v>
      </c>
      <c r="B31" s="31" t="s">
        <v>704</v>
      </c>
      <c r="C31" s="15" t="s">
        <v>708</v>
      </c>
      <c r="D31" s="15" t="s">
        <v>88</v>
      </c>
      <c r="E31" s="15" t="s">
        <v>5</v>
      </c>
      <c r="F31" s="15" t="s">
        <v>87</v>
      </c>
      <c r="G31" s="14">
        <v>44927</v>
      </c>
      <c r="H31" s="14">
        <v>45107</v>
      </c>
      <c r="I31" s="13">
        <v>45000</v>
      </c>
      <c r="J31" s="13">
        <v>1148.33</v>
      </c>
      <c r="K31" s="13">
        <v>0</v>
      </c>
      <c r="L31" s="13">
        <f t="shared" si="0"/>
        <v>1291.5</v>
      </c>
      <c r="M31" s="13">
        <f t="shared" si="1"/>
        <v>3194.9999999999995</v>
      </c>
      <c r="N31" s="13">
        <f t="shared" si="2"/>
        <v>517.5</v>
      </c>
      <c r="O31" s="13">
        <f t="shared" si="3"/>
        <v>1368</v>
      </c>
      <c r="P31" s="13">
        <f t="shared" si="4"/>
        <v>3190.5</v>
      </c>
      <c r="Q31" s="13">
        <v>0</v>
      </c>
      <c r="R31" s="13">
        <f t="shared" si="5"/>
        <v>9562.5</v>
      </c>
      <c r="S31" s="13">
        <v>0</v>
      </c>
      <c r="T31" s="13">
        <f t="shared" si="6"/>
        <v>3807.83</v>
      </c>
      <c r="U31" s="13">
        <f t="shared" si="7"/>
        <v>6903</v>
      </c>
      <c r="V31" s="13">
        <f t="shared" si="8"/>
        <v>41192.17</v>
      </c>
      <c r="W31" s="58"/>
      <c r="X31"/>
      <c r="Y31"/>
      <c r="Z31"/>
      <c r="AA31"/>
      <c r="AB31" s="8"/>
      <c r="AC31"/>
      <c r="AD31" s="8"/>
      <c r="AE31" s="8"/>
      <c r="AF31" s="8"/>
      <c r="AG31" s="8"/>
      <c r="AH31"/>
      <c r="AI31" s="8"/>
      <c r="AJ31" s="8"/>
    </row>
    <row r="32" spans="1:36" s="6" customFormat="1" ht="15" x14ac:dyDescent="0.25">
      <c r="A32" s="17">
        <f t="shared" si="9"/>
        <v>15</v>
      </c>
      <c r="B32" s="31" t="s">
        <v>704</v>
      </c>
      <c r="C32" s="15" t="s">
        <v>707</v>
      </c>
      <c r="D32" s="15" t="s">
        <v>88</v>
      </c>
      <c r="E32" s="15" t="s">
        <v>5</v>
      </c>
      <c r="F32" s="15" t="s">
        <v>92</v>
      </c>
      <c r="G32" s="14">
        <v>44927</v>
      </c>
      <c r="H32" s="14">
        <v>45107</v>
      </c>
      <c r="I32" s="13">
        <v>45000</v>
      </c>
      <c r="J32" s="13">
        <v>1148.33</v>
      </c>
      <c r="K32" s="13">
        <v>0</v>
      </c>
      <c r="L32" s="13">
        <f t="shared" si="0"/>
        <v>1291.5</v>
      </c>
      <c r="M32" s="13">
        <f t="shared" si="1"/>
        <v>3194.9999999999995</v>
      </c>
      <c r="N32" s="13">
        <f t="shared" si="2"/>
        <v>517.5</v>
      </c>
      <c r="O32" s="13">
        <f t="shared" si="3"/>
        <v>1368</v>
      </c>
      <c r="P32" s="13">
        <f t="shared" si="4"/>
        <v>3190.5</v>
      </c>
      <c r="Q32" s="13">
        <v>0</v>
      </c>
      <c r="R32" s="13">
        <f t="shared" si="5"/>
        <v>9562.5</v>
      </c>
      <c r="S32" s="13">
        <v>0</v>
      </c>
      <c r="T32" s="13">
        <f t="shared" si="6"/>
        <v>3807.83</v>
      </c>
      <c r="U32" s="13">
        <f t="shared" si="7"/>
        <v>6903</v>
      </c>
      <c r="V32" s="13">
        <f t="shared" si="8"/>
        <v>41192.17</v>
      </c>
      <c r="W32" s="58"/>
      <c r="X32"/>
      <c r="Y32"/>
      <c r="Z32"/>
      <c r="AA32"/>
      <c r="AB32" s="8"/>
      <c r="AC32"/>
      <c r="AD32" s="8"/>
      <c r="AE32" s="8"/>
      <c r="AF32" s="8"/>
      <c r="AG32" s="8"/>
      <c r="AH32"/>
      <c r="AI32" s="8"/>
      <c r="AJ32" s="8"/>
    </row>
    <row r="33" spans="1:36" s="6" customFormat="1" ht="15" x14ac:dyDescent="0.25">
      <c r="A33" s="17">
        <f t="shared" si="9"/>
        <v>16</v>
      </c>
      <c r="B33" s="59" t="s">
        <v>704</v>
      </c>
      <c r="C33" s="11" t="s">
        <v>705</v>
      </c>
      <c r="D33" s="15" t="s">
        <v>706</v>
      </c>
      <c r="E33" s="15" t="s">
        <v>5</v>
      </c>
      <c r="F33" s="15" t="s">
        <v>87</v>
      </c>
      <c r="G33" s="14">
        <v>44927</v>
      </c>
      <c r="H33" s="14">
        <v>45107</v>
      </c>
      <c r="I33" s="13">
        <v>90000</v>
      </c>
      <c r="J33" s="13">
        <v>9753.1200000000008</v>
      </c>
      <c r="K33" s="13">
        <v>0</v>
      </c>
      <c r="L33" s="13">
        <f t="shared" si="0"/>
        <v>2583</v>
      </c>
      <c r="M33" s="13">
        <f t="shared" si="1"/>
        <v>6389.9999999999991</v>
      </c>
      <c r="N33" s="13">
        <f t="shared" si="2"/>
        <v>1035</v>
      </c>
      <c r="O33" s="13">
        <f t="shared" si="3"/>
        <v>2736</v>
      </c>
      <c r="P33" s="13">
        <f t="shared" si="4"/>
        <v>6381</v>
      </c>
      <c r="Q33" s="13">
        <v>0</v>
      </c>
      <c r="R33" s="13">
        <f t="shared" si="5"/>
        <v>19125</v>
      </c>
      <c r="S33" s="13">
        <v>0</v>
      </c>
      <c r="T33" s="13">
        <f t="shared" si="6"/>
        <v>15072.12</v>
      </c>
      <c r="U33" s="13">
        <f t="shared" si="7"/>
        <v>13806</v>
      </c>
      <c r="V33" s="13">
        <f t="shared" si="8"/>
        <v>74927.88</v>
      </c>
      <c r="W33" s="58"/>
      <c r="X33"/>
      <c r="Y33"/>
      <c r="Z33"/>
      <c r="AA33"/>
      <c r="AB33" s="8"/>
      <c r="AC33"/>
      <c r="AD33" s="8"/>
      <c r="AE33" s="8"/>
      <c r="AF33" s="8"/>
      <c r="AG33" s="8"/>
      <c r="AH33"/>
      <c r="AI33" s="8"/>
      <c r="AJ33" s="8"/>
    </row>
    <row r="34" spans="1:36" s="6" customFormat="1" ht="15" x14ac:dyDescent="0.25">
      <c r="A34" s="17">
        <f t="shared" si="9"/>
        <v>17</v>
      </c>
      <c r="B34" s="31" t="s">
        <v>704</v>
      </c>
      <c r="C34" s="15" t="s">
        <v>703</v>
      </c>
      <c r="D34" s="15" t="s">
        <v>604</v>
      </c>
      <c r="E34" s="15" t="s">
        <v>5</v>
      </c>
      <c r="F34" s="15" t="s">
        <v>92</v>
      </c>
      <c r="G34" s="14">
        <v>44896</v>
      </c>
      <c r="H34" s="14">
        <v>45076</v>
      </c>
      <c r="I34" s="13">
        <v>65000</v>
      </c>
      <c r="J34" s="13">
        <v>4427.58</v>
      </c>
      <c r="K34" s="13">
        <v>0</v>
      </c>
      <c r="L34" s="13">
        <f t="shared" si="0"/>
        <v>1865.5</v>
      </c>
      <c r="M34" s="13">
        <f t="shared" si="1"/>
        <v>4615</v>
      </c>
      <c r="N34" s="13">
        <f t="shared" si="2"/>
        <v>747.5</v>
      </c>
      <c r="O34" s="13">
        <f t="shared" si="3"/>
        <v>1976</v>
      </c>
      <c r="P34" s="13">
        <f t="shared" si="4"/>
        <v>4608.5</v>
      </c>
      <c r="Q34" s="13"/>
      <c r="R34" s="13">
        <f t="shared" si="5"/>
        <v>13812.5</v>
      </c>
      <c r="S34" s="13"/>
      <c r="T34" s="13">
        <f t="shared" si="6"/>
        <v>8269.08</v>
      </c>
      <c r="U34" s="13">
        <f t="shared" si="7"/>
        <v>9971</v>
      </c>
      <c r="V34" s="13">
        <f t="shared" si="8"/>
        <v>56730.92</v>
      </c>
      <c r="W34" s="58"/>
      <c r="X34"/>
      <c r="Y34"/>
      <c r="Z34"/>
      <c r="AA34"/>
      <c r="AB34" s="8"/>
      <c r="AC34"/>
      <c r="AD34" s="8"/>
      <c r="AE34" s="8"/>
      <c r="AF34" s="8"/>
      <c r="AG34" s="8"/>
      <c r="AH34"/>
      <c r="AI34" s="8"/>
      <c r="AJ34" s="8"/>
    </row>
    <row r="35" spans="1:36" s="6" customFormat="1" ht="15" x14ac:dyDescent="0.25">
      <c r="A35" s="17">
        <f t="shared" si="9"/>
        <v>18</v>
      </c>
      <c r="B35" s="31" t="s">
        <v>702</v>
      </c>
      <c r="C35" s="15" t="s">
        <v>700</v>
      </c>
      <c r="D35" s="15" t="s">
        <v>701</v>
      </c>
      <c r="E35" s="15" t="s">
        <v>5</v>
      </c>
      <c r="F35" s="15" t="s">
        <v>92</v>
      </c>
      <c r="G35" s="14">
        <v>44896</v>
      </c>
      <c r="H35" s="14">
        <v>45076</v>
      </c>
      <c r="I35" s="13">
        <v>65000</v>
      </c>
      <c r="J35" s="13">
        <v>4427.58</v>
      </c>
      <c r="K35" s="13">
        <v>0</v>
      </c>
      <c r="L35" s="13">
        <f t="shared" si="0"/>
        <v>1865.5</v>
      </c>
      <c r="M35" s="13">
        <f t="shared" si="1"/>
        <v>4615</v>
      </c>
      <c r="N35" s="13">
        <f t="shared" si="2"/>
        <v>747.5</v>
      </c>
      <c r="O35" s="13">
        <f t="shared" si="3"/>
        <v>1976</v>
      </c>
      <c r="P35" s="13">
        <f t="shared" si="4"/>
        <v>4608.5</v>
      </c>
      <c r="Q35" s="13">
        <v>0</v>
      </c>
      <c r="R35" s="13">
        <f t="shared" si="5"/>
        <v>13812.5</v>
      </c>
      <c r="S35" s="13">
        <v>0</v>
      </c>
      <c r="T35" s="13">
        <f t="shared" si="6"/>
        <v>8269.08</v>
      </c>
      <c r="U35" s="13">
        <f t="shared" si="7"/>
        <v>9971</v>
      </c>
      <c r="V35" s="13">
        <f t="shared" si="8"/>
        <v>56730.92</v>
      </c>
      <c r="W35" s="58"/>
      <c r="X35"/>
      <c r="Y35"/>
      <c r="Z35"/>
      <c r="AA35"/>
      <c r="AB35" s="8"/>
      <c r="AC35"/>
      <c r="AD35" s="8"/>
      <c r="AE35" s="8"/>
      <c r="AF35" s="8"/>
      <c r="AG35" s="8"/>
      <c r="AH35"/>
      <c r="AI35" s="8"/>
      <c r="AJ35" s="8"/>
    </row>
    <row r="36" spans="1:36" s="6" customFormat="1" ht="15" x14ac:dyDescent="0.25">
      <c r="A36" s="17">
        <f t="shared" si="9"/>
        <v>19</v>
      </c>
      <c r="B36" s="31" t="s">
        <v>702</v>
      </c>
      <c r="C36" s="15" t="s">
        <v>777</v>
      </c>
      <c r="D36" s="15" t="s">
        <v>778</v>
      </c>
      <c r="E36" s="15" t="s">
        <v>5</v>
      </c>
      <c r="F36" s="15" t="s">
        <v>92</v>
      </c>
      <c r="G36" s="14">
        <v>45017</v>
      </c>
      <c r="H36" s="14">
        <v>45199</v>
      </c>
      <c r="I36" s="13">
        <v>65000</v>
      </c>
      <c r="J36" s="13">
        <v>4427.58</v>
      </c>
      <c r="K36" s="13">
        <v>0</v>
      </c>
      <c r="L36" s="13">
        <f t="shared" si="0"/>
        <v>1865.5</v>
      </c>
      <c r="M36" s="13">
        <f t="shared" si="1"/>
        <v>4615</v>
      </c>
      <c r="N36" s="13">
        <f t="shared" si="2"/>
        <v>747.5</v>
      </c>
      <c r="O36" s="13">
        <f t="shared" si="3"/>
        <v>1976</v>
      </c>
      <c r="P36" s="13">
        <f t="shared" si="4"/>
        <v>4608.5</v>
      </c>
      <c r="Q36" s="13">
        <v>0</v>
      </c>
      <c r="R36" s="13">
        <f t="shared" si="5"/>
        <v>13812.5</v>
      </c>
      <c r="S36" s="13">
        <v>0</v>
      </c>
      <c r="T36" s="13">
        <f t="shared" si="6"/>
        <v>8269.08</v>
      </c>
      <c r="U36" s="13">
        <f t="shared" si="7"/>
        <v>9971</v>
      </c>
      <c r="V36" s="13">
        <f t="shared" si="8"/>
        <v>56730.92</v>
      </c>
      <c r="W36" s="58"/>
      <c r="X36"/>
      <c r="Y36"/>
      <c r="Z36"/>
      <c r="AA36"/>
      <c r="AB36" s="8"/>
      <c r="AC36"/>
      <c r="AD36" s="8"/>
      <c r="AE36" s="8"/>
      <c r="AF36" s="8"/>
      <c r="AG36" s="8"/>
      <c r="AH36"/>
      <c r="AI36" s="8"/>
      <c r="AJ36" s="8"/>
    </row>
    <row r="37" spans="1:36" s="6" customFormat="1" ht="15" x14ac:dyDescent="0.25">
      <c r="A37" s="17">
        <f t="shared" si="9"/>
        <v>20</v>
      </c>
      <c r="B37" s="31" t="s">
        <v>699</v>
      </c>
      <c r="C37" s="15" t="s">
        <v>697</v>
      </c>
      <c r="D37" s="15" t="s">
        <v>698</v>
      </c>
      <c r="E37" s="15" t="s">
        <v>5</v>
      </c>
      <c r="F37" s="15" t="s">
        <v>92</v>
      </c>
      <c r="G37" s="14">
        <v>45017</v>
      </c>
      <c r="H37" s="14">
        <v>45230</v>
      </c>
      <c r="I37" s="13">
        <v>65000</v>
      </c>
      <c r="J37" s="13">
        <v>4427.58</v>
      </c>
      <c r="K37" s="13">
        <v>0</v>
      </c>
      <c r="L37" s="13">
        <f t="shared" si="0"/>
        <v>1865.5</v>
      </c>
      <c r="M37" s="13">
        <f t="shared" si="1"/>
        <v>4615</v>
      </c>
      <c r="N37" s="13">
        <f t="shared" si="2"/>
        <v>747.5</v>
      </c>
      <c r="O37" s="13">
        <f t="shared" si="3"/>
        <v>1976</v>
      </c>
      <c r="P37" s="13">
        <f t="shared" si="4"/>
        <v>4608.5</v>
      </c>
      <c r="Q37" s="13">
        <v>0</v>
      </c>
      <c r="R37" s="13">
        <f t="shared" si="5"/>
        <v>13812.5</v>
      </c>
      <c r="S37" s="13">
        <v>0</v>
      </c>
      <c r="T37" s="13">
        <f t="shared" si="6"/>
        <v>8269.08</v>
      </c>
      <c r="U37" s="13">
        <f t="shared" si="7"/>
        <v>9971</v>
      </c>
      <c r="V37" s="13">
        <f t="shared" si="8"/>
        <v>56730.92</v>
      </c>
      <c r="W37" s="58"/>
      <c r="X37"/>
      <c r="Y37"/>
      <c r="Z37"/>
      <c r="AA37"/>
      <c r="AB37" s="8"/>
      <c r="AC37"/>
      <c r="AD37" s="8"/>
      <c r="AE37" s="8"/>
      <c r="AF37" s="8"/>
      <c r="AG37" s="8"/>
      <c r="AH37"/>
      <c r="AI37" s="8"/>
      <c r="AJ37" s="8"/>
    </row>
    <row r="38" spans="1:36" s="6" customFormat="1" ht="15" x14ac:dyDescent="0.25">
      <c r="A38" s="17">
        <f t="shared" si="9"/>
        <v>21</v>
      </c>
      <c r="B38" s="31" t="s">
        <v>694</v>
      </c>
      <c r="C38" s="15" t="s">
        <v>695</v>
      </c>
      <c r="D38" s="15" t="s">
        <v>696</v>
      </c>
      <c r="E38" s="15" t="s">
        <v>5</v>
      </c>
      <c r="F38" s="15" t="s">
        <v>92</v>
      </c>
      <c r="G38" s="14">
        <v>44866</v>
      </c>
      <c r="H38" s="14">
        <v>45047</v>
      </c>
      <c r="I38" s="13">
        <v>65000</v>
      </c>
      <c r="J38" s="13">
        <v>4427.58</v>
      </c>
      <c r="K38" s="13">
        <v>0</v>
      </c>
      <c r="L38" s="13">
        <f t="shared" si="0"/>
        <v>1865.5</v>
      </c>
      <c r="M38" s="13">
        <f t="shared" si="1"/>
        <v>4615</v>
      </c>
      <c r="N38" s="13">
        <f t="shared" si="2"/>
        <v>747.5</v>
      </c>
      <c r="O38" s="13">
        <f t="shared" si="3"/>
        <v>1976</v>
      </c>
      <c r="P38" s="13">
        <f t="shared" si="4"/>
        <v>4608.5</v>
      </c>
      <c r="Q38" s="13">
        <v>0</v>
      </c>
      <c r="R38" s="13">
        <f t="shared" si="5"/>
        <v>13812.5</v>
      </c>
      <c r="S38" s="13">
        <v>0</v>
      </c>
      <c r="T38" s="13">
        <f t="shared" si="6"/>
        <v>8269.08</v>
      </c>
      <c r="U38" s="13">
        <f t="shared" si="7"/>
        <v>9971</v>
      </c>
      <c r="V38" s="13">
        <f t="shared" si="8"/>
        <v>56730.92</v>
      </c>
      <c r="W38" s="58"/>
      <c r="X38"/>
      <c r="Y38"/>
      <c r="Z38"/>
      <c r="AA38"/>
      <c r="AB38" s="8"/>
      <c r="AC38"/>
      <c r="AD38" s="8"/>
      <c r="AE38" s="8"/>
      <c r="AF38" s="8"/>
      <c r="AG38" s="8"/>
      <c r="AH38"/>
      <c r="AI38" s="8"/>
      <c r="AJ38" s="8"/>
    </row>
    <row r="39" spans="1:36" s="6" customFormat="1" ht="15" x14ac:dyDescent="0.25">
      <c r="A39" s="17">
        <f t="shared" si="9"/>
        <v>22</v>
      </c>
      <c r="B39" s="31" t="s">
        <v>694</v>
      </c>
      <c r="C39" s="15" t="s">
        <v>692</v>
      </c>
      <c r="D39" s="15" t="s">
        <v>693</v>
      </c>
      <c r="E39" s="15" t="s">
        <v>5</v>
      </c>
      <c r="F39" s="15" t="s">
        <v>92</v>
      </c>
      <c r="G39" s="14">
        <v>44927</v>
      </c>
      <c r="H39" s="14">
        <v>45107</v>
      </c>
      <c r="I39" s="13">
        <v>115000</v>
      </c>
      <c r="J39" s="13">
        <v>15633.74</v>
      </c>
      <c r="K39" s="13">
        <v>0</v>
      </c>
      <c r="L39" s="13">
        <f t="shared" si="0"/>
        <v>3300.5</v>
      </c>
      <c r="M39" s="13">
        <f t="shared" si="1"/>
        <v>8164.9999999999991</v>
      </c>
      <c r="N39" s="13">
        <f t="shared" si="2"/>
        <v>1322.5</v>
      </c>
      <c r="O39" s="13">
        <f t="shared" si="3"/>
        <v>3496</v>
      </c>
      <c r="P39" s="13">
        <f t="shared" si="4"/>
        <v>8153.5000000000009</v>
      </c>
      <c r="Q39" s="13">
        <v>0</v>
      </c>
      <c r="R39" s="13">
        <f t="shared" si="5"/>
        <v>24437.5</v>
      </c>
      <c r="S39" s="13">
        <v>0</v>
      </c>
      <c r="T39" s="13">
        <f t="shared" si="6"/>
        <v>22430.239999999998</v>
      </c>
      <c r="U39" s="13">
        <f t="shared" si="7"/>
        <v>17641</v>
      </c>
      <c r="V39" s="13">
        <f t="shared" si="8"/>
        <v>92569.760000000009</v>
      </c>
      <c r="W39" s="58"/>
      <c r="X39"/>
      <c r="Y39"/>
      <c r="Z39"/>
      <c r="AA39"/>
      <c r="AB39" s="8"/>
      <c r="AC39"/>
      <c r="AD39" s="8"/>
      <c r="AE39" s="8"/>
      <c r="AF39" s="8"/>
      <c r="AG39" s="8"/>
      <c r="AH39"/>
      <c r="AI39" s="8"/>
      <c r="AJ39" s="8"/>
    </row>
    <row r="40" spans="1:36" s="6" customFormat="1" ht="15" x14ac:dyDescent="0.25">
      <c r="A40" s="17">
        <f t="shared" si="9"/>
        <v>23</v>
      </c>
      <c r="B40" s="31" t="s">
        <v>691</v>
      </c>
      <c r="C40" s="15" t="s">
        <v>689</v>
      </c>
      <c r="D40" s="15" t="s">
        <v>690</v>
      </c>
      <c r="E40" s="15" t="s">
        <v>5</v>
      </c>
      <c r="F40" s="15" t="s">
        <v>92</v>
      </c>
      <c r="G40" s="14">
        <v>44866</v>
      </c>
      <c r="H40" s="14">
        <v>45047</v>
      </c>
      <c r="I40" s="13">
        <v>65000</v>
      </c>
      <c r="J40" s="13">
        <v>3796.6</v>
      </c>
      <c r="K40" s="13">
        <v>0</v>
      </c>
      <c r="L40" s="13">
        <f t="shared" si="0"/>
        <v>1865.5</v>
      </c>
      <c r="M40" s="13">
        <f t="shared" si="1"/>
        <v>4615</v>
      </c>
      <c r="N40" s="13">
        <f t="shared" si="2"/>
        <v>747.5</v>
      </c>
      <c r="O40" s="13">
        <f t="shared" si="3"/>
        <v>1976</v>
      </c>
      <c r="P40" s="13">
        <f t="shared" si="4"/>
        <v>4608.5</v>
      </c>
      <c r="Q40" s="13"/>
      <c r="R40" s="13">
        <f t="shared" si="5"/>
        <v>13812.5</v>
      </c>
      <c r="S40" s="13">
        <v>3154.9</v>
      </c>
      <c r="T40" s="13">
        <f t="shared" si="6"/>
        <v>10793</v>
      </c>
      <c r="U40" s="13">
        <f t="shared" si="7"/>
        <v>9971</v>
      </c>
      <c r="V40" s="13">
        <f t="shared" si="8"/>
        <v>54207</v>
      </c>
      <c r="W40" s="58"/>
      <c r="X40"/>
      <c r="Y40"/>
      <c r="Z40"/>
      <c r="AA40"/>
      <c r="AB40" s="8"/>
      <c r="AC40"/>
      <c r="AD40" s="8"/>
      <c r="AE40" s="8"/>
      <c r="AF40" s="8"/>
      <c r="AG40" s="8"/>
      <c r="AH40" s="8"/>
      <c r="AI40" s="8"/>
      <c r="AJ40" s="8"/>
    </row>
    <row r="41" spans="1:36" s="6" customFormat="1" ht="15" x14ac:dyDescent="0.25">
      <c r="A41" s="17">
        <f t="shared" si="9"/>
        <v>24</v>
      </c>
      <c r="B41" s="31" t="s">
        <v>687</v>
      </c>
      <c r="C41" s="15" t="s">
        <v>688</v>
      </c>
      <c r="D41" s="15" t="s">
        <v>685</v>
      </c>
      <c r="E41" s="15" t="s">
        <v>5</v>
      </c>
      <c r="F41" s="15" t="s">
        <v>92</v>
      </c>
      <c r="G41" s="14">
        <v>44927</v>
      </c>
      <c r="H41" s="14">
        <v>45107</v>
      </c>
      <c r="I41" s="13">
        <v>75000</v>
      </c>
      <c r="J41" s="13">
        <v>5993.89</v>
      </c>
      <c r="K41" s="13">
        <v>0</v>
      </c>
      <c r="L41" s="13">
        <f t="shared" si="0"/>
        <v>2152.5</v>
      </c>
      <c r="M41" s="13">
        <f t="shared" si="1"/>
        <v>5324.9999999999991</v>
      </c>
      <c r="N41" s="13">
        <f t="shared" si="2"/>
        <v>862.5</v>
      </c>
      <c r="O41" s="13">
        <f t="shared" si="3"/>
        <v>2280</v>
      </c>
      <c r="P41" s="13">
        <f t="shared" si="4"/>
        <v>5317.5</v>
      </c>
      <c r="Q41" s="13">
        <f>1512.45+65</f>
        <v>1577.45</v>
      </c>
      <c r="R41" s="13">
        <f t="shared" si="5"/>
        <v>15937.5</v>
      </c>
      <c r="S41" s="13">
        <v>0</v>
      </c>
      <c r="T41" s="13">
        <f t="shared" si="6"/>
        <v>12003.84</v>
      </c>
      <c r="U41" s="13">
        <f t="shared" si="7"/>
        <v>11505</v>
      </c>
      <c r="V41" s="13">
        <f t="shared" si="8"/>
        <v>62996.160000000003</v>
      </c>
      <c r="W41" s="58"/>
      <c r="X41"/>
      <c r="Y41"/>
      <c r="Z41"/>
      <c r="AA41"/>
      <c r="AB41" s="8"/>
      <c r="AC41"/>
      <c r="AD41" s="8"/>
      <c r="AE41" s="8"/>
      <c r="AF41" s="8"/>
      <c r="AG41" s="8"/>
      <c r="AH41" s="8"/>
      <c r="AI41" s="8"/>
      <c r="AJ41" s="8"/>
    </row>
    <row r="42" spans="1:36" s="6" customFormat="1" ht="15" x14ac:dyDescent="0.25">
      <c r="A42" s="17">
        <f t="shared" si="9"/>
        <v>25</v>
      </c>
      <c r="B42" s="31" t="s">
        <v>687</v>
      </c>
      <c r="C42" s="15" t="s">
        <v>686</v>
      </c>
      <c r="D42" s="15" t="s">
        <v>685</v>
      </c>
      <c r="E42" s="15" t="s">
        <v>5</v>
      </c>
      <c r="F42" s="15" t="s">
        <v>87</v>
      </c>
      <c r="G42" s="14">
        <v>44927</v>
      </c>
      <c r="H42" s="14">
        <v>45107</v>
      </c>
      <c r="I42" s="13">
        <v>85000</v>
      </c>
      <c r="J42" s="13">
        <v>8576.99</v>
      </c>
      <c r="K42" s="13">
        <v>0</v>
      </c>
      <c r="L42" s="13">
        <f t="shared" si="0"/>
        <v>2439.5</v>
      </c>
      <c r="M42" s="13">
        <f t="shared" si="1"/>
        <v>6034.9999999999991</v>
      </c>
      <c r="N42" s="13">
        <f t="shared" si="2"/>
        <v>977.5</v>
      </c>
      <c r="O42" s="13">
        <f t="shared" si="3"/>
        <v>2584</v>
      </c>
      <c r="P42" s="13">
        <f t="shared" si="4"/>
        <v>6026.5</v>
      </c>
      <c r="Q42" s="13">
        <v>0</v>
      </c>
      <c r="R42" s="13">
        <f t="shared" si="5"/>
        <v>18062.5</v>
      </c>
      <c r="S42" s="13">
        <v>0</v>
      </c>
      <c r="T42" s="13">
        <f t="shared" si="6"/>
        <v>13600.49</v>
      </c>
      <c r="U42" s="13">
        <f t="shared" si="7"/>
        <v>13039</v>
      </c>
      <c r="V42" s="13">
        <f t="shared" si="8"/>
        <v>71399.509999999995</v>
      </c>
      <c r="W42" s="58"/>
      <c r="X42"/>
      <c r="Y42"/>
      <c r="Z42"/>
      <c r="AA42"/>
      <c r="AB42" s="8"/>
      <c r="AC42"/>
      <c r="AD42" s="8"/>
      <c r="AE42" s="8"/>
      <c r="AF42" s="8"/>
      <c r="AG42" s="8"/>
      <c r="AH42"/>
      <c r="AI42" s="8"/>
      <c r="AJ42" s="8"/>
    </row>
    <row r="43" spans="1:36" s="6" customFormat="1" ht="15" x14ac:dyDescent="0.25">
      <c r="A43" s="17">
        <f t="shared" si="9"/>
        <v>26</v>
      </c>
      <c r="B43" s="31" t="s">
        <v>684</v>
      </c>
      <c r="C43" s="15" t="s">
        <v>682</v>
      </c>
      <c r="D43" s="15" t="s">
        <v>683</v>
      </c>
      <c r="E43" s="15" t="s">
        <v>5</v>
      </c>
      <c r="F43" s="15" t="s">
        <v>92</v>
      </c>
      <c r="G43" s="14">
        <v>44927</v>
      </c>
      <c r="H43" s="14">
        <v>45107</v>
      </c>
      <c r="I43" s="13">
        <v>65000</v>
      </c>
      <c r="J43" s="13">
        <v>4112.09</v>
      </c>
      <c r="K43" s="13">
        <v>0</v>
      </c>
      <c r="L43" s="13">
        <f t="shared" si="0"/>
        <v>1865.5</v>
      </c>
      <c r="M43" s="13">
        <f t="shared" si="1"/>
        <v>4615</v>
      </c>
      <c r="N43" s="13">
        <f t="shared" si="2"/>
        <v>747.5</v>
      </c>
      <c r="O43" s="13">
        <f t="shared" si="3"/>
        <v>1976</v>
      </c>
      <c r="P43" s="13">
        <f t="shared" si="4"/>
        <v>4608.5</v>
      </c>
      <c r="Q43" s="13">
        <f>1512.45+65</f>
        <v>1577.45</v>
      </c>
      <c r="R43" s="13">
        <f t="shared" si="5"/>
        <v>13812.5</v>
      </c>
      <c r="S43" s="13">
        <v>0</v>
      </c>
      <c r="T43" s="13">
        <f t="shared" si="6"/>
        <v>9531.0400000000009</v>
      </c>
      <c r="U43" s="13">
        <f t="shared" si="7"/>
        <v>9971</v>
      </c>
      <c r="V43" s="13">
        <f t="shared" si="8"/>
        <v>55468.959999999999</v>
      </c>
      <c r="W43" s="58"/>
      <c r="X43"/>
      <c r="Y43"/>
      <c r="Z43"/>
      <c r="AA43"/>
      <c r="AB43" s="8"/>
      <c r="AC43"/>
      <c r="AD43" s="8"/>
      <c r="AE43" s="8"/>
      <c r="AF43" s="8"/>
      <c r="AG43" s="8"/>
      <c r="AH43" s="8"/>
      <c r="AI43" s="8"/>
      <c r="AJ43" s="8"/>
    </row>
    <row r="44" spans="1:36" s="6" customFormat="1" ht="15" x14ac:dyDescent="0.25">
      <c r="A44" s="17">
        <f t="shared" si="9"/>
        <v>27</v>
      </c>
      <c r="B44" s="31" t="s">
        <v>590</v>
      </c>
      <c r="C44" s="15" t="s">
        <v>681</v>
      </c>
      <c r="D44" s="15" t="s">
        <v>680</v>
      </c>
      <c r="E44" s="15" t="s">
        <v>5</v>
      </c>
      <c r="F44" s="15" t="s">
        <v>92</v>
      </c>
      <c r="G44" s="14">
        <v>44927</v>
      </c>
      <c r="H44" s="14">
        <v>45107</v>
      </c>
      <c r="I44" s="13">
        <v>80000</v>
      </c>
      <c r="J44" s="13">
        <v>7400.87</v>
      </c>
      <c r="K44" s="13">
        <v>0</v>
      </c>
      <c r="L44" s="13">
        <f t="shared" si="0"/>
        <v>2296</v>
      </c>
      <c r="M44" s="13">
        <f t="shared" si="1"/>
        <v>5679.9999999999991</v>
      </c>
      <c r="N44" s="13">
        <f t="shared" si="2"/>
        <v>920</v>
      </c>
      <c r="O44" s="13">
        <f t="shared" si="3"/>
        <v>2432</v>
      </c>
      <c r="P44" s="13">
        <f t="shared" si="4"/>
        <v>5672</v>
      </c>
      <c r="Q44" s="13">
        <v>0</v>
      </c>
      <c r="R44" s="13">
        <f t="shared" si="5"/>
        <v>17000</v>
      </c>
      <c r="S44" s="13">
        <v>0</v>
      </c>
      <c r="T44" s="13">
        <f t="shared" si="6"/>
        <v>12128.869999999999</v>
      </c>
      <c r="U44" s="13">
        <f t="shared" si="7"/>
        <v>12272</v>
      </c>
      <c r="V44" s="13">
        <f t="shared" si="8"/>
        <v>67871.13</v>
      </c>
      <c r="W44" s="58"/>
      <c r="X44"/>
      <c r="Y44"/>
      <c r="Z44"/>
      <c r="AA44"/>
      <c r="AB44" s="8"/>
      <c r="AC44"/>
      <c r="AD44" s="8"/>
      <c r="AE44" s="8"/>
      <c r="AF44" s="8"/>
      <c r="AG44" s="8"/>
      <c r="AH44"/>
      <c r="AI44" s="8"/>
      <c r="AJ44" s="8"/>
    </row>
    <row r="45" spans="1:36" s="6" customFormat="1" ht="15" x14ac:dyDescent="0.25">
      <c r="A45" s="17">
        <f t="shared" si="9"/>
        <v>28</v>
      </c>
      <c r="B45" s="31" t="s">
        <v>590</v>
      </c>
      <c r="C45" s="15" t="s">
        <v>679</v>
      </c>
      <c r="D45" s="15" t="s">
        <v>588</v>
      </c>
      <c r="E45" s="15" t="s">
        <v>5</v>
      </c>
      <c r="F45" s="15" t="s">
        <v>92</v>
      </c>
      <c r="G45" s="14">
        <v>44927</v>
      </c>
      <c r="H45" s="14">
        <v>45107</v>
      </c>
      <c r="I45" s="13">
        <v>93500</v>
      </c>
      <c r="J45" s="13">
        <v>10576.41</v>
      </c>
      <c r="K45" s="13">
        <v>0</v>
      </c>
      <c r="L45" s="13">
        <f t="shared" si="0"/>
        <v>2683.45</v>
      </c>
      <c r="M45" s="13">
        <f t="shared" si="1"/>
        <v>6638.4999999999991</v>
      </c>
      <c r="N45" s="13">
        <f t="shared" si="2"/>
        <v>1075.25</v>
      </c>
      <c r="O45" s="13">
        <f t="shared" si="3"/>
        <v>2842.4</v>
      </c>
      <c r="P45" s="13">
        <f t="shared" si="4"/>
        <v>6629.1500000000005</v>
      </c>
      <c r="Q45" s="13">
        <v>0</v>
      </c>
      <c r="R45" s="13">
        <f t="shared" si="5"/>
        <v>19868.75</v>
      </c>
      <c r="S45" s="13">
        <v>0</v>
      </c>
      <c r="T45" s="13">
        <f t="shared" si="6"/>
        <v>16102.26</v>
      </c>
      <c r="U45" s="13">
        <f t="shared" si="7"/>
        <v>14342.9</v>
      </c>
      <c r="V45" s="13">
        <f t="shared" si="8"/>
        <v>77397.740000000005</v>
      </c>
      <c r="W45" s="58"/>
      <c r="X45"/>
      <c r="Y45"/>
      <c r="Z45"/>
      <c r="AA45"/>
      <c r="AB45" s="8"/>
      <c r="AC45"/>
      <c r="AD45" s="8"/>
      <c r="AE45" s="8"/>
      <c r="AF45" s="8"/>
      <c r="AG45" s="8"/>
      <c r="AH45"/>
      <c r="AI45" s="8"/>
      <c r="AJ45" s="8"/>
    </row>
    <row r="46" spans="1:36" s="6" customFormat="1" ht="15" x14ac:dyDescent="0.25">
      <c r="A46" s="17">
        <f t="shared" si="9"/>
        <v>29</v>
      </c>
      <c r="B46" s="31" t="s">
        <v>590</v>
      </c>
      <c r="C46" s="15" t="s">
        <v>677</v>
      </c>
      <c r="D46" s="15" t="s">
        <v>678</v>
      </c>
      <c r="E46" s="15" t="s">
        <v>5</v>
      </c>
      <c r="F46" s="15" t="s">
        <v>92</v>
      </c>
      <c r="G46" s="14">
        <v>45017</v>
      </c>
      <c r="H46" s="14">
        <v>45230</v>
      </c>
      <c r="I46" s="13">
        <v>45000</v>
      </c>
      <c r="J46" s="13">
        <v>1148.33</v>
      </c>
      <c r="K46" s="13">
        <v>0</v>
      </c>
      <c r="L46" s="13">
        <f t="shared" si="0"/>
        <v>1291.5</v>
      </c>
      <c r="M46" s="13">
        <f t="shared" si="1"/>
        <v>3194.9999999999995</v>
      </c>
      <c r="N46" s="13">
        <f t="shared" si="2"/>
        <v>517.5</v>
      </c>
      <c r="O46" s="13">
        <f t="shared" si="3"/>
        <v>1368</v>
      </c>
      <c r="P46" s="13">
        <f t="shared" si="4"/>
        <v>3190.5</v>
      </c>
      <c r="Q46" s="13"/>
      <c r="R46" s="13">
        <f t="shared" si="5"/>
        <v>9562.5</v>
      </c>
      <c r="S46" s="13"/>
      <c r="T46" s="13">
        <f t="shared" si="6"/>
        <v>3807.83</v>
      </c>
      <c r="U46" s="13">
        <f t="shared" si="7"/>
        <v>6903</v>
      </c>
      <c r="V46" s="13">
        <f t="shared" si="8"/>
        <v>41192.17</v>
      </c>
      <c r="W46" s="58"/>
      <c r="X46"/>
      <c r="Y46"/>
      <c r="Z46"/>
      <c r="AA46"/>
      <c r="AB46" s="8"/>
      <c r="AC46"/>
      <c r="AD46" s="8"/>
      <c r="AE46" s="8"/>
      <c r="AF46" s="8"/>
      <c r="AG46" s="8"/>
      <c r="AH46"/>
      <c r="AI46" s="8"/>
      <c r="AJ46" s="8"/>
    </row>
    <row r="47" spans="1:36" s="6" customFormat="1" ht="15" x14ac:dyDescent="0.25">
      <c r="A47" s="17">
        <f t="shared" si="9"/>
        <v>30</v>
      </c>
      <c r="B47" s="31" t="s">
        <v>672</v>
      </c>
      <c r="C47" s="15" t="s">
        <v>675</v>
      </c>
      <c r="D47" s="15" t="s">
        <v>676</v>
      </c>
      <c r="E47" s="15" t="s">
        <v>5</v>
      </c>
      <c r="F47" s="15" t="s">
        <v>92</v>
      </c>
      <c r="G47" s="14">
        <v>44927</v>
      </c>
      <c r="H47" s="14">
        <v>45107</v>
      </c>
      <c r="I47" s="13">
        <v>155000</v>
      </c>
      <c r="J47" s="13">
        <v>25042.74</v>
      </c>
      <c r="K47" s="13">
        <v>0</v>
      </c>
      <c r="L47" s="13">
        <f t="shared" si="0"/>
        <v>4448.5</v>
      </c>
      <c r="M47" s="13">
        <f t="shared" si="1"/>
        <v>11004.999999999998</v>
      </c>
      <c r="N47" s="13">
        <f t="shared" si="2"/>
        <v>1782.5</v>
      </c>
      <c r="O47" s="13">
        <f t="shared" si="3"/>
        <v>4712</v>
      </c>
      <c r="P47" s="13">
        <f t="shared" si="4"/>
        <v>10989.5</v>
      </c>
      <c r="Q47" s="13">
        <v>0</v>
      </c>
      <c r="R47" s="13">
        <f t="shared" si="5"/>
        <v>32937.5</v>
      </c>
      <c r="S47" s="13">
        <v>250</v>
      </c>
      <c r="T47" s="13">
        <f t="shared" si="6"/>
        <v>34453.240000000005</v>
      </c>
      <c r="U47" s="13">
        <f t="shared" si="7"/>
        <v>23777</v>
      </c>
      <c r="V47" s="13">
        <f t="shared" si="8"/>
        <v>120546.76</v>
      </c>
      <c r="W47" s="58"/>
      <c r="X47"/>
      <c r="Y47"/>
      <c r="Z47"/>
      <c r="AA47"/>
      <c r="AB47" s="8"/>
      <c r="AC47"/>
      <c r="AD47" s="8"/>
      <c r="AE47" s="8"/>
      <c r="AF47" s="8"/>
      <c r="AG47" s="8"/>
      <c r="AH47"/>
      <c r="AI47" s="8"/>
      <c r="AJ47" s="8"/>
    </row>
    <row r="48" spans="1:36" s="6" customFormat="1" ht="15" x14ac:dyDescent="0.25">
      <c r="A48" s="17">
        <f t="shared" si="9"/>
        <v>31</v>
      </c>
      <c r="B48" s="31" t="s">
        <v>672</v>
      </c>
      <c r="C48" s="15" t="s">
        <v>673</v>
      </c>
      <c r="D48" s="15" t="s">
        <v>674</v>
      </c>
      <c r="E48" s="15" t="s">
        <v>5</v>
      </c>
      <c r="F48" s="15" t="s">
        <v>87</v>
      </c>
      <c r="G48" s="14">
        <v>44866</v>
      </c>
      <c r="H48" s="14">
        <v>45047</v>
      </c>
      <c r="I48" s="13">
        <v>65000</v>
      </c>
      <c r="J48" s="13">
        <v>4427.58</v>
      </c>
      <c r="K48" s="13">
        <v>0</v>
      </c>
      <c r="L48" s="13">
        <f t="shared" si="0"/>
        <v>1865.5</v>
      </c>
      <c r="M48" s="13">
        <f t="shared" si="1"/>
        <v>4615</v>
      </c>
      <c r="N48" s="13">
        <f t="shared" si="2"/>
        <v>747.5</v>
      </c>
      <c r="O48" s="13">
        <f t="shared" si="3"/>
        <v>1976</v>
      </c>
      <c r="P48" s="13">
        <f t="shared" si="4"/>
        <v>4608.5</v>
      </c>
      <c r="Q48" s="13">
        <v>0</v>
      </c>
      <c r="R48" s="13">
        <f t="shared" si="5"/>
        <v>13812.5</v>
      </c>
      <c r="S48" s="13">
        <v>0</v>
      </c>
      <c r="T48" s="13">
        <f t="shared" si="6"/>
        <v>8269.08</v>
      </c>
      <c r="U48" s="13">
        <f t="shared" si="7"/>
        <v>9971</v>
      </c>
      <c r="V48" s="13">
        <f t="shared" si="8"/>
        <v>56730.92</v>
      </c>
      <c r="W48" s="58"/>
      <c r="X48"/>
      <c r="Y48"/>
      <c r="Z48"/>
      <c r="AA48"/>
      <c r="AB48" s="8"/>
      <c r="AC48"/>
      <c r="AD48" s="8"/>
      <c r="AE48" s="8"/>
      <c r="AF48" s="8"/>
      <c r="AG48" s="8"/>
      <c r="AH48"/>
      <c r="AI48" s="8"/>
      <c r="AJ48" s="8"/>
    </row>
    <row r="49" spans="1:36" s="6" customFormat="1" ht="15" x14ac:dyDescent="0.25">
      <c r="A49" s="17">
        <f t="shared" si="9"/>
        <v>32</v>
      </c>
      <c r="B49" s="31" t="s">
        <v>672</v>
      </c>
      <c r="C49" s="15" t="s">
        <v>671</v>
      </c>
      <c r="D49" s="15" t="s">
        <v>670</v>
      </c>
      <c r="E49" s="15" t="s">
        <v>5</v>
      </c>
      <c r="F49" s="15" t="s">
        <v>87</v>
      </c>
      <c r="G49" s="14">
        <v>44896</v>
      </c>
      <c r="H49" s="14">
        <v>45077</v>
      </c>
      <c r="I49" s="13">
        <v>45000</v>
      </c>
      <c r="J49" s="13">
        <v>1148.33</v>
      </c>
      <c r="K49" s="13"/>
      <c r="L49" s="13">
        <f t="shared" si="0"/>
        <v>1291.5</v>
      </c>
      <c r="M49" s="13">
        <f t="shared" si="1"/>
        <v>3194.9999999999995</v>
      </c>
      <c r="N49" s="13">
        <f t="shared" si="2"/>
        <v>517.5</v>
      </c>
      <c r="O49" s="13">
        <f t="shared" si="3"/>
        <v>1368</v>
      </c>
      <c r="P49" s="13">
        <f t="shared" si="4"/>
        <v>3190.5</v>
      </c>
      <c r="Q49" s="13"/>
      <c r="R49" s="13">
        <f t="shared" si="5"/>
        <v>9562.5</v>
      </c>
      <c r="S49" s="13">
        <v>0</v>
      </c>
      <c r="T49" s="13">
        <f t="shared" si="6"/>
        <v>3807.83</v>
      </c>
      <c r="U49" s="13">
        <f t="shared" si="7"/>
        <v>6903</v>
      </c>
      <c r="V49" s="13">
        <f t="shared" si="8"/>
        <v>41192.17</v>
      </c>
      <c r="W49" s="58"/>
      <c r="X49"/>
      <c r="Y49"/>
      <c r="Z49"/>
      <c r="AA49"/>
      <c r="AB49" s="8"/>
      <c r="AC49"/>
      <c r="AD49" s="8"/>
      <c r="AE49" s="8"/>
      <c r="AF49" s="8"/>
      <c r="AG49" s="8"/>
      <c r="AH49"/>
      <c r="AI49" s="8"/>
      <c r="AJ49" s="8"/>
    </row>
    <row r="50" spans="1:36" s="6" customFormat="1" ht="15" x14ac:dyDescent="0.25">
      <c r="A50" s="17">
        <f t="shared" si="9"/>
        <v>33</v>
      </c>
      <c r="B50" s="31" t="s">
        <v>669</v>
      </c>
      <c r="C50" s="15" t="s">
        <v>668</v>
      </c>
      <c r="D50" s="15" t="s">
        <v>667</v>
      </c>
      <c r="E50" s="15" t="s">
        <v>5</v>
      </c>
      <c r="F50" s="15" t="s">
        <v>92</v>
      </c>
      <c r="G50" s="14">
        <v>44927</v>
      </c>
      <c r="H50" s="14">
        <v>45107</v>
      </c>
      <c r="I50" s="13">
        <v>45000</v>
      </c>
      <c r="J50" s="13">
        <v>1148.33</v>
      </c>
      <c r="K50" s="13">
        <v>0</v>
      </c>
      <c r="L50" s="13">
        <f t="shared" ref="L50:L81" si="10">+I50*2.87%</f>
        <v>1291.5</v>
      </c>
      <c r="M50" s="13">
        <f t="shared" ref="M50:M81" si="11">I50*7.1%</f>
        <v>3194.9999999999995</v>
      </c>
      <c r="N50" s="13">
        <f t="shared" ref="N50:N81" si="12">I50*1.15%</f>
        <v>517.5</v>
      </c>
      <c r="O50" s="13">
        <f t="shared" ref="O50:O81" si="13">+I50*3.04%</f>
        <v>1368</v>
      </c>
      <c r="P50" s="13">
        <f t="shared" ref="P50:P81" si="14">I50*7.09%</f>
        <v>3190.5</v>
      </c>
      <c r="Q50" s="13">
        <v>0</v>
      </c>
      <c r="R50" s="13">
        <f t="shared" ref="R50:R81" si="15">L50+M50+N50+O50+P50</f>
        <v>9562.5</v>
      </c>
      <c r="S50" s="13">
        <v>0</v>
      </c>
      <c r="T50" s="13">
        <f t="shared" ref="T50:T81" si="16">+L50+O50+Q50+S50+J50+K50</f>
        <v>3807.83</v>
      </c>
      <c r="U50" s="13">
        <f t="shared" ref="U50:U81" si="17">+P50+N50+M50</f>
        <v>6903</v>
      </c>
      <c r="V50" s="13">
        <f t="shared" ref="V50:V81" si="18">+I50-T50</f>
        <v>41192.17</v>
      </c>
      <c r="W50" s="58"/>
      <c r="X50"/>
      <c r="Y50"/>
      <c r="Z50"/>
      <c r="AA50"/>
      <c r="AB50" s="8"/>
      <c r="AC50"/>
      <c r="AD50" s="8"/>
      <c r="AE50" s="8"/>
      <c r="AF50" s="8"/>
      <c r="AG50" s="8"/>
      <c r="AH50"/>
      <c r="AI50" s="8"/>
      <c r="AJ50" s="8"/>
    </row>
    <row r="51" spans="1:36" s="6" customFormat="1" ht="12" customHeight="1" x14ac:dyDescent="0.25">
      <c r="A51" s="17">
        <f t="shared" si="9"/>
        <v>34</v>
      </c>
      <c r="B51" s="31" t="s">
        <v>666</v>
      </c>
      <c r="C51" s="15" t="s">
        <v>664</v>
      </c>
      <c r="D51" s="15" t="s">
        <v>665</v>
      </c>
      <c r="E51" s="15" t="s">
        <v>5</v>
      </c>
      <c r="F51" s="15" t="s">
        <v>92</v>
      </c>
      <c r="G51" s="14">
        <v>44986</v>
      </c>
      <c r="H51" s="14">
        <v>45169</v>
      </c>
      <c r="I51" s="13">
        <v>155000</v>
      </c>
      <c r="J51" s="13">
        <v>25042.74</v>
      </c>
      <c r="K51" s="13">
        <v>0</v>
      </c>
      <c r="L51" s="13">
        <f t="shared" si="10"/>
        <v>4448.5</v>
      </c>
      <c r="M51" s="13">
        <f t="shared" si="11"/>
        <v>11004.999999999998</v>
      </c>
      <c r="N51" s="13">
        <f t="shared" si="12"/>
        <v>1782.5</v>
      </c>
      <c r="O51" s="13">
        <f t="shared" si="13"/>
        <v>4712</v>
      </c>
      <c r="P51" s="13">
        <f t="shared" si="14"/>
        <v>10989.5</v>
      </c>
      <c r="Q51" s="13">
        <v>0</v>
      </c>
      <c r="R51" s="13">
        <f t="shared" si="15"/>
        <v>32937.5</v>
      </c>
      <c r="S51" s="13">
        <v>0</v>
      </c>
      <c r="T51" s="13">
        <f t="shared" si="16"/>
        <v>34203.240000000005</v>
      </c>
      <c r="U51" s="13">
        <f t="shared" si="17"/>
        <v>23777</v>
      </c>
      <c r="V51" s="13">
        <f t="shared" si="18"/>
        <v>120796.76</v>
      </c>
      <c r="W51" s="58"/>
      <c r="X51"/>
      <c r="Y51"/>
      <c r="Z51"/>
      <c r="AA51"/>
      <c r="AB51" s="8"/>
      <c r="AC51"/>
      <c r="AD51" s="8"/>
      <c r="AE51" s="8"/>
      <c r="AF51" s="8"/>
      <c r="AG51" s="8"/>
      <c r="AH51"/>
      <c r="AI51" s="8"/>
      <c r="AJ51" s="8"/>
    </row>
    <row r="52" spans="1:36" s="6" customFormat="1" ht="15" x14ac:dyDescent="0.25">
      <c r="A52" s="17">
        <f t="shared" si="9"/>
        <v>35</v>
      </c>
      <c r="B52" s="31" t="s">
        <v>659</v>
      </c>
      <c r="C52" s="15" t="s">
        <v>662</v>
      </c>
      <c r="D52" s="15" t="s">
        <v>663</v>
      </c>
      <c r="E52" s="15" t="s">
        <v>5</v>
      </c>
      <c r="F52" s="15" t="s">
        <v>92</v>
      </c>
      <c r="G52" s="14">
        <v>44986</v>
      </c>
      <c r="H52" s="14">
        <v>45169</v>
      </c>
      <c r="I52" s="13">
        <v>75000</v>
      </c>
      <c r="J52" s="13">
        <v>6309.38</v>
      </c>
      <c r="K52" s="13">
        <v>0</v>
      </c>
      <c r="L52" s="13">
        <f t="shared" si="10"/>
        <v>2152.5</v>
      </c>
      <c r="M52" s="13">
        <f t="shared" si="11"/>
        <v>5324.9999999999991</v>
      </c>
      <c r="N52" s="13">
        <f t="shared" si="12"/>
        <v>862.5</v>
      </c>
      <c r="O52" s="13">
        <f t="shared" si="13"/>
        <v>2280</v>
      </c>
      <c r="P52" s="13">
        <f t="shared" si="14"/>
        <v>5317.5</v>
      </c>
      <c r="Q52" s="13">
        <v>0</v>
      </c>
      <c r="R52" s="13">
        <f t="shared" si="15"/>
        <v>15937.5</v>
      </c>
      <c r="S52" s="13">
        <v>0</v>
      </c>
      <c r="T52" s="13">
        <f t="shared" si="16"/>
        <v>10741.880000000001</v>
      </c>
      <c r="U52" s="13">
        <f t="shared" si="17"/>
        <v>11505</v>
      </c>
      <c r="V52" s="13">
        <f t="shared" si="18"/>
        <v>64258.119999999995</v>
      </c>
      <c r="W52" s="58"/>
      <c r="X52"/>
      <c r="Y52"/>
      <c r="Z52"/>
      <c r="AA52"/>
      <c r="AB52" s="8"/>
      <c r="AC52"/>
      <c r="AD52" s="8"/>
      <c r="AE52" s="8"/>
      <c r="AF52" s="8"/>
      <c r="AG52" s="8"/>
      <c r="AH52"/>
      <c r="AI52" s="8"/>
      <c r="AJ52" s="8"/>
    </row>
    <row r="53" spans="1:36" s="6" customFormat="1" ht="15" x14ac:dyDescent="0.25">
      <c r="A53" s="17">
        <f t="shared" si="9"/>
        <v>36</v>
      </c>
      <c r="B53" s="31" t="s">
        <v>659</v>
      </c>
      <c r="C53" s="15" t="s">
        <v>660</v>
      </c>
      <c r="D53" s="15" t="s">
        <v>661</v>
      </c>
      <c r="E53" s="15" t="s">
        <v>5</v>
      </c>
      <c r="F53" s="15" t="s">
        <v>87</v>
      </c>
      <c r="G53" s="14">
        <v>44986</v>
      </c>
      <c r="H53" s="14">
        <v>45169</v>
      </c>
      <c r="I53" s="13">
        <v>70000</v>
      </c>
      <c r="J53" s="13">
        <v>5368.48</v>
      </c>
      <c r="K53" s="13">
        <v>0</v>
      </c>
      <c r="L53" s="13">
        <f t="shared" si="10"/>
        <v>2009</v>
      </c>
      <c r="M53" s="13">
        <f t="shared" si="11"/>
        <v>4970</v>
      </c>
      <c r="N53" s="13">
        <f t="shared" si="12"/>
        <v>805</v>
      </c>
      <c r="O53" s="13">
        <f t="shared" si="13"/>
        <v>2128</v>
      </c>
      <c r="P53" s="13">
        <f t="shared" si="14"/>
        <v>4963</v>
      </c>
      <c r="Q53" s="13">
        <v>0</v>
      </c>
      <c r="R53" s="13">
        <f t="shared" si="15"/>
        <v>14875</v>
      </c>
      <c r="S53" s="13">
        <v>0</v>
      </c>
      <c r="T53" s="13">
        <f t="shared" si="16"/>
        <v>9505.48</v>
      </c>
      <c r="U53" s="13">
        <f t="shared" si="17"/>
        <v>10738</v>
      </c>
      <c r="V53" s="13">
        <f t="shared" si="18"/>
        <v>60494.520000000004</v>
      </c>
      <c r="W53" s="58"/>
      <c r="X53"/>
      <c r="Y53"/>
      <c r="Z53"/>
      <c r="AA53"/>
      <c r="AB53" s="8"/>
      <c r="AC53"/>
      <c r="AD53" s="8"/>
      <c r="AE53" s="8"/>
      <c r="AF53" s="8"/>
      <c r="AG53" s="8"/>
      <c r="AH53"/>
      <c r="AI53" s="8"/>
      <c r="AJ53" s="8"/>
    </row>
    <row r="54" spans="1:36" s="6" customFormat="1" ht="15" x14ac:dyDescent="0.25">
      <c r="A54" s="17">
        <f t="shared" si="9"/>
        <v>37</v>
      </c>
      <c r="B54" s="31" t="s">
        <v>659</v>
      </c>
      <c r="C54" s="15" t="s">
        <v>658</v>
      </c>
      <c r="D54" s="15" t="s">
        <v>604</v>
      </c>
      <c r="E54" s="15" t="s">
        <v>5</v>
      </c>
      <c r="F54" s="15" t="s">
        <v>87</v>
      </c>
      <c r="G54" s="14">
        <v>45017</v>
      </c>
      <c r="H54" s="14">
        <v>45230</v>
      </c>
      <c r="I54" s="13">
        <v>70000</v>
      </c>
      <c r="J54" s="13">
        <v>5368.48</v>
      </c>
      <c r="K54" s="13">
        <v>0</v>
      </c>
      <c r="L54" s="13">
        <f t="shared" si="10"/>
        <v>2009</v>
      </c>
      <c r="M54" s="13">
        <f t="shared" si="11"/>
        <v>4970</v>
      </c>
      <c r="N54" s="13">
        <f t="shared" si="12"/>
        <v>805</v>
      </c>
      <c r="O54" s="13">
        <f t="shared" si="13"/>
        <v>2128</v>
      </c>
      <c r="P54" s="13">
        <f t="shared" si="14"/>
        <v>4963</v>
      </c>
      <c r="Q54" s="13">
        <v>0</v>
      </c>
      <c r="R54" s="13">
        <f t="shared" si="15"/>
        <v>14875</v>
      </c>
      <c r="S54" s="13">
        <v>0</v>
      </c>
      <c r="T54" s="13">
        <f t="shared" si="16"/>
        <v>9505.48</v>
      </c>
      <c r="U54" s="13">
        <f t="shared" si="17"/>
        <v>10738</v>
      </c>
      <c r="V54" s="13">
        <f t="shared" si="18"/>
        <v>60494.520000000004</v>
      </c>
      <c r="W54" s="58"/>
      <c r="X54"/>
      <c r="Y54"/>
      <c r="Z54"/>
      <c r="AA54"/>
      <c r="AB54" s="8"/>
      <c r="AC54"/>
      <c r="AD54" s="8"/>
      <c r="AE54" s="8"/>
      <c r="AF54" s="8"/>
      <c r="AG54" s="8"/>
      <c r="AH54"/>
      <c r="AI54" s="8"/>
      <c r="AJ54" s="8"/>
    </row>
    <row r="55" spans="1:36" s="6" customFormat="1" ht="15" x14ac:dyDescent="0.25">
      <c r="A55" s="17">
        <f t="shared" si="9"/>
        <v>38</v>
      </c>
      <c r="B55" s="31" t="s">
        <v>655</v>
      </c>
      <c r="C55" s="15" t="s">
        <v>657</v>
      </c>
      <c r="D55" s="15" t="s">
        <v>656</v>
      </c>
      <c r="E55" s="15" t="s">
        <v>5</v>
      </c>
      <c r="F55" s="15" t="s">
        <v>87</v>
      </c>
      <c r="G55" s="14">
        <v>44927</v>
      </c>
      <c r="H55" s="14">
        <v>45107</v>
      </c>
      <c r="I55" s="13">
        <v>65000</v>
      </c>
      <c r="J55" s="13">
        <v>4427.58</v>
      </c>
      <c r="K55" s="13">
        <v>0</v>
      </c>
      <c r="L55" s="13">
        <f t="shared" si="10"/>
        <v>1865.5</v>
      </c>
      <c r="M55" s="13">
        <f t="shared" si="11"/>
        <v>4615</v>
      </c>
      <c r="N55" s="13">
        <f t="shared" si="12"/>
        <v>747.5</v>
      </c>
      <c r="O55" s="13">
        <f t="shared" si="13"/>
        <v>1976</v>
      </c>
      <c r="P55" s="13">
        <f t="shared" si="14"/>
        <v>4608.5</v>
      </c>
      <c r="Q55" s="13">
        <v>0</v>
      </c>
      <c r="R55" s="13">
        <f t="shared" si="15"/>
        <v>13812.5</v>
      </c>
      <c r="S55" s="13">
        <v>0</v>
      </c>
      <c r="T55" s="13">
        <f t="shared" si="16"/>
        <v>8269.08</v>
      </c>
      <c r="U55" s="13">
        <f t="shared" si="17"/>
        <v>9971</v>
      </c>
      <c r="V55" s="13">
        <f t="shared" si="18"/>
        <v>56730.92</v>
      </c>
      <c r="W55" s="58"/>
      <c r="X55"/>
      <c r="Y55"/>
      <c r="Z55"/>
      <c r="AA55"/>
      <c r="AB55" s="8"/>
      <c r="AC55"/>
      <c r="AD55" s="8"/>
      <c r="AE55" s="8"/>
      <c r="AF55" s="8"/>
      <c r="AG55" s="8"/>
      <c r="AH55"/>
      <c r="AI55" s="8"/>
      <c r="AJ55" s="8"/>
    </row>
    <row r="56" spans="1:36" s="6" customFormat="1" ht="15" x14ac:dyDescent="0.25">
      <c r="A56" s="17">
        <f t="shared" si="9"/>
        <v>39</v>
      </c>
      <c r="B56" s="31" t="s">
        <v>651</v>
      </c>
      <c r="C56" s="15" t="s">
        <v>332</v>
      </c>
      <c r="D56" s="15" t="s">
        <v>654</v>
      </c>
      <c r="E56" s="15" t="s">
        <v>5</v>
      </c>
      <c r="F56" s="15" t="s">
        <v>92</v>
      </c>
      <c r="G56" s="14">
        <v>44927</v>
      </c>
      <c r="H56" s="14">
        <v>45107</v>
      </c>
      <c r="I56" s="13">
        <v>50000</v>
      </c>
      <c r="J56" s="13">
        <v>0</v>
      </c>
      <c r="K56" s="13">
        <v>0</v>
      </c>
      <c r="L56" s="13">
        <f t="shared" si="10"/>
        <v>1435</v>
      </c>
      <c r="M56" s="13">
        <f t="shared" si="11"/>
        <v>3549.9999999999995</v>
      </c>
      <c r="N56" s="13">
        <f t="shared" si="12"/>
        <v>575</v>
      </c>
      <c r="O56" s="13">
        <f t="shared" si="13"/>
        <v>1520</v>
      </c>
      <c r="P56" s="13">
        <f t="shared" si="14"/>
        <v>3545.0000000000005</v>
      </c>
      <c r="Q56" s="13">
        <v>0</v>
      </c>
      <c r="R56" s="13">
        <f t="shared" si="15"/>
        <v>10625</v>
      </c>
      <c r="S56" s="13">
        <v>0</v>
      </c>
      <c r="T56" s="13">
        <f t="shared" si="16"/>
        <v>2955</v>
      </c>
      <c r="U56" s="13">
        <f t="shared" si="17"/>
        <v>7670</v>
      </c>
      <c r="V56" s="13">
        <f t="shared" si="18"/>
        <v>47045</v>
      </c>
      <c r="W56" s="58"/>
      <c r="X56"/>
      <c r="Y56"/>
      <c r="Z56"/>
      <c r="AA56"/>
      <c r="AB56" s="8"/>
      <c r="AC56"/>
      <c r="AD56" s="8"/>
      <c r="AE56" s="8"/>
      <c r="AF56"/>
      <c r="AG56" s="8"/>
      <c r="AH56"/>
      <c r="AI56" s="8"/>
      <c r="AJ56" s="8"/>
    </row>
    <row r="57" spans="1:36" s="6" customFormat="1" ht="15" x14ac:dyDescent="0.25">
      <c r="A57" s="17">
        <f t="shared" si="9"/>
        <v>40</v>
      </c>
      <c r="B57" s="31" t="s">
        <v>651</v>
      </c>
      <c r="C57" s="15" t="s">
        <v>322</v>
      </c>
      <c r="D57" s="15" t="s">
        <v>653</v>
      </c>
      <c r="E57" s="15" t="s">
        <v>5</v>
      </c>
      <c r="F57" s="15" t="s">
        <v>92</v>
      </c>
      <c r="G57" s="14">
        <v>44927</v>
      </c>
      <c r="H57" s="14">
        <v>45107</v>
      </c>
      <c r="I57" s="13">
        <v>89250</v>
      </c>
      <c r="J57" s="13">
        <v>11759.59</v>
      </c>
      <c r="K57" s="13">
        <v>0</v>
      </c>
      <c r="L57" s="13">
        <f t="shared" si="10"/>
        <v>2561.4749999999999</v>
      </c>
      <c r="M57" s="13">
        <f t="shared" si="11"/>
        <v>6336.7499999999991</v>
      </c>
      <c r="N57" s="13">
        <f t="shared" si="12"/>
        <v>1026.375</v>
      </c>
      <c r="O57" s="13">
        <f t="shared" si="13"/>
        <v>2713.2</v>
      </c>
      <c r="P57" s="13">
        <f t="shared" si="14"/>
        <v>6327.8250000000007</v>
      </c>
      <c r="Q57" s="13">
        <v>0</v>
      </c>
      <c r="R57" s="13">
        <f t="shared" si="15"/>
        <v>18965.625</v>
      </c>
      <c r="S57" s="13">
        <v>0</v>
      </c>
      <c r="T57" s="13">
        <f t="shared" si="16"/>
        <v>17034.264999999999</v>
      </c>
      <c r="U57" s="13">
        <f t="shared" si="17"/>
        <v>13690.95</v>
      </c>
      <c r="V57" s="13">
        <f t="shared" si="18"/>
        <v>72215.735000000001</v>
      </c>
      <c r="W57" s="58"/>
      <c r="X57"/>
      <c r="Y57"/>
      <c r="Z57"/>
      <c r="AA57"/>
      <c r="AB57" s="8"/>
      <c r="AC57"/>
      <c r="AD57" s="8"/>
      <c r="AE57" s="8"/>
      <c r="AF57" s="8"/>
      <c r="AG57" s="8"/>
      <c r="AH57"/>
      <c r="AI57" s="8"/>
      <c r="AJ57" s="8"/>
    </row>
    <row r="58" spans="1:36" s="6" customFormat="1" ht="15" x14ac:dyDescent="0.25">
      <c r="A58" s="17">
        <f t="shared" si="9"/>
        <v>41</v>
      </c>
      <c r="B58" s="31" t="s">
        <v>651</v>
      </c>
      <c r="C58" s="15" t="s">
        <v>652</v>
      </c>
      <c r="D58" s="15" t="s">
        <v>588</v>
      </c>
      <c r="E58" s="15" t="s">
        <v>5</v>
      </c>
      <c r="F58" s="15" t="s">
        <v>92</v>
      </c>
      <c r="G58" s="14">
        <v>44927</v>
      </c>
      <c r="H58" s="14">
        <v>45107</v>
      </c>
      <c r="I58" s="13">
        <v>75000</v>
      </c>
      <c r="J58" s="13">
        <v>5993.89</v>
      </c>
      <c r="K58" s="13">
        <v>0</v>
      </c>
      <c r="L58" s="13">
        <f t="shared" si="10"/>
        <v>2152.5</v>
      </c>
      <c r="M58" s="13">
        <f t="shared" si="11"/>
        <v>5324.9999999999991</v>
      </c>
      <c r="N58" s="13">
        <f t="shared" si="12"/>
        <v>862.5</v>
      </c>
      <c r="O58" s="13">
        <f t="shared" si="13"/>
        <v>2280</v>
      </c>
      <c r="P58" s="13">
        <f t="shared" si="14"/>
        <v>5317.5</v>
      </c>
      <c r="Q58" s="13">
        <f>1512.45+65</f>
        <v>1577.45</v>
      </c>
      <c r="R58" s="13">
        <f t="shared" si="15"/>
        <v>15937.5</v>
      </c>
      <c r="S58" s="13">
        <v>0</v>
      </c>
      <c r="T58" s="13">
        <f t="shared" si="16"/>
        <v>12003.84</v>
      </c>
      <c r="U58" s="13">
        <f t="shared" si="17"/>
        <v>11505</v>
      </c>
      <c r="V58" s="13">
        <f t="shared" si="18"/>
        <v>62996.160000000003</v>
      </c>
      <c r="W58" s="58"/>
      <c r="X58"/>
      <c r="Y58"/>
      <c r="Z58"/>
      <c r="AA58"/>
      <c r="AB58" s="8"/>
      <c r="AC58"/>
      <c r="AD58" s="8"/>
      <c r="AE58" s="8"/>
      <c r="AF58" s="8"/>
      <c r="AG58" s="8"/>
      <c r="AH58" s="8"/>
      <c r="AI58" s="8"/>
      <c r="AJ58" s="8"/>
    </row>
    <row r="59" spans="1:36" s="6" customFormat="1" ht="15" x14ac:dyDescent="0.25">
      <c r="A59" s="17">
        <f t="shared" si="9"/>
        <v>42</v>
      </c>
      <c r="B59" s="31" t="s">
        <v>651</v>
      </c>
      <c r="C59" s="15" t="s">
        <v>365</v>
      </c>
      <c r="D59" s="15" t="s">
        <v>588</v>
      </c>
      <c r="E59" s="15" t="s">
        <v>5</v>
      </c>
      <c r="F59" s="15" t="s">
        <v>92</v>
      </c>
      <c r="G59" s="14">
        <v>44927</v>
      </c>
      <c r="H59" s="14">
        <v>45107</v>
      </c>
      <c r="I59" s="13">
        <v>97500</v>
      </c>
      <c r="J59" s="13">
        <v>19223.28</v>
      </c>
      <c r="K59" s="13"/>
      <c r="L59" s="13">
        <f t="shared" si="10"/>
        <v>2798.25</v>
      </c>
      <c r="M59" s="13">
        <f t="shared" si="11"/>
        <v>6922.4999999999991</v>
      </c>
      <c r="N59" s="13">
        <f t="shared" si="12"/>
        <v>1121.25</v>
      </c>
      <c r="O59" s="13">
        <f t="shared" si="13"/>
        <v>2964</v>
      </c>
      <c r="P59" s="13">
        <f t="shared" si="14"/>
        <v>6912.7500000000009</v>
      </c>
      <c r="Q59" s="13">
        <v>0</v>
      </c>
      <c r="R59" s="13">
        <f t="shared" si="15"/>
        <v>20718.75</v>
      </c>
      <c r="S59" s="13">
        <v>0</v>
      </c>
      <c r="T59" s="13">
        <f t="shared" si="16"/>
        <v>24985.53</v>
      </c>
      <c r="U59" s="13">
        <f t="shared" si="17"/>
        <v>14956.5</v>
      </c>
      <c r="V59" s="13">
        <f t="shared" si="18"/>
        <v>72514.47</v>
      </c>
      <c r="W59" s="58"/>
      <c r="X59"/>
      <c r="Y59"/>
      <c r="Z59"/>
      <c r="AA59"/>
      <c r="AB59" s="8"/>
      <c r="AC59"/>
      <c r="AD59" s="8"/>
      <c r="AE59" s="8"/>
      <c r="AF59" s="8"/>
      <c r="AG59" s="8"/>
      <c r="AH59"/>
      <c r="AI59" s="8"/>
      <c r="AJ59" s="8"/>
    </row>
    <row r="60" spans="1:36" s="6" customFormat="1" ht="15" x14ac:dyDescent="0.25">
      <c r="A60" s="17">
        <f t="shared" si="9"/>
        <v>43</v>
      </c>
      <c r="B60" s="31" t="s">
        <v>650</v>
      </c>
      <c r="C60" s="15" t="s">
        <v>649</v>
      </c>
      <c r="D60" s="15" t="s">
        <v>588</v>
      </c>
      <c r="E60" s="15" t="s">
        <v>5</v>
      </c>
      <c r="F60" s="15" t="s">
        <v>92</v>
      </c>
      <c r="G60" s="14">
        <v>45017</v>
      </c>
      <c r="H60" s="14">
        <v>45230</v>
      </c>
      <c r="I60" s="13">
        <v>75000</v>
      </c>
      <c r="J60" s="13">
        <v>5993.89</v>
      </c>
      <c r="K60" s="13">
        <v>0</v>
      </c>
      <c r="L60" s="13">
        <f t="shared" si="10"/>
        <v>2152.5</v>
      </c>
      <c r="M60" s="13">
        <f t="shared" si="11"/>
        <v>5324.9999999999991</v>
      </c>
      <c r="N60" s="13">
        <f t="shared" si="12"/>
        <v>862.5</v>
      </c>
      <c r="O60" s="13">
        <f t="shared" si="13"/>
        <v>2280</v>
      </c>
      <c r="P60" s="13">
        <f t="shared" si="14"/>
        <v>5317.5</v>
      </c>
      <c r="Q60" s="13">
        <f>1512.45+65</f>
        <v>1577.45</v>
      </c>
      <c r="R60" s="13">
        <f t="shared" si="15"/>
        <v>15937.5</v>
      </c>
      <c r="S60" s="13">
        <f>7058.45-1512.45</f>
        <v>5546</v>
      </c>
      <c r="T60" s="13">
        <f t="shared" si="16"/>
        <v>17549.84</v>
      </c>
      <c r="U60" s="13">
        <f t="shared" si="17"/>
        <v>11505</v>
      </c>
      <c r="V60" s="13">
        <f t="shared" si="18"/>
        <v>57450.16</v>
      </c>
      <c r="W60" s="58"/>
      <c r="X60"/>
      <c r="Y60"/>
      <c r="Z60"/>
      <c r="AA60"/>
      <c r="AB60" s="8"/>
      <c r="AC60"/>
      <c r="AD60" s="8"/>
      <c r="AE60" s="8"/>
      <c r="AF60" s="8"/>
      <c r="AG60" s="8"/>
      <c r="AH60" s="8"/>
      <c r="AI60" s="8"/>
      <c r="AJ60" s="8"/>
    </row>
    <row r="61" spans="1:36" s="6" customFormat="1" ht="15" x14ac:dyDescent="0.25">
      <c r="A61" s="17">
        <f t="shared" si="9"/>
        <v>44</v>
      </c>
      <c r="B61" s="31" t="s">
        <v>642</v>
      </c>
      <c r="C61" s="15" t="s">
        <v>647</v>
      </c>
      <c r="D61" s="15" t="s">
        <v>648</v>
      </c>
      <c r="E61" s="15" t="s">
        <v>5</v>
      </c>
      <c r="F61" s="15" t="s">
        <v>87</v>
      </c>
      <c r="G61" s="14">
        <v>44927</v>
      </c>
      <c r="H61" s="14">
        <v>45107</v>
      </c>
      <c r="I61" s="13">
        <v>115000</v>
      </c>
      <c r="J61" s="13">
        <v>15633.74</v>
      </c>
      <c r="K61" s="13">
        <v>0</v>
      </c>
      <c r="L61" s="13">
        <f t="shared" si="10"/>
        <v>3300.5</v>
      </c>
      <c r="M61" s="13">
        <f t="shared" si="11"/>
        <v>8164.9999999999991</v>
      </c>
      <c r="N61" s="13">
        <f t="shared" si="12"/>
        <v>1322.5</v>
      </c>
      <c r="O61" s="13">
        <f t="shared" si="13"/>
        <v>3496</v>
      </c>
      <c r="P61" s="13">
        <f t="shared" si="14"/>
        <v>8153.5000000000009</v>
      </c>
      <c r="Q61" s="13">
        <v>0</v>
      </c>
      <c r="R61" s="13">
        <f t="shared" si="15"/>
        <v>24437.5</v>
      </c>
      <c r="S61" s="13">
        <v>0</v>
      </c>
      <c r="T61" s="13">
        <f t="shared" si="16"/>
        <v>22430.239999999998</v>
      </c>
      <c r="U61" s="13">
        <f t="shared" si="17"/>
        <v>17641</v>
      </c>
      <c r="V61" s="13">
        <f t="shared" si="18"/>
        <v>92569.760000000009</v>
      </c>
      <c r="W61" s="58"/>
      <c r="X61"/>
      <c r="Y61"/>
      <c r="Z61"/>
      <c r="AA61"/>
      <c r="AB61" s="8"/>
      <c r="AC61"/>
      <c r="AD61" s="8"/>
      <c r="AE61" s="8"/>
      <c r="AF61" s="8"/>
      <c r="AG61" s="8"/>
      <c r="AH61"/>
      <c r="AI61" s="8"/>
      <c r="AJ61" s="8"/>
    </row>
    <row r="62" spans="1:36" s="6" customFormat="1" ht="15" x14ac:dyDescent="0.25">
      <c r="A62" s="17">
        <f t="shared" si="9"/>
        <v>45</v>
      </c>
      <c r="B62" s="31" t="s">
        <v>642</v>
      </c>
      <c r="C62" s="15" t="s">
        <v>645</v>
      </c>
      <c r="D62" s="15" t="s">
        <v>646</v>
      </c>
      <c r="E62" s="15" t="s">
        <v>5</v>
      </c>
      <c r="F62" s="15" t="s">
        <v>92</v>
      </c>
      <c r="G62" s="14">
        <v>44927</v>
      </c>
      <c r="H62" s="14">
        <v>45107</v>
      </c>
      <c r="I62" s="13">
        <v>155000</v>
      </c>
      <c r="J62" s="13">
        <v>25042.74</v>
      </c>
      <c r="K62" s="13">
        <v>0</v>
      </c>
      <c r="L62" s="13">
        <f t="shared" si="10"/>
        <v>4448.5</v>
      </c>
      <c r="M62" s="13">
        <f t="shared" si="11"/>
        <v>11004.999999999998</v>
      </c>
      <c r="N62" s="13">
        <f t="shared" si="12"/>
        <v>1782.5</v>
      </c>
      <c r="O62" s="13">
        <f t="shared" si="13"/>
        <v>4712</v>
      </c>
      <c r="P62" s="13">
        <f t="shared" si="14"/>
        <v>10989.5</v>
      </c>
      <c r="Q62" s="13">
        <v>0</v>
      </c>
      <c r="R62" s="13">
        <f t="shared" si="15"/>
        <v>32937.5</v>
      </c>
      <c r="S62" s="13">
        <v>0</v>
      </c>
      <c r="T62" s="13">
        <f t="shared" si="16"/>
        <v>34203.240000000005</v>
      </c>
      <c r="U62" s="13">
        <f t="shared" si="17"/>
        <v>23777</v>
      </c>
      <c r="V62" s="13">
        <f t="shared" si="18"/>
        <v>120796.76</v>
      </c>
      <c r="W62" s="58"/>
      <c r="X62"/>
      <c r="Y62"/>
      <c r="Z62"/>
      <c r="AA62"/>
      <c r="AB62" s="8"/>
      <c r="AC62"/>
      <c r="AD62" s="8"/>
      <c r="AE62" s="8"/>
      <c r="AF62" s="8"/>
      <c r="AG62" s="8"/>
      <c r="AH62"/>
      <c r="AI62" s="8"/>
      <c r="AJ62" s="8"/>
    </row>
    <row r="63" spans="1:36" s="6" customFormat="1" ht="15" x14ac:dyDescent="0.25">
      <c r="A63" s="17">
        <f t="shared" si="9"/>
        <v>46</v>
      </c>
      <c r="B63" s="31" t="s">
        <v>642</v>
      </c>
      <c r="C63" s="15" t="s">
        <v>643</v>
      </c>
      <c r="D63" s="15" t="s">
        <v>644</v>
      </c>
      <c r="E63" s="15" t="s">
        <v>5</v>
      </c>
      <c r="F63" s="15" t="s">
        <v>92</v>
      </c>
      <c r="G63" s="14">
        <v>44866</v>
      </c>
      <c r="H63" s="14">
        <v>45017</v>
      </c>
      <c r="I63" s="13">
        <v>75000</v>
      </c>
      <c r="J63" s="13">
        <v>6309.38</v>
      </c>
      <c r="K63" s="13">
        <v>0</v>
      </c>
      <c r="L63" s="13">
        <f t="shared" si="10"/>
        <v>2152.5</v>
      </c>
      <c r="M63" s="13">
        <f t="shared" si="11"/>
        <v>5324.9999999999991</v>
      </c>
      <c r="N63" s="13">
        <f t="shared" si="12"/>
        <v>862.5</v>
      </c>
      <c r="O63" s="13">
        <f t="shared" si="13"/>
        <v>2280</v>
      </c>
      <c r="P63" s="13">
        <f t="shared" si="14"/>
        <v>5317.5</v>
      </c>
      <c r="Q63" s="13"/>
      <c r="R63" s="13">
        <f t="shared" si="15"/>
        <v>15937.5</v>
      </c>
      <c r="S63" s="13">
        <v>0</v>
      </c>
      <c r="T63" s="13">
        <f t="shared" si="16"/>
        <v>10741.880000000001</v>
      </c>
      <c r="U63" s="13">
        <f t="shared" si="17"/>
        <v>11505</v>
      </c>
      <c r="V63" s="13">
        <f t="shared" si="18"/>
        <v>64258.119999999995</v>
      </c>
      <c r="W63" s="58"/>
      <c r="X63"/>
      <c r="Y63"/>
      <c r="Z63"/>
      <c r="AA63"/>
      <c r="AB63" s="8"/>
      <c r="AC63"/>
      <c r="AD63" s="8"/>
      <c r="AE63" s="8"/>
      <c r="AF63" s="8"/>
      <c r="AG63" s="8"/>
      <c r="AH63"/>
      <c r="AI63" s="8"/>
      <c r="AJ63" s="8"/>
    </row>
    <row r="64" spans="1:36" s="6" customFormat="1" ht="15" x14ac:dyDescent="0.25">
      <c r="A64" s="17">
        <f t="shared" si="9"/>
        <v>47</v>
      </c>
      <c r="B64" s="31" t="s">
        <v>642</v>
      </c>
      <c r="C64" s="15" t="s">
        <v>641</v>
      </c>
      <c r="D64" s="15" t="s">
        <v>640</v>
      </c>
      <c r="E64" s="15" t="s">
        <v>5</v>
      </c>
      <c r="F64" s="15" t="s">
        <v>92</v>
      </c>
      <c r="G64" s="14">
        <v>44958</v>
      </c>
      <c r="H64" s="14">
        <v>45137</v>
      </c>
      <c r="I64" s="13">
        <v>45000</v>
      </c>
      <c r="J64" s="13">
        <v>1148.33</v>
      </c>
      <c r="K64" s="13"/>
      <c r="L64" s="13">
        <f t="shared" si="10"/>
        <v>1291.5</v>
      </c>
      <c r="M64" s="13">
        <f t="shared" si="11"/>
        <v>3194.9999999999995</v>
      </c>
      <c r="N64" s="13">
        <f t="shared" si="12"/>
        <v>517.5</v>
      </c>
      <c r="O64" s="13">
        <f t="shared" si="13"/>
        <v>1368</v>
      </c>
      <c r="P64" s="13">
        <f t="shared" si="14"/>
        <v>3190.5</v>
      </c>
      <c r="Q64" s="13"/>
      <c r="R64" s="13">
        <f t="shared" si="15"/>
        <v>9562.5</v>
      </c>
      <c r="S64" s="13">
        <v>0</v>
      </c>
      <c r="T64" s="13">
        <f t="shared" si="16"/>
        <v>3807.83</v>
      </c>
      <c r="U64" s="13">
        <f t="shared" si="17"/>
        <v>6903</v>
      </c>
      <c r="V64" s="13">
        <f t="shared" si="18"/>
        <v>41192.17</v>
      </c>
      <c r="W64" s="58"/>
      <c r="X64"/>
      <c r="Y64"/>
      <c r="Z64"/>
      <c r="AA64"/>
      <c r="AB64" s="8"/>
      <c r="AC64"/>
      <c r="AD64" s="8"/>
      <c r="AE64" s="8"/>
      <c r="AF64" s="8"/>
      <c r="AG64" s="8"/>
      <c r="AH64"/>
      <c r="AI64" s="8"/>
      <c r="AJ64" s="8"/>
    </row>
    <row r="65" spans="1:36" s="6" customFormat="1" ht="15" x14ac:dyDescent="0.25">
      <c r="A65" s="17">
        <f t="shared" si="9"/>
        <v>48</v>
      </c>
      <c r="B65" s="31" t="s">
        <v>637</v>
      </c>
      <c r="C65" s="15" t="s">
        <v>638</v>
      </c>
      <c r="D65" s="15" t="s">
        <v>639</v>
      </c>
      <c r="E65" s="15" t="s">
        <v>5</v>
      </c>
      <c r="F65" s="15" t="s">
        <v>92</v>
      </c>
      <c r="G65" s="14">
        <v>44927</v>
      </c>
      <c r="H65" s="14">
        <v>45107</v>
      </c>
      <c r="I65" s="13">
        <v>90000</v>
      </c>
      <c r="J65" s="13">
        <v>9753.1200000000008</v>
      </c>
      <c r="K65" s="13">
        <v>0</v>
      </c>
      <c r="L65" s="13">
        <f t="shared" si="10"/>
        <v>2583</v>
      </c>
      <c r="M65" s="13">
        <f t="shared" si="11"/>
        <v>6389.9999999999991</v>
      </c>
      <c r="N65" s="13">
        <f t="shared" si="12"/>
        <v>1035</v>
      </c>
      <c r="O65" s="13">
        <f t="shared" si="13"/>
        <v>2736</v>
      </c>
      <c r="P65" s="13">
        <f t="shared" si="14"/>
        <v>6381</v>
      </c>
      <c r="Q65" s="13">
        <v>0</v>
      </c>
      <c r="R65" s="13">
        <f t="shared" si="15"/>
        <v>19125</v>
      </c>
      <c r="S65" s="13">
        <v>0</v>
      </c>
      <c r="T65" s="13">
        <f t="shared" si="16"/>
        <v>15072.12</v>
      </c>
      <c r="U65" s="13">
        <f t="shared" si="17"/>
        <v>13806</v>
      </c>
      <c r="V65" s="13">
        <f t="shared" si="18"/>
        <v>74927.88</v>
      </c>
      <c r="W65" s="58"/>
      <c r="X65"/>
      <c r="Y65"/>
      <c r="Z65"/>
      <c r="AA65"/>
      <c r="AB65" s="8"/>
      <c r="AC65"/>
      <c r="AD65" s="8"/>
      <c r="AE65" s="8"/>
      <c r="AF65" s="8"/>
      <c r="AG65" s="8"/>
      <c r="AH65"/>
      <c r="AI65" s="8"/>
      <c r="AJ65" s="8"/>
    </row>
    <row r="66" spans="1:36" s="6" customFormat="1" ht="15" x14ac:dyDescent="0.25">
      <c r="A66" s="17">
        <f t="shared" si="9"/>
        <v>49</v>
      </c>
      <c r="B66" s="31" t="s">
        <v>637</v>
      </c>
      <c r="C66" s="15" t="s">
        <v>636</v>
      </c>
      <c r="D66" s="15" t="s">
        <v>635</v>
      </c>
      <c r="E66" s="15" t="s">
        <v>5</v>
      </c>
      <c r="F66" s="15" t="s">
        <v>92</v>
      </c>
      <c r="G66" s="14">
        <v>44927</v>
      </c>
      <c r="H66" s="14">
        <v>45107</v>
      </c>
      <c r="I66" s="13">
        <v>15000</v>
      </c>
      <c r="J66" s="13">
        <v>0</v>
      </c>
      <c r="K66" s="13">
        <v>0</v>
      </c>
      <c r="L66" s="13">
        <f t="shared" si="10"/>
        <v>430.5</v>
      </c>
      <c r="M66" s="13">
        <f t="shared" si="11"/>
        <v>1065</v>
      </c>
      <c r="N66" s="13">
        <f t="shared" si="12"/>
        <v>172.5</v>
      </c>
      <c r="O66" s="13">
        <f t="shared" si="13"/>
        <v>456</v>
      </c>
      <c r="P66" s="13">
        <f t="shared" si="14"/>
        <v>1063.5</v>
      </c>
      <c r="Q66" s="13">
        <v>0</v>
      </c>
      <c r="R66" s="13">
        <f t="shared" si="15"/>
        <v>3187.5</v>
      </c>
      <c r="S66" s="13">
        <v>0</v>
      </c>
      <c r="T66" s="13">
        <f t="shared" si="16"/>
        <v>886.5</v>
      </c>
      <c r="U66" s="13">
        <f t="shared" si="17"/>
        <v>2301</v>
      </c>
      <c r="V66" s="13">
        <f t="shared" si="18"/>
        <v>14113.5</v>
      </c>
      <c r="W66" s="58"/>
      <c r="X66"/>
      <c r="Y66"/>
      <c r="Z66"/>
      <c r="AA66"/>
      <c r="AB66" s="8"/>
      <c r="AC66"/>
      <c r="AD66" s="8"/>
      <c r="AE66"/>
      <c r="AF66"/>
      <c r="AG66"/>
      <c r="AH66"/>
      <c r="AI66"/>
      <c r="AJ66" s="8"/>
    </row>
    <row r="67" spans="1:36" s="6" customFormat="1" ht="15" x14ac:dyDescent="0.25">
      <c r="A67" s="17">
        <f t="shared" si="9"/>
        <v>50</v>
      </c>
      <c r="B67" s="32" t="s">
        <v>404</v>
      </c>
      <c r="C67" s="15" t="s">
        <v>634</v>
      </c>
      <c r="D67" s="15" t="s">
        <v>633</v>
      </c>
      <c r="E67" s="15" t="s">
        <v>5</v>
      </c>
      <c r="F67" s="15" t="s">
        <v>92</v>
      </c>
      <c r="G67" s="14">
        <v>44927</v>
      </c>
      <c r="H67" s="14">
        <v>45107</v>
      </c>
      <c r="I67" s="13">
        <v>78000</v>
      </c>
      <c r="J67" s="13">
        <v>6930.42</v>
      </c>
      <c r="K67" s="13">
        <v>0</v>
      </c>
      <c r="L67" s="13">
        <f t="shared" si="10"/>
        <v>2238.6</v>
      </c>
      <c r="M67" s="13">
        <f t="shared" si="11"/>
        <v>5537.9999999999991</v>
      </c>
      <c r="N67" s="13">
        <f t="shared" si="12"/>
        <v>897</v>
      </c>
      <c r="O67" s="13">
        <f t="shared" si="13"/>
        <v>2371.1999999999998</v>
      </c>
      <c r="P67" s="13">
        <f t="shared" si="14"/>
        <v>5530.2000000000007</v>
      </c>
      <c r="Q67" s="13"/>
      <c r="R67" s="13">
        <f t="shared" si="15"/>
        <v>16575</v>
      </c>
      <c r="S67" s="13">
        <v>0</v>
      </c>
      <c r="T67" s="13">
        <f t="shared" si="16"/>
        <v>11540.22</v>
      </c>
      <c r="U67" s="13">
        <f t="shared" si="17"/>
        <v>11965.2</v>
      </c>
      <c r="V67" s="13">
        <f t="shared" si="18"/>
        <v>66459.78</v>
      </c>
      <c r="W67" s="58"/>
      <c r="X67"/>
      <c r="Y67"/>
      <c r="Z67"/>
      <c r="AA67"/>
      <c r="AB67" s="8"/>
      <c r="AC67"/>
      <c r="AD67" s="8"/>
      <c r="AE67" s="8"/>
      <c r="AF67" s="8"/>
      <c r="AG67" s="8"/>
      <c r="AH67"/>
      <c r="AI67" s="8"/>
      <c r="AJ67" s="8"/>
    </row>
    <row r="68" spans="1:36" s="6" customFormat="1" ht="15" x14ac:dyDescent="0.25">
      <c r="A68" s="17">
        <f t="shared" si="9"/>
        <v>51</v>
      </c>
      <c r="B68" s="32" t="s">
        <v>404</v>
      </c>
      <c r="C68" s="15" t="s">
        <v>632</v>
      </c>
      <c r="D68" s="15" t="s">
        <v>633</v>
      </c>
      <c r="E68" s="15" t="s">
        <v>5</v>
      </c>
      <c r="F68" s="15" t="s">
        <v>92</v>
      </c>
      <c r="G68" s="14">
        <v>45017</v>
      </c>
      <c r="H68" s="14">
        <v>45230</v>
      </c>
      <c r="I68" s="13">
        <v>65000</v>
      </c>
      <c r="J68" s="13">
        <v>4427.58</v>
      </c>
      <c r="K68" s="13">
        <v>0</v>
      </c>
      <c r="L68" s="13">
        <f t="shared" si="10"/>
        <v>1865.5</v>
      </c>
      <c r="M68" s="13">
        <f t="shared" si="11"/>
        <v>4615</v>
      </c>
      <c r="N68" s="13">
        <f t="shared" si="12"/>
        <v>747.5</v>
      </c>
      <c r="O68" s="13">
        <f t="shared" si="13"/>
        <v>1976</v>
      </c>
      <c r="P68" s="13">
        <f t="shared" si="14"/>
        <v>4608.5</v>
      </c>
      <c r="Q68" s="13">
        <v>0</v>
      </c>
      <c r="R68" s="13">
        <f t="shared" si="15"/>
        <v>13812.5</v>
      </c>
      <c r="S68" s="13">
        <v>0</v>
      </c>
      <c r="T68" s="13">
        <f t="shared" si="16"/>
        <v>8269.08</v>
      </c>
      <c r="U68" s="13">
        <f t="shared" si="17"/>
        <v>9971</v>
      </c>
      <c r="V68" s="13">
        <f t="shared" si="18"/>
        <v>56730.92</v>
      </c>
      <c r="W68" s="58"/>
      <c r="X68"/>
      <c r="Y68"/>
      <c r="Z68"/>
      <c r="AA68"/>
      <c r="AB68" s="8"/>
      <c r="AC68"/>
      <c r="AD68" s="8"/>
      <c r="AE68" s="8"/>
      <c r="AF68" s="8"/>
      <c r="AG68" s="8"/>
      <c r="AH68"/>
      <c r="AI68" s="8"/>
      <c r="AJ68" s="8"/>
    </row>
    <row r="69" spans="1:36" s="6" customFormat="1" ht="15" x14ac:dyDescent="0.25">
      <c r="A69" s="17">
        <f t="shared" si="9"/>
        <v>52</v>
      </c>
      <c r="B69" s="32" t="s">
        <v>404</v>
      </c>
      <c r="C69" s="15" t="s">
        <v>630</v>
      </c>
      <c r="D69" s="15" t="s">
        <v>631</v>
      </c>
      <c r="E69" s="15" t="s">
        <v>5</v>
      </c>
      <c r="F69" s="15" t="s">
        <v>92</v>
      </c>
      <c r="G69" s="14">
        <v>44986</v>
      </c>
      <c r="H69" s="14">
        <v>45169</v>
      </c>
      <c r="I69" s="13">
        <v>45000</v>
      </c>
      <c r="J69" s="13">
        <v>1148.33</v>
      </c>
      <c r="K69" s="13"/>
      <c r="L69" s="13">
        <f t="shared" si="10"/>
        <v>1291.5</v>
      </c>
      <c r="M69" s="13">
        <f t="shared" si="11"/>
        <v>3194.9999999999995</v>
      </c>
      <c r="N69" s="13">
        <f t="shared" si="12"/>
        <v>517.5</v>
      </c>
      <c r="O69" s="13">
        <f t="shared" si="13"/>
        <v>1368</v>
      </c>
      <c r="P69" s="13">
        <f t="shared" si="14"/>
        <v>3190.5</v>
      </c>
      <c r="Q69" s="13">
        <v>0</v>
      </c>
      <c r="R69" s="13">
        <f t="shared" si="15"/>
        <v>9562.5</v>
      </c>
      <c r="S69" s="13">
        <v>0</v>
      </c>
      <c r="T69" s="13">
        <f t="shared" si="16"/>
        <v>3807.83</v>
      </c>
      <c r="U69" s="13">
        <f t="shared" si="17"/>
        <v>6903</v>
      </c>
      <c r="V69" s="13">
        <f t="shared" si="18"/>
        <v>41192.17</v>
      </c>
      <c r="W69" s="58"/>
      <c r="X69"/>
      <c r="Y69"/>
      <c r="Z69"/>
      <c r="AA69"/>
      <c r="AB69" s="8"/>
      <c r="AC69"/>
      <c r="AD69" s="8"/>
      <c r="AE69" s="8"/>
      <c r="AF69" s="8"/>
      <c r="AG69" s="8"/>
      <c r="AH69"/>
      <c r="AI69" s="8"/>
      <c r="AJ69" s="8"/>
    </row>
    <row r="70" spans="1:36" s="6" customFormat="1" ht="15" x14ac:dyDescent="0.25">
      <c r="A70" s="17">
        <f t="shared" si="9"/>
        <v>53</v>
      </c>
      <c r="B70" s="31" t="s">
        <v>628</v>
      </c>
      <c r="C70" s="15" t="s">
        <v>629</v>
      </c>
      <c r="D70" s="15" t="s">
        <v>627</v>
      </c>
      <c r="E70" s="15" t="s">
        <v>5</v>
      </c>
      <c r="F70" s="15" t="s">
        <v>92</v>
      </c>
      <c r="G70" s="14">
        <v>44986</v>
      </c>
      <c r="H70" s="14">
        <v>45169</v>
      </c>
      <c r="I70" s="13">
        <v>45000</v>
      </c>
      <c r="J70" s="13">
        <v>1148.33</v>
      </c>
      <c r="K70" s="13">
        <v>0</v>
      </c>
      <c r="L70" s="13">
        <f t="shared" si="10"/>
        <v>1291.5</v>
      </c>
      <c r="M70" s="13">
        <f t="shared" si="11"/>
        <v>3194.9999999999995</v>
      </c>
      <c r="N70" s="13">
        <f t="shared" si="12"/>
        <v>517.5</v>
      </c>
      <c r="O70" s="13">
        <f t="shared" si="13"/>
        <v>1368</v>
      </c>
      <c r="P70" s="13">
        <f t="shared" si="14"/>
        <v>3190.5</v>
      </c>
      <c r="Q70" s="13">
        <v>0</v>
      </c>
      <c r="R70" s="13">
        <f t="shared" si="15"/>
        <v>9562.5</v>
      </c>
      <c r="S70" s="13">
        <v>13038.5</v>
      </c>
      <c r="T70" s="13">
        <f t="shared" si="16"/>
        <v>16846.330000000002</v>
      </c>
      <c r="U70" s="13">
        <f t="shared" si="17"/>
        <v>6903</v>
      </c>
      <c r="V70" s="13">
        <f t="shared" si="18"/>
        <v>28153.67</v>
      </c>
      <c r="W70" s="58"/>
      <c r="X70"/>
      <c r="Y70"/>
      <c r="Z70"/>
      <c r="AA70"/>
      <c r="AB70" s="8"/>
      <c r="AC70"/>
      <c r="AD70" s="8"/>
      <c r="AE70" s="8"/>
      <c r="AF70" s="8"/>
      <c r="AG70" s="8"/>
      <c r="AH70" s="8"/>
      <c r="AI70" s="8"/>
      <c r="AJ70" s="8"/>
    </row>
    <row r="71" spans="1:36" s="6" customFormat="1" ht="15" x14ac:dyDescent="0.25">
      <c r="A71" s="17">
        <f t="shared" si="9"/>
        <v>54</v>
      </c>
      <c r="B71" s="31" t="s">
        <v>628</v>
      </c>
      <c r="C71" s="15" t="s">
        <v>626</v>
      </c>
      <c r="D71" s="15" t="s">
        <v>627</v>
      </c>
      <c r="E71" s="15" t="s">
        <v>5</v>
      </c>
      <c r="F71" s="15" t="s">
        <v>92</v>
      </c>
      <c r="G71" s="14">
        <v>44986</v>
      </c>
      <c r="H71" s="14">
        <v>45169</v>
      </c>
      <c r="I71" s="13">
        <v>45000</v>
      </c>
      <c r="J71" s="13">
        <v>1148.33</v>
      </c>
      <c r="K71" s="13">
        <v>0</v>
      </c>
      <c r="L71" s="13">
        <f t="shared" si="10"/>
        <v>1291.5</v>
      </c>
      <c r="M71" s="13">
        <f t="shared" si="11"/>
        <v>3194.9999999999995</v>
      </c>
      <c r="N71" s="13">
        <f t="shared" si="12"/>
        <v>517.5</v>
      </c>
      <c r="O71" s="13">
        <f t="shared" si="13"/>
        <v>1368</v>
      </c>
      <c r="P71" s="13">
        <f t="shared" si="14"/>
        <v>3190.5</v>
      </c>
      <c r="Q71" s="13">
        <v>0</v>
      </c>
      <c r="R71" s="13">
        <f t="shared" si="15"/>
        <v>9562.5</v>
      </c>
      <c r="S71" s="13">
        <v>0</v>
      </c>
      <c r="T71" s="13">
        <f t="shared" si="16"/>
        <v>3807.83</v>
      </c>
      <c r="U71" s="13">
        <f t="shared" si="17"/>
        <v>6903</v>
      </c>
      <c r="V71" s="13">
        <f t="shared" si="18"/>
        <v>41192.17</v>
      </c>
      <c r="W71" s="58"/>
      <c r="X71"/>
      <c r="Y71"/>
      <c r="Z71"/>
      <c r="AA71"/>
      <c r="AB71" s="8"/>
      <c r="AC71"/>
      <c r="AD71" s="8"/>
      <c r="AE71" s="8"/>
      <c r="AF71" s="8"/>
      <c r="AG71" s="8"/>
      <c r="AH71"/>
      <c r="AI71" s="8"/>
      <c r="AJ71" s="8"/>
    </row>
    <row r="72" spans="1:36" s="6" customFormat="1" ht="12" customHeight="1" x14ac:dyDescent="0.25">
      <c r="A72" s="17">
        <f t="shared" si="9"/>
        <v>55</v>
      </c>
      <c r="B72" s="31" t="s">
        <v>628</v>
      </c>
      <c r="C72" s="15" t="s">
        <v>774</v>
      </c>
      <c r="D72" s="15" t="s">
        <v>607</v>
      </c>
      <c r="E72" s="15" t="s">
        <v>5</v>
      </c>
      <c r="F72" s="15" t="s">
        <v>92</v>
      </c>
      <c r="G72" s="14">
        <v>45017</v>
      </c>
      <c r="H72" s="14">
        <v>45199</v>
      </c>
      <c r="I72" s="13">
        <v>65000</v>
      </c>
      <c r="J72" s="13">
        <v>4427.58</v>
      </c>
      <c r="K72" s="13">
        <v>0</v>
      </c>
      <c r="L72" s="13">
        <f t="shared" si="10"/>
        <v>1865.5</v>
      </c>
      <c r="M72" s="13">
        <f t="shared" si="11"/>
        <v>4615</v>
      </c>
      <c r="N72" s="13">
        <f t="shared" si="12"/>
        <v>747.5</v>
      </c>
      <c r="O72" s="13">
        <f t="shared" si="13"/>
        <v>1976</v>
      </c>
      <c r="P72" s="13">
        <f t="shared" si="14"/>
        <v>4608.5</v>
      </c>
      <c r="Q72" s="13"/>
      <c r="R72" s="13">
        <f t="shared" si="15"/>
        <v>13812.5</v>
      </c>
      <c r="S72" s="13">
        <v>0</v>
      </c>
      <c r="T72" s="13">
        <f t="shared" si="16"/>
        <v>8269.08</v>
      </c>
      <c r="U72" s="13">
        <f t="shared" si="17"/>
        <v>9971</v>
      </c>
      <c r="V72" s="13">
        <f t="shared" si="18"/>
        <v>56730.92</v>
      </c>
      <c r="W72" s="58"/>
      <c r="X72"/>
      <c r="Y72"/>
      <c r="Z72"/>
      <c r="AA72"/>
      <c r="AB72" s="8"/>
      <c r="AC72"/>
      <c r="AD72" s="8"/>
      <c r="AE72" s="8"/>
      <c r="AF72" s="8"/>
      <c r="AG72" s="8"/>
      <c r="AH72"/>
      <c r="AI72" s="8"/>
      <c r="AJ72" s="8"/>
    </row>
    <row r="73" spans="1:36" s="6" customFormat="1" ht="15" x14ac:dyDescent="0.25">
      <c r="A73" s="17">
        <f t="shared" si="9"/>
        <v>56</v>
      </c>
      <c r="B73" s="31" t="s">
        <v>628</v>
      </c>
      <c r="C73" s="15" t="s">
        <v>768</v>
      </c>
      <c r="D73" s="15" t="s">
        <v>769</v>
      </c>
      <c r="E73" s="15" t="s">
        <v>5</v>
      </c>
      <c r="F73" s="15" t="s">
        <v>92</v>
      </c>
      <c r="G73" s="14">
        <v>45017</v>
      </c>
      <c r="H73" s="14">
        <v>45199</v>
      </c>
      <c r="I73" s="13">
        <v>90000</v>
      </c>
      <c r="J73" s="13">
        <v>9753.1200000000008</v>
      </c>
      <c r="K73" s="13"/>
      <c r="L73" s="13">
        <f t="shared" si="10"/>
        <v>2583</v>
      </c>
      <c r="M73" s="13">
        <f t="shared" si="11"/>
        <v>6389.9999999999991</v>
      </c>
      <c r="N73" s="13">
        <f t="shared" si="12"/>
        <v>1035</v>
      </c>
      <c r="O73" s="13">
        <f t="shared" si="13"/>
        <v>2736</v>
      </c>
      <c r="P73" s="13">
        <f t="shared" si="14"/>
        <v>6381</v>
      </c>
      <c r="Q73" s="13">
        <v>0</v>
      </c>
      <c r="R73" s="13">
        <f t="shared" si="15"/>
        <v>19125</v>
      </c>
      <c r="S73" s="13">
        <v>0</v>
      </c>
      <c r="T73" s="13">
        <f t="shared" si="16"/>
        <v>15072.12</v>
      </c>
      <c r="U73" s="13">
        <f t="shared" si="17"/>
        <v>13806</v>
      </c>
      <c r="V73" s="13">
        <f t="shared" si="18"/>
        <v>74927.88</v>
      </c>
      <c r="W73" s="58"/>
      <c r="X73"/>
      <c r="Y73"/>
      <c r="Z73"/>
      <c r="AA73"/>
      <c r="AB73" s="8"/>
      <c r="AC73"/>
      <c r="AD73" s="8"/>
      <c r="AE73" s="8"/>
      <c r="AF73" s="8"/>
      <c r="AG73" s="8"/>
      <c r="AH73"/>
      <c r="AI73" s="8"/>
      <c r="AJ73" s="8"/>
    </row>
    <row r="74" spans="1:36" s="6" customFormat="1" ht="15" x14ac:dyDescent="0.25">
      <c r="A74" s="17">
        <f t="shared" si="9"/>
        <v>57</v>
      </c>
      <c r="B74" s="31" t="s">
        <v>622</v>
      </c>
      <c r="C74" s="15" t="s">
        <v>624</v>
      </c>
      <c r="D74" s="15" t="s">
        <v>625</v>
      </c>
      <c r="E74" s="15" t="s">
        <v>5</v>
      </c>
      <c r="F74" s="15" t="s">
        <v>92</v>
      </c>
      <c r="G74" s="14">
        <v>44927</v>
      </c>
      <c r="H74" s="14">
        <v>45107</v>
      </c>
      <c r="I74" s="13">
        <v>45000</v>
      </c>
      <c r="J74" s="13">
        <v>1148.33</v>
      </c>
      <c r="K74" s="13">
        <v>0</v>
      </c>
      <c r="L74" s="13">
        <f t="shared" si="10"/>
        <v>1291.5</v>
      </c>
      <c r="M74" s="13">
        <f t="shared" si="11"/>
        <v>3194.9999999999995</v>
      </c>
      <c r="N74" s="13">
        <f t="shared" si="12"/>
        <v>517.5</v>
      </c>
      <c r="O74" s="13">
        <f t="shared" si="13"/>
        <v>1368</v>
      </c>
      <c r="P74" s="13">
        <f t="shared" si="14"/>
        <v>3190.5</v>
      </c>
      <c r="Q74" s="13">
        <v>0</v>
      </c>
      <c r="R74" s="13">
        <f t="shared" si="15"/>
        <v>9562.5</v>
      </c>
      <c r="S74" s="13">
        <v>0</v>
      </c>
      <c r="T74" s="13">
        <f t="shared" si="16"/>
        <v>3807.83</v>
      </c>
      <c r="U74" s="13">
        <f t="shared" si="17"/>
        <v>6903</v>
      </c>
      <c r="V74" s="13">
        <f t="shared" si="18"/>
        <v>41192.17</v>
      </c>
      <c r="W74" s="58"/>
      <c r="X74"/>
      <c r="Y74"/>
      <c r="Z74"/>
      <c r="AA74"/>
      <c r="AB74" s="8"/>
      <c r="AC74"/>
      <c r="AD74" s="8"/>
      <c r="AE74" s="8"/>
      <c r="AF74" s="8"/>
      <c r="AG74" s="8"/>
      <c r="AH74"/>
      <c r="AI74" s="8"/>
      <c r="AJ74" s="8"/>
    </row>
    <row r="75" spans="1:36" s="6" customFormat="1" ht="15" x14ac:dyDescent="0.25">
      <c r="A75" s="17">
        <f t="shared" si="9"/>
        <v>58</v>
      </c>
      <c r="B75" s="31" t="s">
        <v>622</v>
      </c>
      <c r="C75" s="15" t="s">
        <v>623</v>
      </c>
      <c r="D75" s="15" t="s">
        <v>90</v>
      </c>
      <c r="E75" s="15" t="s">
        <v>5</v>
      </c>
      <c r="F75" s="15" t="s">
        <v>92</v>
      </c>
      <c r="G75" s="14">
        <v>44927</v>
      </c>
      <c r="H75" s="14">
        <v>45107</v>
      </c>
      <c r="I75" s="13">
        <v>65000</v>
      </c>
      <c r="J75" s="13">
        <v>4427.58</v>
      </c>
      <c r="K75" s="13">
        <v>0</v>
      </c>
      <c r="L75" s="13">
        <f t="shared" si="10"/>
        <v>1865.5</v>
      </c>
      <c r="M75" s="13">
        <f t="shared" si="11"/>
        <v>4615</v>
      </c>
      <c r="N75" s="13">
        <f t="shared" si="12"/>
        <v>747.5</v>
      </c>
      <c r="O75" s="13">
        <f t="shared" si="13"/>
        <v>1976</v>
      </c>
      <c r="P75" s="13">
        <f t="shared" si="14"/>
        <v>4608.5</v>
      </c>
      <c r="Q75" s="13">
        <v>0</v>
      </c>
      <c r="R75" s="13">
        <f t="shared" si="15"/>
        <v>13812.5</v>
      </c>
      <c r="S75" s="13">
        <v>0</v>
      </c>
      <c r="T75" s="13">
        <f t="shared" si="16"/>
        <v>8269.08</v>
      </c>
      <c r="U75" s="13">
        <f t="shared" si="17"/>
        <v>9971</v>
      </c>
      <c r="V75" s="13">
        <f t="shared" si="18"/>
        <v>56730.92</v>
      </c>
      <c r="W75" s="58"/>
      <c r="X75"/>
      <c r="Y75"/>
      <c r="Z75"/>
      <c r="AA75"/>
      <c r="AB75" s="8"/>
      <c r="AC75"/>
      <c r="AD75" s="8"/>
      <c r="AE75" s="8"/>
      <c r="AF75" s="8"/>
      <c r="AG75" s="8"/>
      <c r="AH75"/>
      <c r="AI75" s="8"/>
      <c r="AJ75" s="8"/>
    </row>
    <row r="76" spans="1:36" s="6" customFormat="1" ht="15" x14ac:dyDescent="0.25">
      <c r="A76" s="17">
        <f t="shared" si="9"/>
        <v>59</v>
      </c>
      <c r="B76" s="31" t="s">
        <v>622</v>
      </c>
      <c r="C76" s="15" t="s">
        <v>620</v>
      </c>
      <c r="D76" s="15" t="s">
        <v>621</v>
      </c>
      <c r="E76" s="15" t="s">
        <v>5</v>
      </c>
      <c r="F76" s="15" t="s">
        <v>92</v>
      </c>
      <c r="G76" s="14">
        <v>44927</v>
      </c>
      <c r="H76" s="14">
        <v>45107</v>
      </c>
      <c r="I76" s="13">
        <v>90000</v>
      </c>
      <c r="J76" s="13">
        <v>9753.1200000000008</v>
      </c>
      <c r="K76" s="13">
        <v>0</v>
      </c>
      <c r="L76" s="13">
        <f t="shared" si="10"/>
        <v>2583</v>
      </c>
      <c r="M76" s="13">
        <f t="shared" si="11"/>
        <v>6389.9999999999991</v>
      </c>
      <c r="N76" s="13">
        <f t="shared" si="12"/>
        <v>1035</v>
      </c>
      <c r="O76" s="13">
        <f t="shared" si="13"/>
        <v>2736</v>
      </c>
      <c r="P76" s="13">
        <f t="shared" si="14"/>
        <v>6381</v>
      </c>
      <c r="Q76" s="13">
        <v>0</v>
      </c>
      <c r="R76" s="13">
        <f t="shared" si="15"/>
        <v>19125</v>
      </c>
      <c r="S76" s="13">
        <v>0</v>
      </c>
      <c r="T76" s="13">
        <f t="shared" si="16"/>
        <v>15072.12</v>
      </c>
      <c r="U76" s="13">
        <f t="shared" si="17"/>
        <v>13806</v>
      </c>
      <c r="V76" s="13">
        <f t="shared" si="18"/>
        <v>74927.88</v>
      </c>
      <c r="W76" s="58"/>
      <c r="X76"/>
      <c r="Y76"/>
      <c r="Z76"/>
      <c r="AA76"/>
      <c r="AB76" s="8"/>
      <c r="AC76"/>
      <c r="AD76" s="8"/>
      <c r="AE76" s="8"/>
      <c r="AF76" s="8"/>
      <c r="AG76" s="8"/>
      <c r="AH76"/>
      <c r="AI76" s="8"/>
      <c r="AJ76" s="8"/>
    </row>
    <row r="77" spans="1:36" s="6" customFormat="1" ht="15" x14ac:dyDescent="0.25">
      <c r="A77" s="17">
        <f t="shared" si="9"/>
        <v>60</v>
      </c>
      <c r="B77" s="31" t="s">
        <v>616</v>
      </c>
      <c r="C77" s="15" t="s">
        <v>619</v>
      </c>
      <c r="D77" s="15" t="s">
        <v>618</v>
      </c>
      <c r="E77" s="15" t="s">
        <v>5</v>
      </c>
      <c r="F77" s="15" t="s">
        <v>87</v>
      </c>
      <c r="G77" s="14">
        <v>44927</v>
      </c>
      <c r="H77" s="14">
        <v>45107</v>
      </c>
      <c r="I77" s="13">
        <v>45000</v>
      </c>
      <c r="J77" s="13">
        <v>1148.33</v>
      </c>
      <c r="K77" s="13">
        <v>0</v>
      </c>
      <c r="L77" s="13">
        <f t="shared" si="10"/>
        <v>1291.5</v>
      </c>
      <c r="M77" s="13">
        <f t="shared" si="11"/>
        <v>3194.9999999999995</v>
      </c>
      <c r="N77" s="13">
        <f t="shared" si="12"/>
        <v>517.5</v>
      </c>
      <c r="O77" s="13">
        <f t="shared" si="13"/>
        <v>1368</v>
      </c>
      <c r="P77" s="13">
        <f t="shared" si="14"/>
        <v>3190.5</v>
      </c>
      <c r="Q77" s="13">
        <v>0</v>
      </c>
      <c r="R77" s="13">
        <f t="shared" si="15"/>
        <v>9562.5</v>
      </c>
      <c r="S77" s="13">
        <v>0</v>
      </c>
      <c r="T77" s="13">
        <f t="shared" si="16"/>
        <v>3807.83</v>
      </c>
      <c r="U77" s="13">
        <f t="shared" si="17"/>
        <v>6903</v>
      </c>
      <c r="V77" s="13">
        <f t="shared" si="18"/>
        <v>41192.17</v>
      </c>
      <c r="W77" s="58"/>
      <c r="X77"/>
      <c r="Y77"/>
      <c r="Z77"/>
      <c r="AA77"/>
      <c r="AB77" s="8"/>
      <c r="AC77"/>
      <c r="AD77" s="8"/>
      <c r="AE77" s="8"/>
      <c r="AF77" s="8"/>
      <c r="AG77" s="8"/>
      <c r="AH77"/>
      <c r="AI77" s="8"/>
      <c r="AJ77" s="8"/>
    </row>
    <row r="78" spans="1:36" s="6" customFormat="1" ht="15" x14ac:dyDescent="0.25">
      <c r="A78" s="17">
        <f t="shared" si="9"/>
        <v>61</v>
      </c>
      <c r="B78" s="31" t="s">
        <v>616</v>
      </c>
      <c r="C78" s="15" t="s">
        <v>617</v>
      </c>
      <c r="D78" s="15" t="s">
        <v>618</v>
      </c>
      <c r="E78" s="15" t="s">
        <v>5</v>
      </c>
      <c r="F78" s="15" t="s">
        <v>87</v>
      </c>
      <c r="G78" s="14">
        <v>44927</v>
      </c>
      <c r="H78" s="14">
        <v>45107</v>
      </c>
      <c r="I78" s="13">
        <v>45000</v>
      </c>
      <c r="J78" s="13">
        <v>1148.33</v>
      </c>
      <c r="K78" s="13">
        <v>0</v>
      </c>
      <c r="L78" s="13">
        <f t="shared" si="10"/>
        <v>1291.5</v>
      </c>
      <c r="M78" s="13">
        <f t="shared" si="11"/>
        <v>3194.9999999999995</v>
      </c>
      <c r="N78" s="13">
        <f t="shared" si="12"/>
        <v>517.5</v>
      </c>
      <c r="O78" s="13">
        <f t="shared" si="13"/>
        <v>1368</v>
      </c>
      <c r="P78" s="13">
        <f t="shared" si="14"/>
        <v>3190.5</v>
      </c>
      <c r="Q78" s="13">
        <v>0</v>
      </c>
      <c r="R78" s="13">
        <f t="shared" si="15"/>
        <v>9562.5</v>
      </c>
      <c r="S78" s="13">
        <v>13965.9</v>
      </c>
      <c r="T78" s="13">
        <f t="shared" si="16"/>
        <v>17773.730000000003</v>
      </c>
      <c r="U78" s="13">
        <f t="shared" si="17"/>
        <v>6903</v>
      </c>
      <c r="V78" s="13">
        <f t="shared" si="18"/>
        <v>27226.269999999997</v>
      </c>
      <c r="W78" s="58"/>
      <c r="X78"/>
      <c r="Y78"/>
      <c r="Z78"/>
      <c r="AA78"/>
      <c r="AB78" s="8"/>
      <c r="AC78"/>
      <c r="AD78" s="8"/>
      <c r="AE78" s="8"/>
      <c r="AF78" s="8"/>
      <c r="AG78" s="8"/>
      <c r="AH78" s="8"/>
      <c r="AI78" s="8"/>
      <c r="AJ78" s="8"/>
    </row>
    <row r="79" spans="1:36" s="6" customFormat="1" ht="15" x14ac:dyDescent="0.25">
      <c r="A79" s="17">
        <f t="shared" si="9"/>
        <v>62</v>
      </c>
      <c r="B79" s="31" t="s">
        <v>615</v>
      </c>
      <c r="C79" s="15" t="s">
        <v>613</v>
      </c>
      <c r="D79" s="15" t="s">
        <v>614</v>
      </c>
      <c r="E79" s="15" t="s">
        <v>5</v>
      </c>
      <c r="F79" s="15" t="s">
        <v>92</v>
      </c>
      <c r="G79" s="14">
        <v>44927</v>
      </c>
      <c r="H79" s="14">
        <v>45107</v>
      </c>
      <c r="I79" s="13">
        <v>90000</v>
      </c>
      <c r="J79" s="13">
        <v>9753.1200000000008</v>
      </c>
      <c r="K79" s="13">
        <v>0</v>
      </c>
      <c r="L79" s="13">
        <f t="shared" si="10"/>
        <v>2583</v>
      </c>
      <c r="M79" s="13">
        <f t="shared" si="11"/>
        <v>6389.9999999999991</v>
      </c>
      <c r="N79" s="13">
        <f t="shared" si="12"/>
        <v>1035</v>
      </c>
      <c r="O79" s="13">
        <f t="shared" si="13"/>
        <v>2736</v>
      </c>
      <c r="P79" s="13">
        <f t="shared" si="14"/>
        <v>6381</v>
      </c>
      <c r="Q79" s="13">
        <v>0</v>
      </c>
      <c r="R79" s="13">
        <f t="shared" si="15"/>
        <v>19125</v>
      </c>
      <c r="S79" s="13">
        <v>0</v>
      </c>
      <c r="T79" s="13">
        <f t="shared" si="16"/>
        <v>15072.12</v>
      </c>
      <c r="U79" s="13">
        <f t="shared" si="17"/>
        <v>13806</v>
      </c>
      <c r="V79" s="13">
        <f t="shared" si="18"/>
        <v>74927.88</v>
      </c>
      <c r="W79" s="58"/>
      <c r="X79"/>
      <c r="Y79"/>
      <c r="Z79"/>
      <c r="AA79"/>
      <c r="AB79" s="8"/>
      <c r="AC79"/>
      <c r="AD79" s="8"/>
      <c r="AE79" s="8"/>
      <c r="AF79" s="8"/>
      <c r="AG79" s="8"/>
      <c r="AH79"/>
      <c r="AI79" s="8"/>
      <c r="AJ79" s="8"/>
    </row>
    <row r="80" spans="1:36" s="6" customFormat="1" ht="15" x14ac:dyDescent="0.25">
      <c r="A80" s="17">
        <f t="shared" si="9"/>
        <v>63</v>
      </c>
      <c r="B80" s="31" t="s">
        <v>609</v>
      </c>
      <c r="C80" s="15" t="s">
        <v>612</v>
      </c>
      <c r="D80" s="15" t="s">
        <v>611</v>
      </c>
      <c r="E80" s="15" t="s">
        <v>5</v>
      </c>
      <c r="F80" s="15" t="s">
        <v>92</v>
      </c>
      <c r="G80" s="14">
        <v>44927</v>
      </c>
      <c r="H80" s="14">
        <v>45107</v>
      </c>
      <c r="I80" s="13">
        <v>55000</v>
      </c>
      <c r="J80" s="13">
        <v>0</v>
      </c>
      <c r="K80" s="13">
        <v>0</v>
      </c>
      <c r="L80" s="13">
        <f t="shared" si="10"/>
        <v>1578.5</v>
      </c>
      <c r="M80" s="13">
        <f t="shared" si="11"/>
        <v>3904.9999999999995</v>
      </c>
      <c r="N80" s="13">
        <f t="shared" si="12"/>
        <v>632.5</v>
      </c>
      <c r="O80" s="13">
        <f t="shared" si="13"/>
        <v>1672</v>
      </c>
      <c r="P80" s="13">
        <f t="shared" si="14"/>
        <v>3899.5000000000005</v>
      </c>
      <c r="Q80" s="13">
        <v>0</v>
      </c>
      <c r="R80" s="13">
        <f t="shared" si="15"/>
        <v>11687.5</v>
      </c>
      <c r="S80" s="13">
        <v>0</v>
      </c>
      <c r="T80" s="13">
        <f t="shared" si="16"/>
        <v>3250.5</v>
      </c>
      <c r="U80" s="13">
        <f t="shared" si="17"/>
        <v>8437</v>
      </c>
      <c r="V80" s="13">
        <f t="shared" si="18"/>
        <v>51749.5</v>
      </c>
      <c r="W80" s="58"/>
      <c r="X80"/>
      <c r="Y80"/>
      <c r="Z80"/>
      <c r="AA80"/>
      <c r="AB80" s="8"/>
      <c r="AC80"/>
      <c r="AD80" s="8"/>
      <c r="AE80" s="8"/>
      <c r="AF80"/>
      <c r="AG80" s="8"/>
      <c r="AH80"/>
      <c r="AI80" s="8"/>
      <c r="AJ80" s="8"/>
    </row>
    <row r="81" spans="1:36" s="6" customFormat="1" ht="15" x14ac:dyDescent="0.25">
      <c r="A81" s="17">
        <f t="shared" si="9"/>
        <v>64</v>
      </c>
      <c r="B81" s="31" t="s">
        <v>609</v>
      </c>
      <c r="C81" s="15" t="s">
        <v>610</v>
      </c>
      <c r="D81" s="15" t="s">
        <v>607</v>
      </c>
      <c r="E81" s="15" t="s">
        <v>5</v>
      </c>
      <c r="F81" s="15" t="s">
        <v>92</v>
      </c>
      <c r="G81" s="14">
        <v>44927</v>
      </c>
      <c r="H81" s="14">
        <v>45107</v>
      </c>
      <c r="I81" s="13">
        <v>65000</v>
      </c>
      <c r="J81" s="13">
        <v>4112.09</v>
      </c>
      <c r="K81" s="13">
        <v>0</v>
      </c>
      <c r="L81" s="13">
        <f t="shared" si="10"/>
        <v>1865.5</v>
      </c>
      <c r="M81" s="13">
        <f t="shared" si="11"/>
        <v>4615</v>
      </c>
      <c r="N81" s="13">
        <f t="shared" si="12"/>
        <v>747.5</v>
      </c>
      <c r="O81" s="13">
        <f t="shared" si="13"/>
        <v>1976</v>
      </c>
      <c r="P81" s="13">
        <f t="shared" si="14"/>
        <v>4608.5</v>
      </c>
      <c r="Q81" s="13">
        <f>1512.45+65</f>
        <v>1577.45</v>
      </c>
      <c r="R81" s="13">
        <f t="shared" si="15"/>
        <v>13812.5</v>
      </c>
      <c r="S81" s="13">
        <v>0</v>
      </c>
      <c r="T81" s="13">
        <f t="shared" si="16"/>
        <v>9531.0400000000009</v>
      </c>
      <c r="U81" s="13">
        <f t="shared" si="17"/>
        <v>9971</v>
      </c>
      <c r="V81" s="13">
        <f t="shared" si="18"/>
        <v>55468.959999999999</v>
      </c>
      <c r="W81" s="58"/>
      <c r="X81"/>
      <c r="Y81"/>
      <c r="Z81"/>
      <c r="AA81"/>
      <c r="AB81" s="8"/>
      <c r="AC81"/>
      <c r="AD81" s="8"/>
      <c r="AE81" s="8"/>
      <c r="AF81" s="8"/>
      <c r="AG81" s="8"/>
      <c r="AH81" s="8"/>
      <c r="AI81" s="8"/>
      <c r="AJ81" s="8"/>
    </row>
    <row r="82" spans="1:36" s="6" customFormat="1" ht="15" x14ac:dyDescent="0.25">
      <c r="A82" s="17">
        <f t="shared" si="9"/>
        <v>65</v>
      </c>
      <c r="B82" s="31" t="s">
        <v>609</v>
      </c>
      <c r="C82" s="15" t="s">
        <v>608</v>
      </c>
      <c r="D82" s="15" t="s">
        <v>607</v>
      </c>
      <c r="E82" s="15" t="s">
        <v>5</v>
      </c>
      <c r="F82" s="15" t="s">
        <v>92</v>
      </c>
      <c r="G82" s="14">
        <v>44927</v>
      </c>
      <c r="H82" s="14">
        <v>45107</v>
      </c>
      <c r="I82" s="13">
        <v>65000</v>
      </c>
      <c r="J82" s="13">
        <v>4427.58</v>
      </c>
      <c r="K82" s="13">
        <v>0</v>
      </c>
      <c r="L82" s="13">
        <f t="shared" ref="L82:L101" si="19">+I82*2.87%</f>
        <v>1865.5</v>
      </c>
      <c r="M82" s="13">
        <f t="shared" ref="M82:M101" si="20">I82*7.1%</f>
        <v>4615</v>
      </c>
      <c r="N82" s="13">
        <f t="shared" ref="N82:N101" si="21">I82*1.15%</f>
        <v>747.5</v>
      </c>
      <c r="O82" s="13">
        <f t="shared" ref="O82:O101" si="22">+I82*3.04%</f>
        <v>1976</v>
      </c>
      <c r="P82" s="13">
        <f t="shared" ref="P82:P101" si="23">I82*7.09%</f>
        <v>4608.5</v>
      </c>
      <c r="Q82" s="13">
        <v>0</v>
      </c>
      <c r="R82" s="13">
        <f t="shared" ref="R82:R101" si="24">L82+M82+N82+O82+P82</f>
        <v>13812.5</v>
      </c>
      <c r="S82" s="13">
        <v>0</v>
      </c>
      <c r="T82" s="13">
        <f t="shared" ref="T82:T113" si="25">+L82+O82+Q82+S82+J82+K82</f>
        <v>8269.08</v>
      </c>
      <c r="U82" s="13">
        <f t="shared" ref="U82:U101" si="26">+P82+N82+M82</f>
        <v>9971</v>
      </c>
      <c r="V82" s="13">
        <f t="shared" ref="V82:V101" si="27">+I82-T82</f>
        <v>56730.92</v>
      </c>
      <c r="W82" s="58"/>
      <c r="X82"/>
      <c r="Y82"/>
      <c r="Z82"/>
      <c r="AA82"/>
      <c r="AB82" s="8"/>
      <c r="AC82"/>
      <c r="AD82" s="8"/>
      <c r="AE82" s="8"/>
      <c r="AF82" s="8"/>
      <c r="AG82" s="8"/>
      <c r="AH82"/>
      <c r="AI82" s="8"/>
      <c r="AJ82" s="8"/>
    </row>
    <row r="83" spans="1:36" s="6" customFormat="1" ht="15" x14ac:dyDescent="0.25">
      <c r="A83" s="17">
        <f t="shared" si="9"/>
        <v>66</v>
      </c>
      <c r="B83" s="31" t="s">
        <v>606</v>
      </c>
      <c r="C83" s="15" t="s">
        <v>605</v>
      </c>
      <c r="D83" s="15" t="s">
        <v>604</v>
      </c>
      <c r="E83" s="15" t="s">
        <v>5</v>
      </c>
      <c r="F83" s="15" t="s">
        <v>87</v>
      </c>
      <c r="G83" s="14">
        <v>44986</v>
      </c>
      <c r="H83" s="14">
        <v>45169</v>
      </c>
      <c r="I83" s="13">
        <v>65000</v>
      </c>
      <c r="J83" s="13">
        <v>4427.58</v>
      </c>
      <c r="K83" s="13">
        <v>0</v>
      </c>
      <c r="L83" s="13">
        <f t="shared" si="19"/>
        <v>1865.5</v>
      </c>
      <c r="M83" s="13">
        <f t="shared" si="20"/>
        <v>4615</v>
      </c>
      <c r="N83" s="13">
        <f t="shared" si="21"/>
        <v>747.5</v>
      </c>
      <c r="O83" s="13">
        <f t="shared" si="22"/>
        <v>1976</v>
      </c>
      <c r="P83" s="13">
        <f t="shared" si="23"/>
        <v>4608.5</v>
      </c>
      <c r="Q83" s="13">
        <v>0</v>
      </c>
      <c r="R83" s="13">
        <f t="shared" si="24"/>
        <v>13812.5</v>
      </c>
      <c r="S83" s="13">
        <v>0</v>
      </c>
      <c r="T83" s="13">
        <f t="shared" si="25"/>
        <v>8269.08</v>
      </c>
      <c r="U83" s="13">
        <f t="shared" si="26"/>
        <v>9971</v>
      </c>
      <c r="V83" s="13">
        <f t="shared" si="27"/>
        <v>56730.92</v>
      </c>
      <c r="W83" s="58"/>
      <c r="X83"/>
      <c r="Y83"/>
      <c r="Z83"/>
      <c r="AA83"/>
      <c r="AB83" s="8"/>
      <c r="AC83"/>
      <c r="AD83" s="8"/>
      <c r="AE83" s="8"/>
      <c r="AF83" s="8"/>
      <c r="AG83" s="8"/>
      <c r="AH83"/>
      <c r="AI83" s="8"/>
      <c r="AJ83" s="8"/>
    </row>
    <row r="84" spans="1:36" s="6" customFormat="1" ht="15" x14ac:dyDescent="0.25">
      <c r="A84" s="17">
        <f t="shared" ref="A84:A101" si="28">1+A83</f>
        <v>67</v>
      </c>
      <c r="B84" s="31" t="s">
        <v>599</v>
      </c>
      <c r="C84" s="15" t="s">
        <v>603</v>
      </c>
      <c r="D84" s="15" t="s">
        <v>602</v>
      </c>
      <c r="E84" s="15" t="s">
        <v>5</v>
      </c>
      <c r="F84" s="15" t="s">
        <v>92</v>
      </c>
      <c r="G84" s="14">
        <v>44927</v>
      </c>
      <c r="H84" s="14">
        <v>45107</v>
      </c>
      <c r="I84" s="13">
        <v>65000</v>
      </c>
      <c r="J84" s="13">
        <v>4427.58</v>
      </c>
      <c r="K84" s="13">
        <v>0</v>
      </c>
      <c r="L84" s="13">
        <f t="shared" si="19"/>
        <v>1865.5</v>
      </c>
      <c r="M84" s="13">
        <f t="shared" si="20"/>
        <v>4615</v>
      </c>
      <c r="N84" s="13">
        <f t="shared" si="21"/>
        <v>747.5</v>
      </c>
      <c r="O84" s="13">
        <f t="shared" si="22"/>
        <v>1976</v>
      </c>
      <c r="P84" s="13">
        <f t="shared" si="23"/>
        <v>4608.5</v>
      </c>
      <c r="Q84" s="13">
        <v>0</v>
      </c>
      <c r="R84" s="13">
        <f t="shared" si="24"/>
        <v>13812.5</v>
      </c>
      <c r="S84" s="13">
        <v>0</v>
      </c>
      <c r="T84" s="13">
        <f t="shared" si="25"/>
        <v>8269.08</v>
      </c>
      <c r="U84" s="13">
        <f t="shared" si="26"/>
        <v>9971</v>
      </c>
      <c r="V84" s="13">
        <f t="shared" si="27"/>
        <v>56730.92</v>
      </c>
      <c r="W84" s="58"/>
      <c r="X84"/>
      <c r="Y84"/>
      <c r="Z84"/>
      <c r="AA84"/>
      <c r="AB84" s="8"/>
      <c r="AC84"/>
      <c r="AD84" s="8"/>
      <c r="AE84" s="8"/>
      <c r="AF84" s="8"/>
      <c r="AG84" s="8"/>
      <c r="AH84"/>
      <c r="AI84" s="8"/>
      <c r="AJ84" s="8"/>
    </row>
    <row r="85" spans="1:36" s="6" customFormat="1" ht="15" x14ac:dyDescent="0.25">
      <c r="A85" s="17">
        <f t="shared" si="28"/>
        <v>68</v>
      </c>
      <c r="B85" s="31" t="s">
        <v>599</v>
      </c>
      <c r="C85" s="15" t="s">
        <v>600</v>
      </c>
      <c r="D85" s="15" t="s">
        <v>601</v>
      </c>
      <c r="E85" s="15" t="s">
        <v>5</v>
      </c>
      <c r="F85" s="15" t="s">
        <v>92</v>
      </c>
      <c r="G85" s="14">
        <v>44927</v>
      </c>
      <c r="H85" s="14">
        <v>45107</v>
      </c>
      <c r="I85" s="13">
        <v>90000</v>
      </c>
      <c r="J85" s="13">
        <v>9753.1200000000008</v>
      </c>
      <c r="K85" s="13">
        <v>0</v>
      </c>
      <c r="L85" s="13">
        <f t="shared" si="19"/>
        <v>2583</v>
      </c>
      <c r="M85" s="13">
        <f t="shared" si="20"/>
        <v>6389.9999999999991</v>
      </c>
      <c r="N85" s="13">
        <f t="shared" si="21"/>
        <v>1035</v>
      </c>
      <c r="O85" s="13">
        <f t="shared" si="22"/>
        <v>2736</v>
      </c>
      <c r="P85" s="13">
        <f t="shared" si="23"/>
        <v>6381</v>
      </c>
      <c r="Q85" s="13">
        <v>0</v>
      </c>
      <c r="R85" s="13">
        <f t="shared" si="24"/>
        <v>19125</v>
      </c>
      <c r="S85" s="13">
        <v>0</v>
      </c>
      <c r="T85" s="13">
        <f t="shared" si="25"/>
        <v>15072.12</v>
      </c>
      <c r="U85" s="13">
        <f t="shared" si="26"/>
        <v>13806</v>
      </c>
      <c r="V85" s="13">
        <f t="shared" si="27"/>
        <v>74927.88</v>
      </c>
      <c r="W85" s="58"/>
      <c r="X85"/>
      <c r="Y85"/>
      <c r="Z85"/>
      <c r="AA85"/>
      <c r="AB85" s="8"/>
      <c r="AC85"/>
      <c r="AD85" s="8"/>
      <c r="AE85" s="8"/>
      <c r="AF85" s="8"/>
      <c r="AG85" s="8"/>
      <c r="AH85"/>
      <c r="AI85" s="8"/>
      <c r="AJ85" s="8"/>
    </row>
    <row r="86" spans="1:36" s="6" customFormat="1" ht="15" x14ac:dyDescent="0.25">
      <c r="A86" s="17">
        <f t="shared" si="28"/>
        <v>69</v>
      </c>
      <c r="B86" s="31" t="s">
        <v>599</v>
      </c>
      <c r="C86" s="15" t="s">
        <v>598</v>
      </c>
      <c r="D86" s="15" t="s">
        <v>597</v>
      </c>
      <c r="E86" s="15" t="s">
        <v>5</v>
      </c>
      <c r="F86" s="15" t="s">
        <v>92</v>
      </c>
      <c r="G86" s="14">
        <v>45017</v>
      </c>
      <c r="H86" s="14">
        <v>45230</v>
      </c>
      <c r="I86" s="13">
        <v>65000</v>
      </c>
      <c r="J86" s="13">
        <v>4427.58</v>
      </c>
      <c r="K86" s="13">
        <v>0</v>
      </c>
      <c r="L86" s="13">
        <f t="shared" si="19"/>
        <v>1865.5</v>
      </c>
      <c r="M86" s="13">
        <f t="shared" si="20"/>
        <v>4615</v>
      </c>
      <c r="N86" s="13">
        <f t="shared" si="21"/>
        <v>747.5</v>
      </c>
      <c r="O86" s="13">
        <f t="shared" si="22"/>
        <v>1976</v>
      </c>
      <c r="P86" s="13">
        <f t="shared" si="23"/>
        <v>4608.5</v>
      </c>
      <c r="Q86" s="13">
        <v>0</v>
      </c>
      <c r="R86" s="13">
        <f t="shared" si="24"/>
        <v>13812.5</v>
      </c>
      <c r="S86" s="13">
        <v>0</v>
      </c>
      <c r="T86" s="13">
        <f t="shared" si="25"/>
        <v>8269.08</v>
      </c>
      <c r="U86" s="13">
        <f t="shared" si="26"/>
        <v>9971</v>
      </c>
      <c r="V86" s="13">
        <f t="shared" si="27"/>
        <v>56730.92</v>
      </c>
      <c r="W86" s="58"/>
      <c r="X86"/>
      <c r="Y86"/>
      <c r="Z86"/>
      <c r="AA86"/>
      <c r="AB86" s="8"/>
      <c r="AC86"/>
      <c r="AD86" s="8"/>
      <c r="AE86" s="8"/>
      <c r="AF86" s="8"/>
      <c r="AG86" s="8"/>
      <c r="AH86"/>
      <c r="AI86" s="8"/>
      <c r="AJ86" s="8"/>
    </row>
    <row r="87" spans="1:36" s="6" customFormat="1" ht="15" x14ac:dyDescent="0.25">
      <c r="A87" s="17">
        <f t="shared" si="28"/>
        <v>70</v>
      </c>
      <c r="B87" s="31" t="s">
        <v>596</v>
      </c>
      <c r="C87" s="15" t="s">
        <v>594</v>
      </c>
      <c r="D87" s="15" t="s">
        <v>595</v>
      </c>
      <c r="E87" s="15" t="s">
        <v>5</v>
      </c>
      <c r="F87" s="15" t="s">
        <v>92</v>
      </c>
      <c r="G87" s="14">
        <v>44866</v>
      </c>
      <c r="H87" s="14">
        <v>45047</v>
      </c>
      <c r="I87" s="13">
        <v>65000</v>
      </c>
      <c r="J87" s="13">
        <v>4427.58</v>
      </c>
      <c r="K87" s="13">
        <v>0</v>
      </c>
      <c r="L87" s="13">
        <f t="shared" si="19"/>
        <v>1865.5</v>
      </c>
      <c r="M87" s="13">
        <f t="shared" si="20"/>
        <v>4615</v>
      </c>
      <c r="N87" s="13">
        <f t="shared" si="21"/>
        <v>747.5</v>
      </c>
      <c r="O87" s="13">
        <f t="shared" si="22"/>
        <v>1976</v>
      </c>
      <c r="P87" s="13">
        <f t="shared" si="23"/>
        <v>4608.5</v>
      </c>
      <c r="Q87" s="13">
        <v>0</v>
      </c>
      <c r="R87" s="13">
        <f t="shared" si="24"/>
        <v>13812.5</v>
      </c>
      <c r="S87" s="13">
        <v>0</v>
      </c>
      <c r="T87" s="13">
        <f t="shared" si="25"/>
        <v>8269.08</v>
      </c>
      <c r="U87" s="13">
        <f t="shared" si="26"/>
        <v>9971</v>
      </c>
      <c r="V87" s="13">
        <f t="shared" si="27"/>
        <v>56730.92</v>
      </c>
      <c r="W87" s="58"/>
      <c r="X87"/>
      <c r="Y87"/>
      <c r="Z87"/>
      <c r="AA87"/>
      <c r="AB87" s="8"/>
      <c r="AC87"/>
      <c r="AD87" s="8"/>
      <c r="AE87" s="8"/>
      <c r="AF87" s="8"/>
      <c r="AG87" s="8"/>
      <c r="AH87"/>
      <c r="AI87" s="8"/>
      <c r="AJ87" s="8"/>
    </row>
    <row r="88" spans="1:36" s="6" customFormat="1" ht="15" x14ac:dyDescent="0.25">
      <c r="A88" s="17">
        <f t="shared" si="28"/>
        <v>71</v>
      </c>
      <c r="B88" s="31" t="s">
        <v>593</v>
      </c>
      <c r="C88" s="15" t="s">
        <v>591</v>
      </c>
      <c r="D88" s="15" t="s">
        <v>592</v>
      </c>
      <c r="E88" s="15" t="s">
        <v>5</v>
      </c>
      <c r="F88" s="15" t="s">
        <v>87</v>
      </c>
      <c r="G88" s="14">
        <v>44743</v>
      </c>
      <c r="H88" s="14">
        <v>44957</v>
      </c>
      <c r="I88" s="13">
        <v>90000</v>
      </c>
      <c r="J88" s="13">
        <v>9753.1200000000008</v>
      </c>
      <c r="K88" s="13">
        <v>0</v>
      </c>
      <c r="L88" s="13">
        <f t="shared" si="19"/>
        <v>2583</v>
      </c>
      <c r="M88" s="13">
        <f t="shared" si="20"/>
        <v>6389.9999999999991</v>
      </c>
      <c r="N88" s="13">
        <f t="shared" si="21"/>
        <v>1035</v>
      </c>
      <c r="O88" s="13">
        <f t="shared" si="22"/>
        <v>2736</v>
      </c>
      <c r="P88" s="13">
        <f t="shared" si="23"/>
        <v>6381</v>
      </c>
      <c r="Q88" s="13">
        <v>0</v>
      </c>
      <c r="R88" s="13">
        <f t="shared" si="24"/>
        <v>19125</v>
      </c>
      <c r="S88" s="13">
        <v>0</v>
      </c>
      <c r="T88" s="13">
        <f t="shared" si="25"/>
        <v>15072.12</v>
      </c>
      <c r="U88" s="13">
        <f t="shared" si="26"/>
        <v>13806</v>
      </c>
      <c r="V88" s="13">
        <f t="shared" si="27"/>
        <v>74927.88</v>
      </c>
      <c r="W88" s="58"/>
      <c r="X88"/>
      <c r="Y88"/>
      <c r="Z88"/>
      <c r="AA88"/>
      <c r="AB88" s="8"/>
      <c r="AC88"/>
      <c r="AD88" s="8"/>
      <c r="AE88" s="8"/>
      <c r="AF88" s="8"/>
      <c r="AG88" s="8"/>
      <c r="AH88"/>
      <c r="AI88" s="8"/>
      <c r="AJ88" s="8"/>
    </row>
    <row r="89" spans="1:36" s="6" customFormat="1" ht="15" x14ac:dyDescent="0.25">
      <c r="A89" s="17">
        <f t="shared" si="28"/>
        <v>72</v>
      </c>
      <c r="B89" s="31" t="s">
        <v>590</v>
      </c>
      <c r="C89" s="15" t="s">
        <v>563</v>
      </c>
      <c r="D89" s="15" t="s">
        <v>589</v>
      </c>
      <c r="E89" s="15" t="s">
        <v>5</v>
      </c>
      <c r="F89" s="15" t="s">
        <v>92</v>
      </c>
      <c r="G89" s="14">
        <v>44927</v>
      </c>
      <c r="H89" s="14">
        <v>45107</v>
      </c>
      <c r="I89" s="13">
        <v>45000</v>
      </c>
      <c r="J89" s="13">
        <v>12265.32</v>
      </c>
      <c r="K89" s="13">
        <v>0</v>
      </c>
      <c r="L89" s="13">
        <f t="shared" si="19"/>
        <v>1291.5</v>
      </c>
      <c r="M89" s="13">
        <f t="shared" si="20"/>
        <v>3194.9999999999995</v>
      </c>
      <c r="N89" s="13">
        <f t="shared" si="21"/>
        <v>517.5</v>
      </c>
      <c r="O89" s="13">
        <f t="shared" si="22"/>
        <v>1368</v>
      </c>
      <c r="P89" s="13">
        <f t="shared" si="23"/>
        <v>3190.5</v>
      </c>
      <c r="Q89" s="13">
        <v>0</v>
      </c>
      <c r="R89" s="13">
        <f t="shared" si="24"/>
        <v>9562.5</v>
      </c>
      <c r="S89" s="13">
        <v>0</v>
      </c>
      <c r="T89" s="13">
        <f t="shared" si="25"/>
        <v>14924.82</v>
      </c>
      <c r="U89" s="13">
        <f t="shared" si="26"/>
        <v>6903</v>
      </c>
      <c r="V89" s="13">
        <f t="shared" si="27"/>
        <v>30075.18</v>
      </c>
      <c r="W89" s="58"/>
      <c r="X89"/>
      <c r="Y89"/>
      <c r="Z89"/>
      <c r="AA89"/>
      <c r="AB89" s="8"/>
      <c r="AC89"/>
      <c r="AD89" s="8"/>
      <c r="AE89" s="8"/>
      <c r="AF89" s="8"/>
      <c r="AG89" s="8"/>
      <c r="AH89"/>
      <c r="AI89" s="8"/>
      <c r="AJ89" s="8"/>
    </row>
    <row r="90" spans="1:36" s="6" customFormat="1" ht="15" x14ac:dyDescent="0.25">
      <c r="A90" s="17">
        <f t="shared" si="28"/>
        <v>73</v>
      </c>
      <c r="B90" s="31" t="s">
        <v>499</v>
      </c>
      <c r="C90" s="15" t="s">
        <v>587</v>
      </c>
      <c r="D90" s="15" t="s">
        <v>588</v>
      </c>
      <c r="E90" s="15" t="s">
        <v>5</v>
      </c>
      <c r="F90" s="15" t="s">
        <v>92</v>
      </c>
      <c r="G90" s="14">
        <v>45017</v>
      </c>
      <c r="H90" s="14">
        <v>45230</v>
      </c>
      <c r="I90" s="13">
        <v>92000</v>
      </c>
      <c r="J90" s="13">
        <v>10223.57</v>
      </c>
      <c r="K90" s="13">
        <v>0</v>
      </c>
      <c r="L90" s="13">
        <f t="shared" si="19"/>
        <v>2640.4</v>
      </c>
      <c r="M90" s="13">
        <f t="shared" si="20"/>
        <v>6531.9999999999991</v>
      </c>
      <c r="N90" s="13">
        <f t="shared" si="21"/>
        <v>1058</v>
      </c>
      <c r="O90" s="13">
        <f t="shared" si="22"/>
        <v>2796.8</v>
      </c>
      <c r="P90" s="13">
        <f t="shared" si="23"/>
        <v>6522.8</v>
      </c>
      <c r="Q90" s="13">
        <v>0</v>
      </c>
      <c r="R90" s="13">
        <f t="shared" si="24"/>
        <v>19550</v>
      </c>
      <c r="S90" s="13">
        <v>0</v>
      </c>
      <c r="T90" s="13">
        <f t="shared" si="25"/>
        <v>15660.77</v>
      </c>
      <c r="U90" s="13">
        <f t="shared" si="26"/>
        <v>14112.8</v>
      </c>
      <c r="V90" s="13">
        <f t="shared" si="27"/>
        <v>76339.23</v>
      </c>
      <c r="W90" s="58"/>
      <c r="X90"/>
      <c r="Y90"/>
      <c r="Z90"/>
      <c r="AA90"/>
      <c r="AB90" s="8"/>
      <c r="AC90"/>
      <c r="AD90" s="8"/>
      <c r="AE90" s="8"/>
      <c r="AF90" s="8"/>
      <c r="AG90" s="8"/>
      <c r="AH90"/>
      <c r="AI90" s="8"/>
      <c r="AJ90" s="8"/>
    </row>
    <row r="91" spans="1:36" s="6" customFormat="1" ht="15" x14ac:dyDescent="0.25">
      <c r="A91" s="17">
        <f t="shared" si="28"/>
        <v>74</v>
      </c>
      <c r="B91" s="31" t="s">
        <v>499</v>
      </c>
      <c r="C91" s="15" t="s">
        <v>305</v>
      </c>
      <c r="D91" s="15" t="s">
        <v>586</v>
      </c>
      <c r="E91" s="15" t="s">
        <v>5</v>
      </c>
      <c r="F91" s="15" t="s">
        <v>92</v>
      </c>
      <c r="G91" s="14">
        <v>44927</v>
      </c>
      <c r="H91" s="14">
        <v>45107</v>
      </c>
      <c r="I91" s="13">
        <v>100000</v>
      </c>
      <c r="J91" s="13">
        <v>14476.44</v>
      </c>
      <c r="K91" s="13">
        <v>0</v>
      </c>
      <c r="L91" s="13">
        <f t="shared" si="19"/>
        <v>2870</v>
      </c>
      <c r="M91" s="13">
        <f t="shared" si="20"/>
        <v>7099.9999999999991</v>
      </c>
      <c r="N91" s="13">
        <f t="shared" si="21"/>
        <v>1150</v>
      </c>
      <c r="O91" s="13">
        <f t="shared" si="22"/>
        <v>3040</v>
      </c>
      <c r="P91" s="13">
        <f t="shared" si="23"/>
        <v>7090.0000000000009</v>
      </c>
      <c r="Q91" s="13">
        <v>0</v>
      </c>
      <c r="R91" s="13">
        <f t="shared" si="24"/>
        <v>21250</v>
      </c>
      <c r="S91" s="13">
        <v>28950.76</v>
      </c>
      <c r="T91" s="13">
        <f t="shared" si="25"/>
        <v>49337.2</v>
      </c>
      <c r="U91" s="13">
        <f t="shared" si="26"/>
        <v>15340</v>
      </c>
      <c r="V91" s="13">
        <f t="shared" si="27"/>
        <v>50662.8</v>
      </c>
      <c r="W91" s="58"/>
      <c r="X91"/>
      <c r="Y91"/>
      <c r="Z91"/>
      <c r="AA91"/>
      <c r="AB91" s="8"/>
      <c r="AC91"/>
      <c r="AD91" s="8"/>
      <c r="AE91" s="8"/>
      <c r="AF91" s="8"/>
      <c r="AG91" s="8"/>
      <c r="AH91" s="8"/>
      <c r="AI91" s="8"/>
      <c r="AJ91" s="8"/>
    </row>
    <row r="92" spans="1:36" s="6" customFormat="1" ht="15" x14ac:dyDescent="0.25">
      <c r="A92" s="17">
        <f t="shared" si="28"/>
        <v>75</v>
      </c>
      <c r="B92" s="31" t="s">
        <v>499</v>
      </c>
      <c r="C92" s="15" t="s">
        <v>584</v>
      </c>
      <c r="D92" s="15" t="s">
        <v>585</v>
      </c>
      <c r="E92" s="15" t="s">
        <v>5</v>
      </c>
      <c r="F92" s="15" t="s">
        <v>92</v>
      </c>
      <c r="G92" s="14">
        <v>44927</v>
      </c>
      <c r="H92" s="14">
        <v>45107</v>
      </c>
      <c r="I92" s="13">
        <v>155000</v>
      </c>
      <c r="J92" s="13">
        <v>25042.74</v>
      </c>
      <c r="K92" s="13">
        <v>0</v>
      </c>
      <c r="L92" s="13">
        <f t="shared" si="19"/>
        <v>4448.5</v>
      </c>
      <c r="M92" s="13">
        <f t="shared" si="20"/>
        <v>11004.999999999998</v>
      </c>
      <c r="N92" s="13">
        <f t="shared" si="21"/>
        <v>1782.5</v>
      </c>
      <c r="O92" s="13">
        <f t="shared" si="22"/>
        <v>4712</v>
      </c>
      <c r="P92" s="13">
        <f t="shared" si="23"/>
        <v>10989.5</v>
      </c>
      <c r="Q92" s="13">
        <v>0</v>
      </c>
      <c r="R92" s="13">
        <f t="shared" si="24"/>
        <v>32937.5</v>
      </c>
      <c r="S92" s="13">
        <v>0</v>
      </c>
      <c r="T92" s="13">
        <f t="shared" si="25"/>
        <v>34203.240000000005</v>
      </c>
      <c r="U92" s="13">
        <f t="shared" si="26"/>
        <v>23777</v>
      </c>
      <c r="V92" s="13">
        <f t="shared" si="27"/>
        <v>120796.76</v>
      </c>
      <c r="W92" s="58"/>
      <c r="X92"/>
      <c r="Y92"/>
      <c r="Z92"/>
      <c r="AA92"/>
      <c r="AB92" s="8"/>
      <c r="AC92"/>
      <c r="AD92" s="8"/>
      <c r="AE92" s="8"/>
      <c r="AF92" s="8"/>
      <c r="AG92" s="8"/>
      <c r="AH92"/>
      <c r="AI92" s="8"/>
      <c r="AJ92" s="8"/>
    </row>
    <row r="93" spans="1:36" s="6" customFormat="1" ht="15" x14ac:dyDescent="0.25">
      <c r="A93" s="17">
        <f t="shared" si="28"/>
        <v>76</v>
      </c>
      <c r="B93" s="31" t="s">
        <v>499</v>
      </c>
      <c r="C93" s="15" t="s">
        <v>302</v>
      </c>
      <c r="D93" s="15" t="s">
        <v>582</v>
      </c>
      <c r="E93" s="15" t="s">
        <v>5</v>
      </c>
      <c r="F93" s="15" t="s">
        <v>87</v>
      </c>
      <c r="G93" s="14">
        <v>44927</v>
      </c>
      <c r="H93" s="14" t="s">
        <v>4</v>
      </c>
      <c r="I93" s="13">
        <v>100000</v>
      </c>
      <c r="J93" s="13">
        <v>14833.98</v>
      </c>
      <c r="K93" s="13">
        <v>0</v>
      </c>
      <c r="L93" s="13">
        <f t="shared" si="19"/>
        <v>2870</v>
      </c>
      <c r="M93" s="13">
        <f t="shared" si="20"/>
        <v>7099.9999999999991</v>
      </c>
      <c r="N93" s="13">
        <f t="shared" si="21"/>
        <v>1150</v>
      </c>
      <c r="O93" s="13">
        <f t="shared" si="22"/>
        <v>3040</v>
      </c>
      <c r="P93" s="13">
        <f t="shared" si="23"/>
        <v>7090.0000000000009</v>
      </c>
      <c r="Q93" s="13">
        <v>0</v>
      </c>
      <c r="R93" s="13">
        <f t="shared" si="24"/>
        <v>21250</v>
      </c>
      <c r="S93" s="13">
        <v>0</v>
      </c>
      <c r="T93" s="13">
        <f t="shared" si="25"/>
        <v>20743.98</v>
      </c>
      <c r="U93" s="13">
        <f t="shared" si="26"/>
        <v>15340</v>
      </c>
      <c r="V93" s="13">
        <f t="shared" si="27"/>
        <v>79256.02</v>
      </c>
      <c r="W93" s="58"/>
      <c r="X93"/>
      <c r="Y93"/>
      <c r="Z93"/>
      <c r="AA93"/>
      <c r="AB93" s="8"/>
      <c r="AC93"/>
      <c r="AD93" s="8"/>
      <c r="AE93" s="8"/>
      <c r="AF93" s="8"/>
      <c r="AG93" s="8"/>
      <c r="AH93"/>
      <c r="AI93" s="8"/>
      <c r="AJ93" s="8"/>
    </row>
    <row r="94" spans="1:36" s="6" customFormat="1" ht="15" x14ac:dyDescent="0.25">
      <c r="A94" s="17">
        <f t="shared" si="28"/>
        <v>77</v>
      </c>
      <c r="B94" s="31" t="s">
        <v>499</v>
      </c>
      <c r="C94" s="15" t="s">
        <v>583</v>
      </c>
      <c r="D94" s="15" t="s">
        <v>582</v>
      </c>
      <c r="E94" s="15" t="s">
        <v>5</v>
      </c>
      <c r="F94" s="15" t="s">
        <v>92</v>
      </c>
      <c r="G94" s="14">
        <v>44927</v>
      </c>
      <c r="H94" s="14" t="s">
        <v>4</v>
      </c>
      <c r="I94" s="13">
        <v>100000</v>
      </c>
      <c r="J94" s="13">
        <v>12105.37</v>
      </c>
      <c r="K94" s="13">
        <v>0</v>
      </c>
      <c r="L94" s="13">
        <f t="shared" si="19"/>
        <v>2870</v>
      </c>
      <c r="M94" s="13">
        <f t="shared" si="20"/>
        <v>7099.9999999999991</v>
      </c>
      <c r="N94" s="13">
        <f t="shared" si="21"/>
        <v>1150</v>
      </c>
      <c r="O94" s="13">
        <f t="shared" si="22"/>
        <v>3040</v>
      </c>
      <c r="P94" s="13">
        <f t="shared" si="23"/>
        <v>7090.0000000000009</v>
      </c>
      <c r="Q94" s="13">
        <v>0</v>
      </c>
      <c r="R94" s="13">
        <f t="shared" si="24"/>
        <v>21250</v>
      </c>
      <c r="S94" s="13">
        <v>0</v>
      </c>
      <c r="T94" s="13">
        <f t="shared" si="25"/>
        <v>18015.370000000003</v>
      </c>
      <c r="U94" s="13">
        <f t="shared" si="26"/>
        <v>15340</v>
      </c>
      <c r="V94" s="13">
        <f t="shared" si="27"/>
        <v>81984.63</v>
      </c>
      <c r="W94" s="58"/>
      <c r="X94"/>
      <c r="Y94"/>
      <c r="Z94"/>
      <c r="AA94"/>
      <c r="AB94" s="8"/>
      <c r="AC94"/>
      <c r="AD94" s="8"/>
      <c r="AE94" s="8"/>
      <c r="AF94" s="8"/>
      <c r="AG94" s="8"/>
      <c r="AH94"/>
      <c r="AI94" s="8"/>
      <c r="AJ94" s="8"/>
    </row>
    <row r="95" spans="1:36" s="6" customFormat="1" ht="15" x14ac:dyDescent="0.25">
      <c r="A95" s="17">
        <f t="shared" si="28"/>
        <v>78</v>
      </c>
      <c r="B95" s="31" t="s">
        <v>499</v>
      </c>
      <c r="C95" s="15" t="s">
        <v>222</v>
      </c>
      <c r="D95" s="15" t="s">
        <v>582</v>
      </c>
      <c r="E95" s="15" t="s">
        <v>5</v>
      </c>
      <c r="F95" s="15" t="s">
        <v>87</v>
      </c>
      <c r="G95" s="14">
        <v>44927</v>
      </c>
      <c r="H95" s="14" t="s">
        <v>4</v>
      </c>
      <c r="I95" s="13">
        <v>17640</v>
      </c>
      <c r="J95" s="13">
        <v>0</v>
      </c>
      <c r="K95" s="13">
        <v>0</v>
      </c>
      <c r="L95" s="13">
        <f t="shared" si="19"/>
        <v>506.26799999999997</v>
      </c>
      <c r="M95" s="13">
        <f t="shared" si="20"/>
        <v>1252.4399999999998</v>
      </c>
      <c r="N95" s="13">
        <f t="shared" si="21"/>
        <v>202.85999999999999</v>
      </c>
      <c r="O95" s="13">
        <f t="shared" si="22"/>
        <v>536.25599999999997</v>
      </c>
      <c r="P95" s="13">
        <f t="shared" si="23"/>
        <v>1250.6760000000002</v>
      </c>
      <c r="Q95" s="13">
        <v>0</v>
      </c>
      <c r="R95" s="13">
        <f t="shared" si="24"/>
        <v>3748.5</v>
      </c>
      <c r="S95" s="13">
        <v>0</v>
      </c>
      <c r="T95" s="13">
        <f t="shared" si="25"/>
        <v>1042.5239999999999</v>
      </c>
      <c r="U95" s="13">
        <f t="shared" si="26"/>
        <v>2705.9759999999997</v>
      </c>
      <c r="V95" s="13">
        <f t="shared" si="27"/>
        <v>16597.475999999999</v>
      </c>
      <c r="W95" s="58"/>
      <c r="X95"/>
      <c r="Y95"/>
      <c r="Z95"/>
      <c r="AA95"/>
      <c r="AB95" s="8"/>
      <c r="AC95"/>
      <c r="AD95" s="8"/>
      <c r="AE95"/>
      <c r="AF95"/>
      <c r="AG95"/>
      <c r="AH95"/>
      <c r="AI95" s="8"/>
      <c r="AJ95" s="8"/>
    </row>
    <row r="96" spans="1:36" s="6" customFormat="1" ht="15" x14ac:dyDescent="0.25">
      <c r="A96" s="17">
        <f t="shared" si="28"/>
        <v>79</v>
      </c>
      <c r="B96" s="31" t="s">
        <v>499</v>
      </c>
      <c r="C96" s="15" t="s">
        <v>343</v>
      </c>
      <c r="D96" s="15" t="s">
        <v>582</v>
      </c>
      <c r="E96" s="15" t="s">
        <v>5</v>
      </c>
      <c r="F96" s="15" t="s">
        <v>92</v>
      </c>
      <c r="G96" s="14">
        <v>44927</v>
      </c>
      <c r="H96" s="14" t="s">
        <v>4</v>
      </c>
      <c r="I96" s="13">
        <v>100000</v>
      </c>
      <c r="J96" s="13">
        <v>20996.87</v>
      </c>
      <c r="K96" s="13">
        <v>0</v>
      </c>
      <c r="L96" s="13">
        <f t="shared" si="19"/>
        <v>2870</v>
      </c>
      <c r="M96" s="13">
        <f t="shared" si="20"/>
        <v>7099.9999999999991</v>
      </c>
      <c r="N96" s="13">
        <f t="shared" si="21"/>
        <v>1150</v>
      </c>
      <c r="O96" s="13">
        <f t="shared" si="22"/>
        <v>3040</v>
      </c>
      <c r="P96" s="13">
        <f t="shared" si="23"/>
        <v>7090.0000000000009</v>
      </c>
      <c r="Q96" s="13">
        <v>0</v>
      </c>
      <c r="R96" s="13">
        <f t="shared" si="24"/>
        <v>21250</v>
      </c>
      <c r="S96" s="13">
        <v>0</v>
      </c>
      <c r="T96" s="13">
        <f t="shared" si="25"/>
        <v>26906.87</v>
      </c>
      <c r="U96" s="13">
        <f t="shared" si="26"/>
        <v>15340</v>
      </c>
      <c r="V96" s="13">
        <f t="shared" si="27"/>
        <v>73093.13</v>
      </c>
      <c r="W96" s="58"/>
      <c r="X96"/>
      <c r="Y96"/>
      <c r="Z96"/>
      <c r="AA96"/>
      <c r="AB96" s="8"/>
      <c r="AC96"/>
      <c r="AD96" s="8"/>
      <c r="AE96" s="8"/>
      <c r="AF96" s="8"/>
      <c r="AG96" s="8"/>
      <c r="AH96"/>
      <c r="AI96" s="8"/>
      <c r="AJ96" s="8"/>
    </row>
    <row r="97" spans="1:36" s="6" customFormat="1" ht="15" x14ac:dyDescent="0.25">
      <c r="A97" s="17">
        <f t="shared" si="28"/>
        <v>80</v>
      </c>
      <c r="B97" s="31" t="s">
        <v>499</v>
      </c>
      <c r="C97" s="15" t="s">
        <v>372</v>
      </c>
      <c r="D97" s="15" t="s">
        <v>2</v>
      </c>
      <c r="E97" s="15" t="s">
        <v>5</v>
      </c>
      <c r="F97" s="15" t="s">
        <v>92</v>
      </c>
      <c r="G97" s="14">
        <v>45017</v>
      </c>
      <c r="H97" s="14">
        <v>45199</v>
      </c>
      <c r="I97" s="13">
        <v>57960</v>
      </c>
      <c r="J97" s="13">
        <v>38676.39</v>
      </c>
      <c r="K97" s="13">
        <v>0</v>
      </c>
      <c r="L97" s="13">
        <f t="shared" si="19"/>
        <v>1663.452</v>
      </c>
      <c r="M97" s="13">
        <f t="shared" si="20"/>
        <v>4115.16</v>
      </c>
      <c r="N97" s="13">
        <f t="shared" si="21"/>
        <v>666.54</v>
      </c>
      <c r="O97" s="13">
        <f t="shared" si="22"/>
        <v>1761.9839999999999</v>
      </c>
      <c r="P97" s="13">
        <f t="shared" si="23"/>
        <v>4109.3640000000005</v>
      </c>
      <c r="Q97" s="13">
        <v>0</v>
      </c>
      <c r="R97" s="13">
        <f t="shared" si="24"/>
        <v>12316.5</v>
      </c>
      <c r="S97" s="13">
        <v>0</v>
      </c>
      <c r="T97" s="13">
        <f t="shared" si="25"/>
        <v>42101.826000000001</v>
      </c>
      <c r="U97" s="13">
        <f t="shared" si="26"/>
        <v>8891.0640000000003</v>
      </c>
      <c r="V97" s="13">
        <f t="shared" si="27"/>
        <v>15858.173999999999</v>
      </c>
      <c r="W97" s="58"/>
      <c r="X97"/>
      <c r="Y97"/>
      <c r="Z97"/>
      <c r="AA97"/>
      <c r="AB97" s="8"/>
      <c r="AC97"/>
      <c r="AD97" s="8"/>
      <c r="AE97" s="8"/>
      <c r="AF97" s="8"/>
      <c r="AG97" s="8"/>
      <c r="AH97"/>
      <c r="AI97" s="8"/>
      <c r="AJ97" s="8"/>
    </row>
    <row r="98" spans="1:36" s="6" customFormat="1" ht="15" x14ac:dyDescent="0.25">
      <c r="A98" s="17">
        <f t="shared" si="28"/>
        <v>81</v>
      </c>
      <c r="B98" s="31" t="s">
        <v>579</v>
      </c>
      <c r="C98" s="15" t="s">
        <v>580</v>
      </c>
      <c r="D98" s="15" t="s">
        <v>581</v>
      </c>
      <c r="E98" s="15" t="s">
        <v>5</v>
      </c>
      <c r="F98" s="15" t="s">
        <v>87</v>
      </c>
      <c r="G98" s="14">
        <v>44986</v>
      </c>
      <c r="H98" s="14">
        <v>45169</v>
      </c>
      <c r="I98" s="13">
        <v>155000</v>
      </c>
      <c r="J98" s="13">
        <v>25042.74</v>
      </c>
      <c r="K98" s="13"/>
      <c r="L98" s="13">
        <f t="shared" si="19"/>
        <v>4448.5</v>
      </c>
      <c r="M98" s="13">
        <f t="shared" si="20"/>
        <v>11004.999999999998</v>
      </c>
      <c r="N98" s="13">
        <f t="shared" si="21"/>
        <v>1782.5</v>
      </c>
      <c r="O98" s="13">
        <f t="shared" si="22"/>
        <v>4712</v>
      </c>
      <c r="P98" s="13">
        <f t="shared" si="23"/>
        <v>10989.5</v>
      </c>
      <c r="Q98" s="13">
        <v>0</v>
      </c>
      <c r="R98" s="13">
        <f t="shared" si="24"/>
        <v>32937.5</v>
      </c>
      <c r="S98" s="13">
        <v>0</v>
      </c>
      <c r="T98" s="13">
        <f t="shared" si="25"/>
        <v>34203.240000000005</v>
      </c>
      <c r="U98" s="13">
        <f t="shared" si="26"/>
        <v>23777</v>
      </c>
      <c r="V98" s="13">
        <f t="shared" si="27"/>
        <v>120796.76</v>
      </c>
      <c r="W98" s="58"/>
      <c r="X98"/>
      <c r="Y98"/>
      <c r="Z98"/>
      <c r="AA98"/>
      <c r="AB98" s="8"/>
      <c r="AC98"/>
      <c r="AD98" s="8"/>
      <c r="AE98" s="8"/>
      <c r="AF98" s="8"/>
      <c r="AG98" s="8"/>
      <c r="AH98"/>
      <c r="AI98" s="8"/>
      <c r="AJ98" s="8"/>
    </row>
    <row r="99" spans="1:36" s="6" customFormat="1" ht="15" x14ac:dyDescent="0.25">
      <c r="A99" s="17">
        <f t="shared" si="28"/>
        <v>82</v>
      </c>
      <c r="B99" s="31" t="s">
        <v>579</v>
      </c>
      <c r="C99" s="15" t="s">
        <v>577</v>
      </c>
      <c r="D99" s="15" t="s">
        <v>578</v>
      </c>
      <c r="E99" s="15" t="s">
        <v>5</v>
      </c>
      <c r="F99" s="15" t="s">
        <v>87</v>
      </c>
      <c r="G99" s="14">
        <v>44927</v>
      </c>
      <c r="H99" s="14">
        <v>45107</v>
      </c>
      <c r="I99" s="13">
        <v>155000</v>
      </c>
      <c r="J99" s="13">
        <v>24648.38</v>
      </c>
      <c r="K99" s="13">
        <v>0</v>
      </c>
      <c r="L99" s="13">
        <f t="shared" si="19"/>
        <v>4448.5</v>
      </c>
      <c r="M99" s="13">
        <f t="shared" si="20"/>
        <v>11004.999999999998</v>
      </c>
      <c r="N99" s="13">
        <f t="shared" si="21"/>
        <v>1782.5</v>
      </c>
      <c r="O99" s="13">
        <f t="shared" si="22"/>
        <v>4712</v>
      </c>
      <c r="P99" s="13">
        <f t="shared" si="23"/>
        <v>10989.5</v>
      </c>
      <c r="Q99" s="13">
        <f>1512.45+65</f>
        <v>1577.45</v>
      </c>
      <c r="R99" s="13">
        <f t="shared" si="24"/>
        <v>32937.5</v>
      </c>
      <c r="S99" s="13">
        <v>0</v>
      </c>
      <c r="T99" s="13">
        <f t="shared" si="25"/>
        <v>35386.33</v>
      </c>
      <c r="U99" s="13">
        <f t="shared" si="26"/>
        <v>23777</v>
      </c>
      <c r="V99" s="13">
        <f t="shared" si="27"/>
        <v>119613.67</v>
      </c>
      <c r="W99" s="58"/>
      <c r="X99"/>
      <c r="Y99"/>
      <c r="Z99"/>
      <c r="AA99"/>
      <c r="AB99" s="8"/>
      <c r="AC99"/>
      <c r="AD99" s="8"/>
      <c r="AE99" s="8"/>
      <c r="AF99" s="8"/>
      <c r="AG99" s="8"/>
      <c r="AH99" s="8"/>
      <c r="AI99" s="8"/>
      <c r="AJ99" s="8"/>
    </row>
    <row r="100" spans="1:36" s="6" customFormat="1" ht="15" x14ac:dyDescent="0.25">
      <c r="A100" s="17">
        <f t="shared" si="28"/>
        <v>83</v>
      </c>
      <c r="B100" s="49" t="s">
        <v>790</v>
      </c>
      <c r="C100" s="15" t="s">
        <v>775</v>
      </c>
      <c r="D100" s="15" t="s">
        <v>767</v>
      </c>
      <c r="E100" s="15" t="s">
        <v>5</v>
      </c>
      <c r="F100" s="15" t="s">
        <v>87</v>
      </c>
      <c r="G100" s="14">
        <v>45017</v>
      </c>
      <c r="H100" s="14">
        <v>45199</v>
      </c>
      <c r="I100" s="13">
        <v>45000</v>
      </c>
      <c r="J100" s="13">
        <v>1148.33</v>
      </c>
      <c r="K100" s="13">
        <v>0</v>
      </c>
      <c r="L100" s="13">
        <f t="shared" si="19"/>
        <v>1291.5</v>
      </c>
      <c r="M100" s="13">
        <f t="shared" si="20"/>
        <v>3194.9999999999995</v>
      </c>
      <c r="N100" s="13">
        <f t="shared" si="21"/>
        <v>517.5</v>
      </c>
      <c r="O100" s="13">
        <f t="shared" si="22"/>
        <v>1368</v>
      </c>
      <c r="P100" s="13">
        <f t="shared" si="23"/>
        <v>3190.5</v>
      </c>
      <c r="Q100" s="13">
        <v>0</v>
      </c>
      <c r="R100" s="13">
        <f t="shared" si="24"/>
        <v>9562.5</v>
      </c>
      <c r="S100" s="13">
        <v>0</v>
      </c>
      <c r="T100" s="13">
        <f t="shared" si="25"/>
        <v>3807.83</v>
      </c>
      <c r="U100" s="13">
        <f t="shared" si="26"/>
        <v>6903</v>
      </c>
      <c r="V100" s="13">
        <f t="shared" si="27"/>
        <v>41192.17</v>
      </c>
      <c r="W100" s="58"/>
      <c r="X100"/>
      <c r="Y100"/>
      <c r="Z100"/>
      <c r="AA100"/>
      <c r="AB100" s="8"/>
      <c r="AC100"/>
      <c r="AD100" s="8"/>
      <c r="AE100" s="8"/>
      <c r="AF100" s="8"/>
      <c r="AG100" s="8"/>
      <c r="AH100"/>
      <c r="AI100" s="8"/>
      <c r="AJ100" s="8"/>
    </row>
    <row r="101" spans="1:36" s="6" customFormat="1" ht="12" customHeight="1" x14ac:dyDescent="0.25">
      <c r="A101" s="17">
        <f t="shared" si="28"/>
        <v>84</v>
      </c>
      <c r="B101" s="49" t="s">
        <v>790</v>
      </c>
      <c r="C101" s="15" t="s">
        <v>776</v>
      </c>
      <c r="D101" s="15" t="s">
        <v>770</v>
      </c>
      <c r="E101" s="15" t="s">
        <v>5</v>
      </c>
      <c r="F101" s="15" t="s">
        <v>87</v>
      </c>
      <c r="G101" s="14">
        <v>45017</v>
      </c>
      <c r="H101" s="14">
        <v>45199</v>
      </c>
      <c r="I101" s="13">
        <v>45000</v>
      </c>
      <c r="J101" s="13">
        <v>1148.33</v>
      </c>
      <c r="K101" s="13">
        <v>0</v>
      </c>
      <c r="L101" s="13">
        <f t="shared" si="19"/>
        <v>1291.5</v>
      </c>
      <c r="M101" s="13">
        <f t="shared" si="20"/>
        <v>3194.9999999999995</v>
      </c>
      <c r="N101" s="13">
        <f t="shared" si="21"/>
        <v>517.5</v>
      </c>
      <c r="O101" s="13">
        <f t="shared" si="22"/>
        <v>1368</v>
      </c>
      <c r="P101" s="13">
        <f t="shared" si="23"/>
        <v>3190.5</v>
      </c>
      <c r="Q101" s="13">
        <v>0</v>
      </c>
      <c r="R101" s="13">
        <f t="shared" si="24"/>
        <v>9562.5</v>
      </c>
      <c r="S101" s="13">
        <v>0</v>
      </c>
      <c r="T101" s="13">
        <f t="shared" si="25"/>
        <v>3807.83</v>
      </c>
      <c r="U101" s="13">
        <f t="shared" si="26"/>
        <v>6903</v>
      </c>
      <c r="V101" s="13">
        <f t="shared" si="27"/>
        <v>41192.17</v>
      </c>
      <c r="W101" s="58"/>
      <c r="X101"/>
      <c r="Y101"/>
      <c r="Z101"/>
      <c r="AA101"/>
      <c r="AB101" s="8"/>
      <c r="AC101"/>
      <c r="AD101" s="8"/>
      <c r="AE101" s="8"/>
      <c r="AF101" s="8"/>
      <c r="AG101" s="8"/>
      <c r="AH101"/>
      <c r="AI101" s="8"/>
      <c r="AJ101" s="8"/>
    </row>
    <row r="102" spans="1:36" s="6" customFormat="1" ht="12" x14ac:dyDescent="0.2">
      <c r="A102" s="51"/>
      <c r="B102" s="25" t="s">
        <v>576</v>
      </c>
      <c r="C102" s="24"/>
      <c r="D102" s="24"/>
      <c r="E102" s="24"/>
      <c r="F102" s="24"/>
      <c r="G102" s="23"/>
      <c r="H102" s="23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</row>
    <row r="103" spans="1:36" s="6" customFormat="1" ht="15" x14ac:dyDescent="0.25">
      <c r="A103" s="17">
        <v>85</v>
      </c>
      <c r="B103" s="32" t="s">
        <v>575</v>
      </c>
      <c r="C103" s="15" t="s">
        <v>573</v>
      </c>
      <c r="D103" s="15" t="s">
        <v>574</v>
      </c>
      <c r="E103" s="15" t="s">
        <v>5</v>
      </c>
      <c r="F103" s="15" t="s">
        <v>87</v>
      </c>
      <c r="G103" s="14">
        <v>44927</v>
      </c>
      <c r="H103" s="14">
        <v>45107</v>
      </c>
      <c r="I103" s="13">
        <v>54000</v>
      </c>
      <c r="J103" s="13">
        <v>2418.54</v>
      </c>
      <c r="K103" s="13">
        <v>0</v>
      </c>
      <c r="L103" s="13">
        <f t="shared" ref="L103:L134" si="29">+I103*2.87%</f>
        <v>1549.8</v>
      </c>
      <c r="M103" s="13">
        <f t="shared" ref="M103:M134" si="30">I103*7.1%</f>
        <v>3833.9999999999995</v>
      </c>
      <c r="N103" s="13">
        <f t="shared" ref="N103:N134" si="31">I103*1.15%</f>
        <v>621</v>
      </c>
      <c r="O103" s="13">
        <f t="shared" ref="O103:O134" si="32">+I103*3.04%</f>
        <v>1641.6</v>
      </c>
      <c r="P103" s="13">
        <f t="shared" ref="P103:P134" si="33">I103*7.09%</f>
        <v>3828.6000000000004</v>
      </c>
      <c r="Q103" s="13">
        <v>0</v>
      </c>
      <c r="R103" s="13">
        <f t="shared" ref="R103:R134" si="34">L103+M103+N103+O103+P103</f>
        <v>11475</v>
      </c>
      <c r="S103" s="13">
        <v>0</v>
      </c>
      <c r="T103" s="13">
        <f t="shared" ref="T103:T134" si="35">+L103+O103+Q103+S103+J103+K103</f>
        <v>5609.94</v>
      </c>
      <c r="U103" s="13">
        <f t="shared" ref="U103:U134" si="36">+P103+N103+M103</f>
        <v>8283.6</v>
      </c>
      <c r="V103" s="13">
        <f t="shared" ref="V103:V134" si="37">+I103-T103</f>
        <v>48390.06</v>
      </c>
      <c r="W103" s="58"/>
      <c r="X103"/>
      <c r="Y103"/>
      <c r="Z103"/>
      <c r="AA103"/>
      <c r="AB103" s="8"/>
      <c r="AC103"/>
      <c r="AD103" s="8"/>
      <c r="AE103" s="8"/>
      <c r="AF103" s="8"/>
      <c r="AG103" s="8"/>
      <c r="AH103"/>
      <c r="AI103" s="8"/>
      <c r="AJ103" s="8"/>
    </row>
    <row r="104" spans="1:36" s="6" customFormat="1" ht="15" x14ac:dyDescent="0.25">
      <c r="A104" s="52">
        <f>1+A103</f>
        <v>86</v>
      </c>
      <c r="B104" s="50" t="s">
        <v>269</v>
      </c>
      <c r="C104" s="15" t="s">
        <v>572</v>
      </c>
      <c r="D104" s="15" t="s">
        <v>199</v>
      </c>
      <c r="E104" s="15" t="s">
        <v>5</v>
      </c>
      <c r="F104" s="15" t="s">
        <v>92</v>
      </c>
      <c r="G104" s="14">
        <v>44927</v>
      </c>
      <c r="H104" s="14">
        <v>45107</v>
      </c>
      <c r="I104" s="13">
        <v>45000</v>
      </c>
      <c r="J104" s="13">
        <v>1148.33</v>
      </c>
      <c r="K104" s="13">
        <v>0</v>
      </c>
      <c r="L104" s="13">
        <f t="shared" si="29"/>
        <v>1291.5</v>
      </c>
      <c r="M104" s="13">
        <f t="shared" si="30"/>
        <v>3194.9999999999995</v>
      </c>
      <c r="N104" s="13">
        <f t="shared" si="31"/>
        <v>517.5</v>
      </c>
      <c r="O104" s="13">
        <f t="shared" si="32"/>
        <v>1368</v>
      </c>
      <c r="P104" s="13">
        <f t="shared" si="33"/>
        <v>3190.5</v>
      </c>
      <c r="Q104" s="13">
        <v>0</v>
      </c>
      <c r="R104" s="13">
        <f t="shared" si="34"/>
        <v>9562.5</v>
      </c>
      <c r="S104" s="13">
        <v>0</v>
      </c>
      <c r="T104" s="13">
        <f t="shared" si="35"/>
        <v>3807.83</v>
      </c>
      <c r="U104" s="13">
        <f t="shared" si="36"/>
        <v>6903</v>
      </c>
      <c r="V104" s="13">
        <f t="shared" si="37"/>
        <v>41192.17</v>
      </c>
      <c r="W104" s="58"/>
      <c r="X104"/>
      <c r="Y104"/>
      <c r="Z104"/>
      <c r="AA104"/>
      <c r="AB104" s="8"/>
      <c r="AC104"/>
      <c r="AD104" s="8"/>
      <c r="AE104" s="8"/>
      <c r="AF104" s="8"/>
      <c r="AG104" s="8"/>
      <c r="AH104"/>
      <c r="AI104" s="8"/>
      <c r="AJ104" s="8"/>
    </row>
    <row r="105" spans="1:36" s="6" customFormat="1" ht="15" customHeight="1" x14ac:dyDescent="0.25">
      <c r="A105" s="52">
        <f t="shared" ref="A105:A168" si="38">1+A104</f>
        <v>87</v>
      </c>
      <c r="B105" s="50" t="s">
        <v>89</v>
      </c>
      <c r="C105" s="15" t="s">
        <v>571</v>
      </c>
      <c r="D105" s="15" t="s">
        <v>88</v>
      </c>
      <c r="E105" s="15" t="s">
        <v>5</v>
      </c>
      <c r="F105" s="15" t="s">
        <v>92</v>
      </c>
      <c r="G105" s="14">
        <v>44986</v>
      </c>
      <c r="H105" s="14">
        <v>45169</v>
      </c>
      <c r="I105" s="13">
        <v>45000</v>
      </c>
      <c r="J105" s="13">
        <v>1148.33</v>
      </c>
      <c r="K105" s="13">
        <v>0</v>
      </c>
      <c r="L105" s="13">
        <f t="shared" si="29"/>
        <v>1291.5</v>
      </c>
      <c r="M105" s="13">
        <f t="shared" si="30"/>
        <v>3194.9999999999995</v>
      </c>
      <c r="N105" s="13">
        <f t="shared" si="31"/>
        <v>517.5</v>
      </c>
      <c r="O105" s="13">
        <f t="shared" si="32"/>
        <v>1368</v>
      </c>
      <c r="P105" s="13">
        <f t="shared" si="33"/>
        <v>3190.5</v>
      </c>
      <c r="Q105" s="13">
        <v>0</v>
      </c>
      <c r="R105" s="13">
        <f t="shared" si="34"/>
        <v>9562.5</v>
      </c>
      <c r="S105" s="13">
        <v>0</v>
      </c>
      <c r="T105" s="13">
        <f t="shared" si="35"/>
        <v>3807.83</v>
      </c>
      <c r="U105" s="13">
        <f t="shared" si="36"/>
        <v>6903</v>
      </c>
      <c r="V105" s="13">
        <f t="shared" si="37"/>
        <v>41192.17</v>
      </c>
      <c r="W105" s="58"/>
      <c r="X105"/>
      <c r="Y105"/>
      <c r="Z105"/>
      <c r="AA105"/>
      <c r="AB105" s="8"/>
      <c r="AC105"/>
      <c r="AD105" s="8"/>
      <c r="AE105" s="8"/>
      <c r="AF105" s="8"/>
      <c r="AG105" s="8"/>
      <c r="AH105"/>
      <c r="AI105" s="8"/>
      <c r="AJ105" s="8"/>
    </row>
    <row r="106" spans="1:36" s="6" customFormat="1" ht="15" x14ac:dyDescent="0.25">
      <c r="A106" s="52">
        <f t="shared" si="38"/>
        <v>88</v>
      </c>
      <c r="B106" s="50" t="s">
        <v>496</v>
      </c>
      <c r="C106" s="15" t="s">
        <v>570</v>
      </c>
      <c r="D106" s="15" t="s">
        <v>273</v>
      </c>
      <c r="E106" s="15" t="s">
        <v>5</v>
      </c>
      <c r="F106" s="15" t="s">
        <v>92</v>
      </c>
      <c r="G106" s="14">
        <v>45017</v>
      </c>
      <c r="H106" s="14">
        <v>45230</v>
      </c>
      <c r="I106" s="13">
        <v>65000</v>
      </c>
      <c r="J106" s="13">
        <v>4427.58</v>
      </c>
      <c r="K106" s="13">
        <v>0</v>
      </c>
      <c r="L106" s="13">
        <f t="shared" si="29"/>
        <v>1865.5</v>
      </c>
      <c r="M106" s="13">
        <f t="shared" si="30"/>
        <v>4615</v>
      </c>
      <c r="N106" s="13">
        <f t="shared" si="31"/>
        <v>747.5</v>
      </c>
      <c r="O106" s="13">
        <f t="shared" si="32"/>
        <v>1976</v>
      </c>
      <c r="P106" s="13">
        <f t="shared" si="33"/>
        <v>4608.5</v>
      </c>
      <c r="Q106" s="13"/>
      <c r="R106" s="13">
        <f t="shared" si="34"/>
        <v>13812.5</v>
      </c>
      <c r="S106" s="13">
        <v>9922.42</v>
      </c>
      <c r="T106" s="13">
        <f t="shared" si="35"/>
        <v>18191.5</v>
      </c>
      <c r="U106" s="13">
        <f t="shared" si="36"/>
        <v>9971</v>
      </c>
      <c r="V106" s="13">
        <f t="shared" si="37"/>
        <v>46808.5</v>
      </c>
      <c r="W106" s="58"/>
      <c r="X106"/>
      <c r="Y106"/>
      <c r="Z106"/>
      <c r="AA106"/>
      <c r="AB106" s="8"/>
      <c r="AC106"/>
      <c r="AD106" s="8"/>
      <c r="AE106" s="8"/>
      <c r="AF106" s="8"/>
      <c r="AG106" s="8"/>
      <c r="AH106" s="8"/>
      <c r="AI106" s="8"/>
      <c r="AJ106" s="8"/>
    </row>
    <row r="107" spans="1:36" s="6" customFormat="1" ht="15" x14ac:dyDescent="0.25">
      <c r="A107" s="52">
        <f t="shared" si="38"/>
        <v>89</v>
      </c>
      <c r="B107" s="32" t="s">
        <v>272</v>
      </c>
      <c r="C107" s="15" t="s">
        <v>501</v>
      </c>
      <c r="D107" s="15" t="s">
        <v>401</v>
      </c>
      <c r="E107" s="15" t="s">
        <v>5</v>
      </c>
      <c r="F107" s="15" t="s">
        <v>92</v>
      </c>
      <c r="G107" s="14">
        <v>44927</v>
      </c>
      <c r="H107" s="14">
        <v>45107</v>
      </c>
      <c r="I107" s="13">
        <v>45000</v>
      </c>
      <c r="J107" s="13">
        <v>7353.82</v>
      </c>
      <c r="K107" s="13">
        <v>0</v>
      </c>
      <c r="L107" s="13">
        <f t="shared" si="29"/>
        <v>1291.5</v>
      </c>
      <c r="M107" s="13">
        <f t="shared" si="30"/>
        <v>3194.9999999999995</v>
      </c>
      <c r="N107" s="13">
        <f t="shared" si="31"/>
        <v>517.5</v>
      </c>
      <c r="O107" s="13">
        <f t="shared" si="32"/>
        <v>1368</v>
      </c>
      <c r="P107" s="13">
        <f t="shared" si="33"/>
        <v>3190.5</v>
      </c>
      <c r="Q107" s="13">
        <v>0</v>
      </c>
      <c r="R107" s="13">
        <f t="shared" si="34"/>
        <v>9562.5</v>
      </c>
      <c r="S107" s="13">
        <v>0</v>
      </c>
      <c r="T107" s="13">
        <f t="shared" si="35"/>
        <v>10013.32</v>
      </c>
      <c r="U107" s="13">
        <f t="shared" si="36"/>
        <v>6903</v>
      </c>
      <c r="V107" s="13">
        <f t="shared" si="37"/>
        <v>34986.68</v>
      </c>
      <c r="W107" s="58"/>
      <c r="X107"/>
      <c r="Y107"/>
      <c r="Z107"/>
      <c r="AA107"/>
      <c r="AB107" s="8"/>
      <c r="AC107"/>
      <c r="AD107" s="8"/>
      <c r="AE107" s="8"/>
      <c r="AF107" s="8"/>
      <c r="AG107" s="8"/>
      <c r="AH107"/>
      <c r="AI107" s="8"/>
      <c r="AJ107" s="8"/>
    </row>
    <row r="108" spans="1:36" s="6" customFormat="1" ht="15" x14ac:dyDescent="0.25">
      <c r="A108" s="52">
        <f t="shared" si="38"/>
        <v>90</v>
      </c>
      <c r="B108" s="60" t="s">
        <v>499</v>
      </c>
      <c r="C108" s="15" t="s">
        <v>569</v>
      </c>
      <c r="D108" s="15" t="s">
        <v>2</v>
      </c>
      <c r="E108" s="15" t="s">
        <v>5</v>
      </c>
      <c r="F108" s="15" t="s">
        <v>92</v>
      </c>
      <c r="G108" s="14">
        <v>44927</v>
      </c>
      <c r="H108" s="14">
        <v>45107</v>
      </c>
      <c r="I108" s="13">
        <v>21120</v>
      </c>
      <c r="J108" s="13">
        <v>0</v>
      </c>
      <c r="K108" s="13">
        <v>0</v>
      </c>
      <c r="L108" s="13">
        <f t="shared" si="29"/>
        <v>606.14400000000001</v>
      </c>
      <c r="M108" s="13">
        <f t="shared" si="30"/>
        <v>1499.5199999999998</v>
      </c>
      <c r="N108" s="13">
        <f t="shared" si="31"/>
        <v>242.88</v>
      </c>
      <c r="O108" s="13">
        <f t="shared" si="32"/>
        <v>642.048</v>
      </c>
      <c r="P108" s="13">
        <f t="shared" si="33"/>
        <v>1497.4080000000001</v>
      </c>
      <c r="Q108" s="13">
        <v>0</v>
      </c>
      <c r="R108" s="13">
        <f t="shared" si="34"/>
        <v>4488</v>
      </c>
      <c r="S108" s="13">
        <v>0</v>
      </c>
      <c r="T108" s="13">
        <f t="shared" si="35"/>
        <v>1248.192</v>
      </c>
      <c r="U108" s="13">
        <f t="shared" si="36"/>
        <v>3239.808</v>
      </c>
      <c r="V108" s="13">
        <f t="shared" si="37"/>
        <v>19871.808000000001</v>
      </c>
      <c r="W108" s="58"/>
      <c r="X108"/>
      <c r="Y108"/>
      <c r="Z108"/>
      <c r="AA108"/>
      <c r="AB108" s="8"/>
      <c r="AC108"/>
      <c r="AD108" s="8"/>
      <c r="AE108"/>
      <c r="AF108"/>
      <c r="AG108"/>
      <c r="AH108"/>
      <c r="AI108" s="8"/>
      <c r="AJ108" s="8"/>
    </row>
    <row r="109" spans="1:36" s="6" customFormat="1" ht="15" x14ac:dyDescent="0.25">
      <c r="A109" s="52">
        <f t="shared" si="38"/>
        <v>91</v>
      </c>
      <c r="B109" s="49" t="s">
        <v>499</v>
      </c>
      <c r="C109" s="15" t="s">
        <v>568</v>
      </c>
      <c r="D109" s="15" t="s">
        <v>2</v>
      </c>
      <c r="E109" s="15" t="s">
        <v>5</v>
      </c>
      <c r="F109" s="15" t="s">
        <v>92</v>
      </c>
      <c r="G109" s="14">
        <v>44927</v>
      </c>
      <c r="H109" s="14">
        <v>45107</v>
      </c>
      <c r="I109" s="13">
        <v>60320</v>
      </c>
      <c r="J109" s="13">
        <v>3546.89</v>
      </c>
      <c r="K109" s="13">
        <v>0</v>
      </c>
      <c r="L109" s="13">
        <f t="shared" si="29"/>
        <v>1731.184</v>
      </c>
      <c r="M109" s="13">
        <f t="shared" si="30"/>
        <v>4282.7199999999993</v>
      </c>
      <c r="N109" s="13">
        <f t="shared" si="31"/>
        <v>693.68</v>
      </c>
      <c r="O109" s="13">
        <f t="shared" si="32"/>
        <v>1833.7280000000001</v>
      </c>
      <c r="P109" s="13">
        <f t="shared" si="33"/>
        <v>4276.6880000000001</v>
      </c>
      <c r="Q109" s="13">
        <v>0</v>
      </c>
      <c r="R109" s="13">
        <f t="shared" si="34"/>
        <v>12818</v>
      </c>
      <c r="S109" s="13">
        <v>0</v>
      </c>
      <c r="T109" s="13">
        <f t="shared" si="35"/>
        <v>7111.8019999999997</v>
      </c>
      <c r="U109" s="13">
        <f t="shared" si="36"/>
        <v>9253.0879999999997</v>
      </c>
      <c r="V109" s="13">
        <f t="shared" si="37"/>
        <v>53208.198000000004</v>
      </c>
      <c r="W109" s="58"/>
      <c r="X109"/>
      <c r="Y109"/>
      <c r="Z109"/>
      <c r="AA109"/>
      <c r="AB109" s="8"/>
      <c r="AC109"/>
      <c r="AD109" s="8"/>
      <c r="AE109" s="8"/>
      <c r="AF109" s="8"/>
      <c r="AG109" s="8"/>
      <c r="AH109"/>
      <c r="AI109" s="8"/>
      <c r="AJ109" s="8"/>
    </row>
    <row r="110" spans="1:36" s="6" customFormat="1" ht="15" x14ac:dyDescent="0.25">
      <c r="A110" s="52">
        <f t="shared" si="38"/>
        <v>92</v>
      </c>
      <c r="B110" s="49" t="s">
        <v>499</v>
      </c>
      <c r="C110" s="15" t="s">
        <v>327</v>
      </c>
      <c r="D110" s="15" t="s">
        <v>2</v>
      </c>
      <c r="E110" s="15" t="s">
        <v>5</v>
      </c>
      <c r="F110" s="15" t="s">
        <v>87</v>
      </c>
      <c r="G110" s="14">
        <v>44927</v>
      </c>
      <c r="H110" s="14">
        <v>45107</v>
      </c>
      <c r="I110" s="13">
        <v>74240</v>
      </c>
      <c r="J110" s="13">
        <v>0</v>
      </c>
      <c r="K110" s="13">
        <v>0</v>
      </c>
      <c r="L110" s="13">
        <f t="shared" si="29"/>
        <v>2130.6880000000001</v>
      </c>
      <c r="M110" s="13">
        <f t="shared" si="30"/>
        <v>5271.04</v>
      </c>
      <c r="N110" s="13">
        <f t="shared" si="31"/>
        <v>853.76</v>
      </c>
      <c r="O110" s="13">
        <f t="shared" si="32"/>
        <v>2256.8960000000002</v>
      </c>
      <c r="P110" s="13">
        <f t="shared" si="33"/>
        <v>5263.616</v>
      </c>
      <c r="Q110" s="13">
        <v>0</v>
      </c>
      <c r="R110" s="13">
        <f t="shared" si="34"/>
        <v>15776</v>
      </c>
      <c r="S110" s="13">
        <v>0</v>
      </c>
      <c r="T110" s="13">
        <f t="shared" si="35"/>
        <v>4387.5840000000007</v>
      </c>
      <c r="U110" s="13">
        <f t="shared" si="36"/>
        <v>11388.416000000001</v>
      </c>
      <c r="V110" s="13">
        <f t="shared" si="37"/>
        <v>69852.415999999997</v>
      </c>
      <c r="W110" s="58"/>
      <c r="X110"/>
      <c r="Y110"/>
      <c r="Z110"/>
      <c r="AA110"/>
      <c r="AB110" s="8"/>
      <c r="AC110"/>
      <c r="AD110" s="8"/>
      <c r="AE110" s="8"/>
      <c r="AF110"/>
      <c r="AG110" s="8"/>
      <c r="AH110"/>
      <c r="AI110" s="8"/>
      <c r="AJ110" s="8"/>
    </row>
    <row r="111" spans="1:36" s="6" customFormat="1" ht="15" x14ac:dyDescent="0.25">
      <c r="A111" s="52">
        <f t="shared" si="38"/>
        <v>93</v>
      </c>
      <c r="B111" s="49" t="s">
        <v>499</v>
      </c>
      <c r="C111" s="15" t="s">
        <v>567</v>
      </c>
      <c r="D111" s="15" t="s">
        <v>2</v>
      </c>
      <c r="E111" s="15" t="s">
        <v>5</v>
      </c>
      <c r="F111" s="15" t="s">
        <v>87</v>
      </c>
      <c r="G111" s="14">
        <v>44927</v>
      </c>
      <c r="H111" s="14">
        <v>45107</v>
      </c>
      <c r="I111" s="13">
        <v>34800</v>
      </c>
      <c r="J111" s="13">
        <v>0</v>
      </c>
      <c r="K111" s="13">
        <v>0</v>
      </c>
      <c r="L111" s="13">
        <f t="shared" si="29"/>
        <v>998.76</v>
      </c>
      <c r="M111" s="13">
        <f t="shared" si="30"/>
        <v>2470.7999999999997</v>
      </c>
      <c r="N111" s="13">
        <f t="shared" si="31"/>
        <v>400.2</v>
      </c>
      <c r="O111" s="13">
        <f t="shared" si="32"/>
        <v>1057.92</v>
      </c>
      <c r="P111" s="13">
        <f t="shared" si="33"/>
        <v>2467.3200000000002</v>
      </c>
      <c r="Q111" s="13">
        <v>0</v>
      </c>
      <c r="R111" s="13">
        <f t="shared" si="34"/>
        <v>7395</v>
      </c>
      <c r="S111" s="13">
        <v>0</v>
      </c>
      <c r="T111" s="13">
        <f t="shared" si="35"/>
        <v>2056.6800000000003</v>
      </c>
      <c r="U111" s="13">
        <f t="shared" si="36"/>
        <v>5338.32</v>
      </c>
      <c r="V111" s="13">
        <f t="shared" si="37"/>
        <v>32743.32</v>
      </c>
      <c r="W111" s="58"/>
      <c r="X111"/>
      <c r="Y111"/>
      <c r="Z111"/>
      <c r="AA111"/>
      <c r="AB111" s="8"/>
      <c r="AC111"/>
      <c r="AD111" s="8"/>
      <c r="AE111"/>
      <c r="AF111"/>
      <c r="AG111" s="8"/>
      <c r="AH111"/>
      <c r="AI111" s="8"/>
      <c r="AJ111" s="8"/>
    </row>
    <row r="112" spans="1:36" s="6" customFormat="1" ht="15" x14ac:dyDescent="0.25">
      <c r="A112" s="52">
        <f t="shared" si="38"/>
        <v>94</v>
      </c>
      <c r="B112" s="31" t="s">
        <v>499</v>
      </c>
      <c r="C112" s="15" t="s">
        <v>566</v>
      </c>
      <c r="D112" s="15" t="s">
        <v>2</v>
      </c>
      <c r="E112" s="15" t="s">
        <v>5</v>
      </c>
      <c r="F112" s="15" t="s">
        <v>87</v>
      </c>
      <c r="G112" s="14">
        <v>44927</v>
      </c>
      <c r="H112" s="14">
        <v>45107</v>
      </c>
      <c r="I112" s="13">
        <v>58000</v>
      </c>
      <c r="J112" s="13">
        <v>3110.32</v>
      </c>
      <c r="K112" s="13">
        <v>0</v>
      </c>
      <c r="L112" s="13">
        <f t="shared" si="29"/>
        <v>1664.6</v>
      </c>
      <c r="M112" s="13">
        <f t="shared" si="30"/>
        <v>4118</v>
      </c>
      <c r="N112" s="13">
        <f t="shared" si="31"/>
        <v>667</v>
      </c>
      <c r="O112" s="13">
        <f t="shared" si="32"/>
        <v>1763.2</v>
      </c>
      <c r="P112" s="13">
        <f t="shared" si="33"/>
        <v>4112.2</v>
      </c>
      <c r="Q112" s="13">
        <v>0</v>
      </c>
      <c r="R112" s="13">
        <f t="shared" si="34"/>
        <v>12325</v>
      </c>
      <c r="S112" s="13">
        <v>0</v>
      </c>
      <c r="T112" s="13">
        <f t="shared" si="35"/>
        <v>6538.1200000000008</v>
      </c>
      <c r="U112" s="13">
        <f t="shared" si="36"/>
        <v>8897.2000000000007</v>
      </c>
      <c r="V112" s="13">
        <f t="shared" si="37"/>
        <v>51461.88</v>
      </c>
      <c r="W112" s="58"/>
      <c r="X112"/>
      <c r="Y112"/>
      <c r="Z112"/>
      <c r="AA112"/>
      <c r="AB112" s="8"/>
      <c r="AC112"/>
      <c r="AD112" s="8"/>
      <c r="AE112" s="8"/>
      <c r="AF112" s="8"/>
      <c r="AG112" s="8"/>
      <c r="AH112"/>
      <c r="AI112" s="8"/>
      <c r="AJ112" s="8"/>
    </row>
    <row r="113" spans="1:36" s="6" customFormat="1" ht="15" x14ac:dyDescent="0.25">
      <c r="A113" s="52">
        <f t="shared" si="38"/>
        <v>95</v>
      </c>
      <c r="B113" s="31" t="s">
        <v>499</v>
      </c>
      <c r="C113" s="15" t="s">
        <v>565</v>
      </c>
      <c r="D113" s="15" t="s">
        <v>2</v>
      </c>
      <c r="E113" s="15" t="s">
        <v>5</v>
      </c>
      <c r="F113" s="15" t="s">
        <v>92</v>
      </c>
      <c r="G113" s="14">
        <v>44927</v>
      </c>
      <c r="H113" s="14">
        <v>45107</v>
      </c>
      <c r="I113" s="13">
        <v>21120</v>
      </c>
      <c r="J113" s="13">
        <v>0</v>
      </c>
      <c r="K113" s="13">
        <v>0</v>
      </c>
      <c r="L113" s="13">
        <f t="shared" si="29"/>
        <v>606.14400000000001</v>
      </c>
      <c r="M113" s="13">
        <f t="shared" si="30"/>
        <v>1499.5199999999998</v>
      </c>
      <c r="N113" s="13">
        <f t="shared" si="31"/>
        <v>242.88</v>
      </c>
      <c r="O113" s="13">
        <f t="shared" si="32"/>
        <v>642.048</v>
      </c>
      <c r="P113" s="13">
        <f t="shared" si="33"/>
        <v>1497.4080000000001</v>
      </c>
      <c r="Q113" s="13">
        <v>0</v>
      </c>
      <c r="R113" s="13">
        <f t="shared" si="34"/>
        <v>4488</v>
      </c>
      <c r="S113" s="13">
        <v>0</v>
      </c>
      <c r="T113" s="13">
        <f t="shared" si="35"/>
        <v>1248.192</v>
      </c>
      <c r="U113" s="13">
        <f t="shared" si="36"/>
        <v>3239.808</v>
      </c>
      <c r="V113" s="13">
        <f t="shared" si="37"/>
        <v>19871.808000000001</v>
      </c>
      <c r="W113" s="58"/>
      <c r="X113"/>
      <c r="Y113"/>
      <c r="Z113"/>
      <c r="AA113"/>
      <c r="AB113" s="8"/>
      <c r="AC113"/>
      <c r="AD113" s="8"/>
      <c r="AE113"/>
      <c r="AF113"/>
      <c r="AG113"/>
      <c r="AH113"/>
      <c r="AI113" s="8"/>
      <c r="AJ113" s="8"/>
    </row>
    <row r="114" spans="1:36" s="6" customFormat="1" ht="15" x14ac:dyDescent="0.25">
      <c r="A114" s="52">
        <f t="shared" si="38"/>
        <v>96</v>
      </c>
      <c r="B114" s="31" t="s">
        <v>499</v>
      </c>
      <c r="C114" s="15" t="s">
        <v>564</v>
      </c>
      <c r="D114" s="15" t="s">
        <v>2</v>
      </c>
      <c r="E114" s="15" t="s">
        <v>5</v>
      </c>
      <c r="F114" s="15" t="s">
        <v>92</v>
      </c>
      <c r="G114" s="14">
        <v>44927</v>
      </c>
      <c r="H114" s="14">
        <v>45107</v>
      </c>
      <c r="I114" s="13">
        <v>97440</v>
      </c>
      <c r="J114" s="13">
        <v>11503.19</v>
      </c>
      <c r="K114" s="13">
        <v>0</v>
      </c>
      <c r="L114" s="13">
        <f t="shared" si="29"/>
        <v>2796.5279999999998</v>
      </c>
      <c r="M114" s="13">
        <f t="shared" si="30"/>
        <v>6918.24</v>
      </c>
      <c r="N114" s="13">
        <f t="shared" si="31"/>
        <v>1120.56</v>
      </c>
      <c r="O114" s="13">
        <f t="shared" si="32"/>
        <v>2962.1759999999999</v>
      </c>
      <c r="P114" s="13">
        <f t="shared" si="33"/>
        <v>6908.4960000000001</v>
      </c>
      <c r="Q114" s="13">
        <v>0</v>
      </c>
      <c r="R114" s="13">
        <f t="shared" si="34"/>
        <v>20706</v>
      </c>
      <c r="S114" s="13">
        <v>0</v>
      </c>
      <c r="T114" s="13">
        <f t="shared" si="35"/>
        <v>17261.894</v>
      </c>
      <c r="U114" s="13">
        <f t="shared" si="36"/>
        <v>14947.296</v>
      </c>
      <c r="V114" s="13">
        <f t="shared" si="37"/>
        <v>80178.106</v>
      </c>
      <c r="W114" s="58"/>
      <c r="X114"/>
      <c r="Y114"/>
      <c r="Z114"/>
      <c r="AA114"/>
      <c r="AB114" s="8"/>
      <c r="AC114"/>
      <c r="AD114" s="8"/>
      <c r="AE114" s="8"/>
      <c r="AF114" s="8"/>
      <c r="AG114" s="8"/>
      <c r="AH114"/>
      <c r="AI114" s="8"/>
      <c r="AJ114" s="8"/>
    </row>
    <row r="115" spans="1:36" s="6" customFormat="1" ht="15" x14ac:dyDescent="0.25">
      <c r="A115" s="52">
        <f t="shared" si="38"/>
        <v>97</v>
      </c>
      <c r="B115" s="31" t="s">
        <v>499</v>
      </c>
      <c r="C115" s="15" t="s">
        <v>563</v>
      </c>
      <c r="D115" s="15" t="s">
        <v>2</v>
      </c>
      <c r="E115" s="15" t="s">
        <v>5</v>
      </c>
      <c r="F115" s="15" t="s">
        <v>92</v>
      </c>
      <c r="G115" s="14">
        <v>44927</v>
      </c>
      <c r="H115" s="14">
        <v>45107</v>
      </c>
      <c r="I115" s="13">
        <v>55680</v>
      </c>
      <c r="J115" s="13">
        <v>0</v>
      </c>
      <c r="K115" s="13">
        <v>0</v>
      </c>
      <c r="L115" s="13">
        <f t="shared" si="29"/>
        <v>1598.0160000000001</v>
      </c>
      <c r="M115" s="13">
        <f t="shared" si="30"/>
        <v>3953.2799999999997</v>
      </c>
      <c r="N115" s="13">
        <f t="shared" si="31"/>
        <v>640.31999999999994</v>
      </c>
      <c r="O115" s="13">
        <f t="shared" si="32"/>
        <v>1692.672</v>
      </c>
      <c r="P115" s="13">
        <f t="shared" si="33"/>
        <v>3947.7120000000004</v>
      </c>
      <c r="Q115" s="13">
        <v>0</v>
      </c>
      <c r="R115" s="13">
        <f t="shared" si="34"/>
        <v>11832</v>
      </c>
      <c r="S115" s="13">
        <v>0</v>
      </c>
      <c r="T115" s="13">
        <f t="shared" si="35"/>
        <v>3290.6880000000001</v>
      </c>
      <c r="U115" s="13">
        <f t="shared" si="36"/>
        <v>8541.3119999999999</v>
      </c>
      <c r="V115" s="13">
        <f t="shared" si="37"/>
        <v>52389.311999999998</v>
      </c>
      <c r="W115" s="58"/>
      <c r="X115"/>
      <c r="Y115"/>
      <c r="Z115"/>
      <c r="AA115"/>
      <c r="AB115" s="8"/>
      <c r="AC115"/>
      <c r="AD115" s="8"/>
      <c r="AE115" s="8"/>
      <c r="AF115"/>
      <c r="AG115" s="8"/>
      <c r="AH115"/>
      <c r="AI115" s="8"/>
      <c r="AJ115" s="8"/>
    </row>
    <row r="116" spans="1:36" s="6" customFormat="1" ht="15" x14ac:dyDescent="0.25">
      <c r="A116" s="52">
        <f t="shared" si="38"/>
        <v>98</v>
      </c>
      <c r="B116" s="31" t="s">
        <v>499</v>
      </c>
      <c r="C116" s="15" t="s">
        <v>334</v>
      </c>
      <c r="D116" s="15" t="s">
        <v>2</v>
      </c>
      <c r="E116" s="15" t="s">
        <v>5</v>
      </c>
      <c r="F116" s="15" t="s">
        <v>87</v>
      </c>
      <c r="G116" s="14">
        <v>44927</v>
      </c>
      <c r="H116" s="14">
        <v>45107</v>
      </c>
      <c r="I116" s="13">
        <v>83520</v>
      </c>
      <c r="J116" s="13">
        <v>0</v>
      </c>
      <c r="K116" s="13">
        <v>0</v>
      </c>
      <c r="L116" s="13">
        <f t="shared" si="29"/>
        <v>2397.0239999999999</v>
      </c>
      <c r="M116" s="13">
        <f t="shared" si="30"/>
        <v>5929.9199999999992</v>
      </c>
      <c r="N116" s="13">
        <f t="shared" si="31"/>
        <v>960.48</v>
      </c>
      <c r="O116" s="13">
        <f t="shared" si="32"/>
        <v>2539.0079999999998</v>
      </c>
      <c r="P116" s="13">
        <f t="shared" si="33"/>
        <v>5921.5680000000002</v>
      </c>
      <c r="Q116" s="13">
        <v>0</v>
      </c>
      <c r="R116" s="13">
        <f t="shared" si="34"/>
        <v>17748</v>
      </c>
      <c r="S116" s="13">
        <v>13711.369000000001</v>
      </c>
      <c r="T116" s="13">
        <f t="shared" si="35"/>
        <v>18647.400999999998</v>
      </c>
      <c r="U116" s="13">
        <f t="shared" si="36"/>
        <v>12811.968000000001</v>
      </c>
      <c r="V116" s="13">
        <f t="shared" si="37"/>
        <v>64872.599000000002</v>
      </c>
      <c r="W116" s="58"/>
      <c r="X116"/>
      <c r="Y116"/>
      <c r="Z116"/>
      <c r="AA116"/>
      <c r="AB116" s="8"/>
      <c r="AC116"/>
      <c r="AD116" s="8"/>
      <c r="AE116" s="8"/>
      <c r="AF116"/>
      <c r="AG116" s="8"/>
      <c r="AH116" s="8"/>
      <c r="AI116" s="8"/>
      <c r="AJ116" s="8"/>
    </row>
    <row r="117" spans="1:36" s="6" customFormat="1" ht="15" x14ac:dyDescent="0.25">
      <c r="A117" s="52">
        <f t="shared" si="38"/>
        <v>99</v>
      </c>
      <c r="B117" s="31" t="s">
        <v>499</v>
      </c>
      <c r="C117" s="15" t="s">
        <v>562</v>
      </c>
      <c r="D117" s="15" t="s">
        <v>2</v>
      </c>
      <c r="E117" s="15" t="s">
        <v>5</v>
      </c>
      <c r="F117" s="15" t="s">
        <v>87</v>
      </c>
      <c r="G117" s="14">
        <v>44927</v>
      </c>
      <c r="H117" s="14">
        <v>45107</v>
      </c>
      <c r="I117" s="13">
        <v>83520</v>
      </c>
      <c r="J117" s="13">
        <v>8228.86</v>
      </c>
      <c r="K117" s="13">
        <v>0</v>
      </c>
      <c r="L117" s="13">
        <f t="shared" si="29"/>
        <v>2397.0239999999999</v>
      </c>
      <c r="M117" s="13">
        <f t="shared" si="30"/>
        <v>5929.9199999999992</v>
      </c>
      <c r="N117" s="13">
        <f t="shared" si="31"/>
        <v>960.48</v>
      </c>
      <c r="O117" s="13">
        <f t="shared" si="32"/>
        <v>2539.0079999999998</v>
      </c>
      <c r="P117" s="13">
        <f t="shared" si="33"/>
        <v>5921.5680000000002</v>
      </c>
      <c r="Q117" s="13">
        <v>0</v>
      </c>
      <c r="R117" s="13">
        <f t="shared" si="34"/>
        <v>17748</v>
      </c>
      <c r="S117" s="13">
        <v>0</v>
      </c>
      <c r="T117" s="13">
        <f t="shared" si="35"/>
        <v>13164.892</v>
      </c>
      <c r="U117" s="13">
        <f t="shared" si="36"/>
        <v>12811.968000000001</v>
      </c>
      <c r="V117" s="13">
        <f t="shared" si="37"/>
        <v>70355.108000000007</v>
      </c>
      <c r="W117" s="58"/>
      <c r="X117"/>
      <c r="Y117"/>
      <c r="Z117"/>
      <c r="AA117"/>
      <c r="AB117" s="8"/>
      <c r="AC117"/>
      <c r="AD117" s="8"/>
      <c r="AE117" s="8"/>
      <c r="AF117" s="8"/>
      <c r="AG117" s="8"/>
      <c r="AH117"/>
      <c r="AI117" s="8"/>
      <c r="AJ117" s="8"/>
    </row>
    <row r="118" spans="1:36" s="6" customFormat="1" ht="15" x14ac:dyDescent="0.25">
      <c r="A118" s="52">
        <f t="shared" si="38"/>
        <v>100</v>
      </c>
      <c r="B118" s="31" t="s">
        <v>499</v>
      </c>
      <c r="C118" s="15" t="s">
        <v>561</v>
      </c>
      <c r="D118" s="15" t="s">
        <v>2</v>
      </c>
      <c r="E118" s="15" t="s">
        <v>5</v>
      </c>
      <c r="F118" s="15" t="s">
        <v>92</v>
      </c>
      <c r="G118" s="14">
        <v>44927</v>
      </c>
      <c r="H118" s="14">
        <v>45107</v>
      </c>
      <c r="I118" s="13">
        <v>55680</v>
      </c>
      <c r="J118" s="13">
        <v>0</v>
      </c>
      <c r="K118" s="13">
        <v>0</v>
      </c>
      <c r="L118" s="13">
        <f t="shared" si="29"/>
        <v>1598.0160000000001</v>
      </c>
      <c r="M118" s="13">
        <f t="shared" si="30"/>
        <v>3953.2799999999997</v>
      </c>
      <c r="N118" s="13">
        <f t="shared" si="31"/>
        <v>640.31999999999994</v>
      </c>
      <c r="O118" s="13">
        <f t="shared" si="32"/>
        <v>1692.672</v>
      </c>
      <c r="P118" s="13">
        <f t="shared" si="33"/>
        <v>3947.7120000000004</v>
      </c>
      <c r="Q118" s="13">
        <v>0</v>
      </c>
      <c r="R118" s="13">
        <f t="shared" si="34"/>
        <v>11832</v>
      </c>
      <c r="S118" s="13"/>
      <c r="T118" s="13">
        <f t="shared" si="35"/>
        <v>3290.6880000000001</v>
      </c>
      <c r="U118" s="13">
        <f t="shared" si="36"/>
        <v>8541.3119999999999</v>
      </c>
      <c r="V118" s="13">
        <f t="shared" si="37"/>
        <v>52389.311999999998</v>
      </c>
      <c r="W118" s="58"/>
      <c r="X118"/>
      <c r="Y118"/>
      <c r="Z118"/>
      <c r="AA118"/>
      <c r="AB118" s="8"/>
      <c r="AC118"/>
      <c r="AD118" s="8"/>
      <c r="AE118" s="8"/>
      <c r="AF118"/>
      <c r="AG118" s="8"/>
      <c r="AH118"/>
      <c r="AI118" s="8"/>
      <c r="AJ118" s="8"/>
    </row>
    <row r="119" spans="1:36" s="6" customFormat="1" ht="15" x14ac:dyDescent="0.25">
      <c r="A119" s="52">
        <f t="shared" si="38"/>
        <v>101</v>
      </c>
      <c r="B119" s="31" t="s">
        <v>499</v>
      </c>
      <c r="C119" s="15" t="s">
        <v>560</v>
      </c>
      <c r="D119" s="15" t="s">
        <v>2</v>
      </c>
      <c r="E119" s="15" t="s">
        <v>5</v>
      </c>
      <c r="F119" s="15" t="s">
        <v>87</v>
      </c>
      <c r="G119" s="14">
        <v>44927</v>
      </c>
      <c r="H119" s="14">
        <v>45107</v>
      </c>
      <c r="I119" s="13">
        <v>90480</v>
      </c>
      <c r="J119" s="13">
        <v>9866.0300000000007</v>
      </c>
      <c r="K119" s="13">
        <v>0</v>
      </c>
      <c r="L119" s="13">
        <f t="shared" si="29"/>
        <v>2596.7759999999998</v>
      </c>
      <c r="M119" s="13">
        <f t="shared" si="30"/>
        <v>6424.079999999999</v>
      </c>
      <c r="N119" s="13">
        <f t="shared" si="31"/>
        <v>1040.52</v>
      </c>
      <c r="O119" s="13">
        <f t="shared" si="32"/>
        <v>2750.5920000000001</v>
      </c>
      <c r="P119" s="13">
        <f t="shared" si="33"/>
        <v>6415.0320000000002</v>
      </c>
      <c r="Q119" s="13">
        <v>0</v>
      </c>
      <c r="R119" s="13">
        <f t="shared" si="34"/>
        <v>19227</v>
      </c>
      <c r="S119" s="13">
        <v>0</v>
      </c>
      <c r="T119" s="13">
        <f t="shared" si="35"/>
        <v>15213.398000000001</v>
      </c>
      <c r="U119" s="13">
        <f t="shared" si="36"/>
        <v>13879.631999999998</v>
      </c>
      <c r="V119" s="13">
        <f t="shared" si="37"/>
        <v>75266.601999999999</v>
      </c>
      <c r="W119" s="58"/>
      <c r="X119"/>
      <c r="Y119"/>
      <c r="Z119"/>
      <c r="AA119"/>
      <c r="AB119" s="8"/>
      <c r="AC119"/>
      <c r="AD119" s="8"/>
      <c r="AE119" s="8"/>
      <c r="AF119" s="8"/>
      <c r="AG119" s="8"/>
      <c r="AH119"/>
      <c r="AI119" s="8"/>
      <c r="AJ119" s="8"/>
    </row>
    <row r="120" spans="1:36" s="6" customFormat="1" ht="15" x14ac:dyDescent="0.25">
      <c r="A120" s="52">
        <f t="shared" si="38"/>
        <v>102</v>
      </c>
      <c r="B120" s="31" t="s">
        <v>499</v>
      </c>
      <c r="C120" s="15" t="s">
        <v>559</v>
      </c>
      <c r="D120" s="15" t="s">
        <v>2</v>
      </c>
      <c r="E120" s="15" t="s">
        <v>5</v>
      </c>
      <c r="F120" s="15" t="s">
        <v>92</v>
      </c>
      <c r="G120" s="14">
        <v>44927</v>
      </c>
      <c r="H120" s="14">
        <v>45107</v>
      </c>
      <c r="I120" s="13">
        <v>72000</v>
      </c>
      <c r="J120" s="13">
        <v>5744.84</v>
      </c>
      <c r="K120" s="13">
        <v>0</v>
      </c>
      <c r="L120" s="13">
        <f t="shared" si="29"/>
        <v>2066.4</v>
      </c>
      <c r="M120" s="13">
        <f t="shared" si="30"/>
        <v>5111.9999999999991</v>
      </c>
      <c r="N120" s="13">
        <f t="shared" si="31"/>
        <v>828</v>
      </c>
      <c r="O120" s="13">
        <f t="shared" si="32"/>
        <v>2188.8000000000002</v>
      </c>
      <c r="P120" s="13">
        <f t="shared" si="33"/>
        <v>5104.8</v>
      </c>
      <c r="Q120" s="13">
        <v>0</v>
      </c>
      <c r="R120" s="13">
        <f t="shared" si="34"/>
        <v>15300</v>
      </c>
      <c r="S120" s="13">
        <v>0</v>
      </c>
      <c r="T120" s="13">
        <f t="shared" si="35"/>
        <v>10000.040000000001</v>
      </c>
      <c r="U120" s="13">
        <f t="shared" si="36"/>
        <v>11044.8</v>
      </c>
      <c r="V120" s="13">
        <f t="shared" si="37"/>
        <v>61999.96</v>
      </c>
      <c r="W120" s="58"/>
      <c r="X120"/>
      <c r="Y120"/>
      <c r="Z120"/>
      <c r="AA120"/>
      <c r="AB120" s="8"/>
      <c r="AC120"/>
      <c r="AD120" s="8"/>
      <c r="AE120" s="8"/>
      <c r="AF120" s="8"/>
      <c r="AG120" s="8"/>
      <c r="AH120"/>
      <c r="AI120" s="8"/>
      <c r="AJ120" s="8"/>
    </row>
    <row r="121" spans="1:36" s="6" customFormat="1" ht="15" x14ac:dyDescent="0.25">
      <c r="A121" s="52">
        <f t="shared" si="38"/>
        <v>103</v>
      </c>
      <c r="B121" s="31" t="s">
        <v>499</v>
      </c>
      <c r="C121" s="15" t="s">
        <v>558</v>
      </c>
      <c r="D121" s="15" t="s">
        <v>2</v>
      </c>
      <c r="E121" s="15" t="s">
        <v>5</v>
      </c>
      <c r="F121" s="15" t="s">
        <v>87</v>
      </c>
      <c r="G121" s="14">
        <v>44927</v>
      </c>
      <c r="H121" s="14">
        <v>45107</v>
      </c>
      <c r="I121" s="13">
        <v>43200</v>
      </c>
      <c r="J121" s="13">
        <v>894.28</v>
      </c>
      <c r="K121" s="13">
        <v>0</v>
      </c>
      <c r="L121" s="13">
        <f t="shared" si="29"/>
        <v>1239.8399999999999</v>
      </c>
      <c r="M121" s="13">
        <f t="shared" si="30"/>
        <v>3067.2</v>
      </c>
      <c r="N121" s="13">
        <f t="shared" si="31"/>
        <v>496.8</v>
      </c>
      <c r="O121" s="13">
        <f t="shared" si="32"/>
        <v>1313.28</v>
      </c>
      <c r="P121" s="13">
        <f t="shared" si="33"/>
        <v>3062.88</v>
      </c>
      <c r="Q121" s="13">
        <v>0</v>
      </c>
      <c r="R121" s="13">
        <f t="shared" si="34"/>
        <v>9180</v>
      </c>
      <c r="S121" s="13">
        <v>0</v>
      </c>
      <c r="T121" s="13">
        <f t="shared" si="35"/>
        <v>3447.3999999999996</v>
      </c>
      <c r="U121" s="13">
        <f t="shared" si="36"/>
        <v>6626.88</v>
      </c>
      <c r="V121" s="13">
        <f t="shared" si="37"/>
        <v>39752.6</v>
      </c>
      <c r="W121" s="58"/>
      <c r="X121"/>
      <c r="Y121"/>
      <c r="Z121"/>
      <c r="AA121"/>
      <c r="AB121" s="8"/>
      <c r="AC121"/>
      <c r="AD121" s="8"/>
      <c r="AE121" s="8"/>
      <c r="AF121"/>
      <c r="AG121" s="8"/>
      <c r="AH121"/>
      <c r="AI121" s="8"/>
      <c r="AJ121" s="8"/>
    </row>
    <row r="122" spans="1:36" s="6" customFormat="1" ht="15" x14ac:dyDescent="0.25">
      <c r="A122" s="52">
        <f t="shared" si="38"/>
        <v>104</v>
      </c>
      <c r="B122" s="31" t="s">
        <v>499</v>
      </c>
      <c r="C122" s="15" t="s">
        <v>557</v>
      </c>
      <c r="D122" s="15" t="s">
        <v>2</v>
      </c>
      <c r="E122" s="15" t="s">
        <v>5</v>
      </c>
      <c r="F122" s="15" t="s">
        <v>87</v>
      </c>
      <c r="G122" s="14">
        <v>44927</v>
      </c>
      <c r="H122" s="14">
        <v>45107</v>
      </c>
      <c r="I122" s="13">
        <v>51040</v>
      </c>
      <c r="J122" s="13">
        <v>2000.78</v>
      </c>
      <c r="K122" s="13">
        <v>0</v>
      </c>
      <c r="L122" s="13">
        <f t="shared" si="29"/>
        <v>1464.848</v>
      </c>
      <c r="M122" s="13">
        <f t="shared" si="30"/>
        <v>3623.8399999999997</v>
      </c>
      <c r="N122" s="13">
        <f t="shared" si="31"/>
        <v>586.96</v>
      </c>
      <c r="O122" s="13">
        <f t="shared" si="32"/>
        <v>1551.616</v>
      </c>
      <c r="P122" s="13">
        <f t="shared" si="33"/>
        <v>3618.7360000000003</v>
      </c>
      <c r="Q122" s="13">
        <v>0</v>
      </c>
      <c r="R122" s="13">
        <f t="shared" si="34"/>
        <v>10846</v>
      </c>
      <c r="S122" s="13">
        <v>0</v>
      </c>
      <c r="T122" s="13">
        <f t="shared" si="35"/>
        <v>5017.2439999999997</v>
      </c>
      <c r="U122" s="13">
        <f t="shared" si="36"/>
        <v>7829.5360000000001</v>
      </c>
      <c r="V122" s="13">
        <f t="shared" si="37"/>
        <v>46022.756000000001</v>
      </c>
      <c r="W122" s="58"/>
      <c r="X122"/>
      <c r="Y122"/>
      <c r="Z122"/>
      <c r="AA122"/>
      <c r="AB122" s="8"/>
      <c r="AC122"/>
      <c r="AD122" s="8"/>
      <c r="AE122" s="8"/>
      <c r="AF122" s="8"/>
      <c r="AG122" s="8"/>
      <c r="AH122"/>
      <c r="AI122" s="8"/>
      <c r="AJ122" s="8"/>
    </row>
    <row r="123" spans="1:36" s="6" customFormat="1" ht="15" x14ac:dyDescent="0.25">
      <c r="A123" s="52">
        <f t="shared" si="38"/>
        <v>105</v>
      </c>
      <c r="B123" s="31" t="s">
        <v>499</v>
      </c>
      <c r="C123" s="15" t="s">
        <v>556</v>
      </c>
      <c r="D123" s="15" t="s">
        <v>2</v>
      </c>
      <c r="E123" s="15" t="s">
        <v>5</v>
      </c>
      <c r="F123" s="15" t="s">
        <v>87</v>
      </c>
      <c r="G123" s="14">
        <v>44927</v>
      </c>
      <c r="H123" s="14">
        <v>45107</v>
      </c>
      <c r="I123" s="13">
        <v>113400</v>
      </c>
      <c r="J123" s="13">
        <v>24272.02</v>
      </c>
      <c r="K123" s="13">
        <v>0</v>
      </c>
      <c r="L123" s="13">
        <f t="shared" si="29"/>
        <v>3254.58</v>
      </c>
      <c r="M123" s="13">
        <f t="shared" si="30"/>
        <v>8051.4</v>
      </c>
      <c r="N123" s="13">
        <f t="shared" si="31"/>
        <v>1304.0999999999999</v>
      </c>
      <c r="O123" s="13">
        <f t="shared" si="32"/>
        <v>3447.36</v>
      </c>
      <c r="P123" s="13">
        <f t="shared" si="33"/>
        <v>8040.06</v>
      </c>
      <c r="Q123" s="13">
        <f>1512.45+65</f>
        <v>1577.45</v>
      </c>
      <c r="R123" s="13">
        <f t="shared" si="34"/>
        <v>24097.5</v>
      </c>
      <c r="S123" s="13"/>
      <c r="T123" s="13">
        <f t="shared" si="35"/>
        <v>32551.410000000003</v>
      </c>
      <c r="U123" s="13">
        <f t="shared" si="36"/>
        <v>17395.559999999998</v>
      </c>
      <c r="V123" s="13">
        <f t="shared" si="37"/>
        <v>80848.59</v>
      </c>
      <c r="W123" s="58"/>
      <c r="X123"/>
      <c r="Y123"/>
      <c r="Z123"/>
      <c r="AA123"/>
      <c r="AB123" s="8"/>
      <c r="AC123"/>
      <c r="AD123" s="8"/>
      <c r="AE123" s="8"/>
      <c r="AF123" s="8"/>
      <c r="AG123" s="8"/>
      <c r="AH123" s="8"/>
      <c r="AI123" s="8"/>
      <c r="AJ123" s="8"/>
    </row>
    <row r="124" spans="1:36" s="6" customFormat="1" ht="15" x14ac:dyDescent="0.25">
      <c r="A124" s="52">
        <f t="shared" si="38"/>
        <v>106</v>
      </c>
      <c r="B124" s="31" t="s">
        <v>499</v>
      </c>
      <c r="C124" s="15" t="s">
        <v>555</v>
      </c>
      <c r="D124" s="15" t="s">
        <v>2</v>
      </c>
      <c r="E124" s="15" t="s">
        <v>5</v>
      </c>
      <c r="F124" s="15" t="s">
        <v>87</v>
      </c>
      <c r="G124" s="14">
        <v>44927</v>
      </c>
      <c r="H124" s="14">
        <v>45107</v>
      </c>
      <c r="I124" s="13">
        <v>52800</v>
      </c>
      <c r="J124" s="13">
        <v>1775.94</v>
      </c>
      <c r="K124" s="13">
        <v>0</v>
      </c>
      <c r="L124" s="13">
        <f t="shared" si="29"/>
        <v>1515.36</v>
      </c>
      <c r="M124" s="13">
        <f t="shared" si="30"/>
        <v>3748.7999999999997</v>
      </c>
      <c r="N124" s="13">
        <f t="shared" si="31"/>
        <v>607.20000000000005</v>
      </c>
      <c r="O124" s="13">
        <f t="shared" si="32"/>
        <v>1605.12</v>
      </c>
      <c r="P124" s="13">
        <f t="shared" si="33"/>
        <v>3743.5200000000004</v>
      </c>
      <c r="Q124" s="13">
        <v>0</v>
      </c>
      <c r="R124" s="13">
        <f t="shared" si="34"/>
        <v>11220</v>
      </c>
      <c r="S124" s="13">
        <f>3024.9+130</f>
        <v>3154.9</v>
      </c>
      <c r="T124" s="13">
        <f t="shared" si="35"/>
        <v>8051.32</v>
      </c>
      <c r="U124" s="13">
        <f t="shared" si="36"/>
        <v>8099.52</v>
      </c>
      <c r="V124" s="13">
        <f t="shared" si="37"/>
        <v>44748.68</v>
      </c>
      <c r="W124" s="58"/>
      <c r="X124"/>
      <c r="Y124"/>
      <c r="Z124"/>
      <c r="AA124"/>
      <c r="AB124" s="8"/>
      <c r="AC124"/>
      <c r="AD124" s="8"/>
      <c r="AE124" s="8"/>
      <c r="AF124" s="8"/>
      <c r="AG124" s="8"/>
      <c r="AH124" s="8"/>
      <c r="AI124" s="8"/>
      <c r="AJ124" s="8"/>
    </row>
    <row r="125" spans="1:36" s="6" customFormat="1" ht="15" x14ac:dyDescent="0.25">
      <c r="A125" s="52">
        <f t="shared" si="38"/>
        <v>107</v>
      </c>
      <c r="B125" s="31" t="s">
        <v>499</v>
      </c>
      <c r="C125" s="15" t="s">
        <v>554</v>
      </c>
      <c r="D125" s="15" t="s">
        <v>2</v>
      </c>
      <c r="E125" s="15" t="s">
        <v>5</v>
      </c>
      <c r="F125" s="15" t="s">
        <v>92</v>
      </c>
      <c r="G125" s="14">
        <v>44927</v>
      </c>
      <c r="H125" s="14">
        <v>45107</v>
      </c>
      <c r="I125" s="13">
        <v>43200</v>
      </c>
      <c r="J125" s="13">
        <v>894.28</v>
      </c>
      <c r="K125" s="13">
        <v>0</v>
      </c>
      <c r="L125" s="13">
        <f t="shared" si="29"/>
        <v>1239.8399999999999</v>
      </c>
      <c r="M125" s="13">
        <f t="shared" si="30"/>
        <v>3067.2</v>
      </c>
      <c r="N125" s="13">
        <f t="shared" si="31"/>
        <v>496.8</v>
      </c>
      <c r="O125" s="13">
        <f t="shared" si="32"/>
        <v>1313.28</v>
      </c>
      <c r="P125" s="13">
        <f t="shared" si="33"/>
        <v>3062.88</v>
      </c>
      <c r="Q125" s="13">
        <v>0</v>
      </c>
      <c r="R125" s="13">
        <f t="shared" si="34"/>
        <v>9180</v>
      </c>
      <c r="S125" s="13">
        <v>0</v>
      </c>
      <c r="T125" s="13">
        <f t="shared" si="35"/>
        <v>3447.3999999999996</v>
      </c>
      <c r="U125" s="13">
        <f t="shared" si="36"/>
        <v>6626.88</v>
      </c>
      <c r="V125" s="13">
        <f t="shared" si="37"/>
        <v>39752.6</v>
      </c>
      <c r="W125" s="58"/>
      <c r="X125"/>
      <c r="Y125"/>
      <c r="Z125"/>
      <c r="AA125"/>
      <c r="AB125" s="8"/>
      <c r="AC125"/>
      <c r="AD125" s="8"/>
      <c r="AE125" s="8"/>
      <c r="AF125"/>
      <c r="AG125" s="8"/>
      <c r="AH125"/>
      <c r="AI125" s="8"/>
      <c r="AJ125" s="8"/>
    </row>
    <row r="126" spans="1:36" s="6" customFormat="1" ht="15" x14ac:dyDescent="0.25">
      <c r="A126" s="52">
        <f t="shared" si="38"/>
        <v>108</v>
      </c>
      <c r="B126" s="31" t="s">
        <v>499</v>
      </c>
      <c r="C126" s="15" t="s">
        <v>553</v>
      </c>
      <c r="D126" s="15" t="s">
        <v>2</v>
      </c>
      <c r="E126" s="15" t="s">
        <v>5</v>
      </c>
      <c r="F126" s="15" t="s">
        <v>87</v>
      </c>
      <c r="G126" s="14">
        <v>44927</v>
      </c>
      <c r="H126" s="14">
        <v>45107</v>
      </c>
      <c r="I126" s="13">
        <v>41760</v>
      </c>
      <c r="J126" s="13">
        <v>0</v>
      </c>
      <c r="K126" s="13">
        <v>0</v>
      </c>
      <c r="L126" s="13">
        <f t="shared" si="29"/>
        <v>1198.5119999999999</v>
      </c>
      <c r="M126" s="13">
        <f t="shared" si="30"/>
        <v>2964.9599999999996</v>
      </c>
      <c r="N126" s="13">
        <f t="shared" si="31"/>
        <v>480.24</v>
      </c>
      <c r="O126" s="13">
        <f t="shared" si="32"/>
        <v>1269.5039999999999</v>
      </c>
      <c r="P126" s="13">
        <f t="shared" si="33"/>
        <v>2960.7840000000001</v>
      </c>
      <c r="Q126" s="13">
        <v>0</v>
      </c>
      <c r="R126" s="13">
        <f t="shared" si="34"/>
        <v>8874</v>
      </c>
      <c r="S126" s="13">
        <v>0</v>
      </c>
      <c r="T126" s="13">
        <f t="shared" si="35"/>
        <v>2468.0159999999996</v>
      </c>
      <c r="U126" s="13">
        <f t="shared" si="36"/>
        <v>6405.9840000000004</v>
      </c>
      <c r="V126" s="13">
        <f t="shared" si="37"/>
        <v>39291.983999999997</v>
      </c>
      <c r="W126" s="58"/>
      <c r="X126"/>
      <c r="Y126"/>
      <c r="Z126"/>
      <c r="AA126"/>
      <c r="AB126" s="8"/>
      <c r="AC126"/>
      <c r="AD126" s="8"/>
      <c r="AE126" s="8"/>
      <c r="AF126"/>
      <c r="AG126" s="8"/>
      <c r="AH126"/>
      <c r="AI126" s="8"/>
      <c r="AJ126" s="8"/>
    </row>
    <row r="127" spans="1:36" s="6" customFormat="1" ht="15" x14ac:dyDescent="0.25">
      <c r="A127" s="52">
        <f t="shared" si="38"/>
        <v>109</v>
      </c>
      <c r="B127" s="31" t="s">
        <v>499</v>
      </c>
      <c r="C127" s="15" t="s">
        <v>552</v>
      </c>
      <c r="D127" s="15" t="s">
        <v>2</v>
      </c>
      <c r="E127" s="15" t="s">
        <v>5</v>
      </c>
      <c r="F127" s="15" t="s">
        <v>87</v>
      </c>
      <c r="G127" s="14">
        <v>44927</v>
      </c>
      <c r="H127" s="14">
        <v>45107</v>
      </c>
      <c r="I127" s="13">
        <v>104400</v>
      </c>
      <c r="J127" s="13">
        <v>13140.36</v>
      </c>
      <c r="K127" s="13">
        <v>0</v>
      </c>
      <c r="L127" s="13">
        <f t="shared" si="29"/>
        <v>2996.28</v>
      </c>
      <c r="M127" s="13">
        <f t="shared" si="30"/>
        <v>7412.4</v>
      </c>
      <c r="N127" s="13">
        <f t="shared" si="31"/>
        <v>1200.5999999999999</v>
      </c>
      <c r="O127" s="13">
        <f t="shared" si="32"/>
        <v>3173.76</v>
      </c>
      <c r="P127" s="13">
        <f t="shared" si="33"/>
        <v>7401.96</v>
      </c>
      <c r="Q127" s="13">
        <v>0</v>
      </c>
      <c r="R127" s="13">
        <f t="shared" si="34"/>
        <v>22185</v>
      </c>
      <c r="S127" s="13">
        <v>0</v>
      </c>
      <c r="T127" s="13">
        <f t="shared" si="35"/>
        <v>19310.400000000001</v>
      </c>
      <c r="U127" s="13">
        <f t="shared" si="36"/>
        <v>16014.96</v>
      </c>
      <c r="V127" s="13">
        <f t="shared" si="37"/>
        <v>85089.600000000006</v>
      </c>
      <c r="W127" s="58"/>
      <c r="X127"/>
      <c r="Y127"/>
      <c r="Z127"/>
      <c r="AA127"/>
      <c r="AB127" s="8"/>
      <c r="AC127"/>
      <c r="AD127" s="8"/>
      <c r="AE127" s="8"/>
      <c r="AF127" s="8"/>
      <c r="AG127" s="8"/>
      <c r="AH127"/>
      <c r="AI127" s="8"/>
      <c r="AJ127" s="8"/>
    </row>
    <row r="128" spans="1:36" s="6" customFormat="1" ht="15" x14ac:dyDescent="0.25">
      <c r="A128" s="52">
        <f t="shared" si="38"/>
        <v>110</v>
      </c>
      <c r="B128" s="31" t="s">
        <v>499</v>
      </c>
      <c r="C128" s="15" t="s">
        <v>551</v>
      </c>
      <c r="D128" s="15" t="s">
        <v>2</v>
      </c>
      <c r="E128" s="15" t="s">
        <v>5</v>
      </c>
      <c r="F128" s="15" t="s">
        <v>87</v>
      </c>
      <c r="G128" s="14">
        <v>44927</v>
      </c>
      <c r="H128" s="14">
        <v>45107</v>
      </c>
      <c r="I128" s="13">
        <v>60320</v>
      </c>
      <c r="J128" s="13">
        <v>0</v>
      </c>
      <c r="K128" s="13">
        <v>0</v>
      </c>
      <c r="L128" s="13">
        <f t="shared" si="29"/>
        <v>1731.184</v>
      </c>
      <c r="M128" s="13">
        <f t="shared" si="30"/>
        <v>4282.7199999999993</v>
      </c>
      <c r="N128" s="13">
        <f t="shared" si="31"/>
        <v>693.68</v>
      </c>
      <c r="O128" s="13">
        <f t="shared" si="32"/>
        <v>1833.7280000000001</v>
      </c>
      <c r="P128" s="13">
        <f t="shared" si="33"/>
        <v>4276.6880000000001</v>
      </c>
      <c r="Q128" s="13">
        <v>0</v>
      </c>
      <c r="R128" s="13">
        <f t="shared" si="34"/>
        <v>12818</v>
      </c>
      <c r="S128" s="13">
        <v>0</v>
      </c>
      <c r="T128" s="13">
        <f t="shared" si="35"/>
        <v>3564.9120000000003</v>
      </c>
      <c r="U128" s="13">
        <f t="shared" si="36"/>
        <v>9253.0879999999997</v>
      </c>
      <c r="V128" s="13">
        <f t="shared" si="37"/>
        <v>56755.088000000003</v>
      </c>
      <c r="W128" s="58"/>
      <c r="X128"/>
      <c r="Y128"/>
      <c r="Z128"/>
      <c r="AA128"/>
      <c r="AB128" s="8"/>
      <c r="AC128"/>
      <c r="AD128" s="8"/>
      <c r="AE128" s="8"/>
      <c r="AF128"/>
      <c r="AG128" s="8"/>
      <c r="AH128"/>
      <c r="AI128" s="8"/>
      <c r="AJ128" s="8"/>
    </row>
    <row r="129" spans="1:36" s="6" customFormat="1" ht="15" x14ac:dyDescent="0.25">
      <c r="A129" s="52">
        <f t="shared" si="38"/>
        <v>111</v>
      </c>
      <c r="B129" s="31" t="s">
        <v>499</v>
      </c>
      <c r="C129" s="15" t="s">
        <v>550</v>
      </c>
      <c r="D129" s="15" t="s">
        <v>2</v>
      </c>
      <c r="E129" s="15" t="s">
        <v>5</v>
      </c>
      <c r="F129" s="15" t="s">
        <v>87</v>
      </c>
      <c r="G129" s="14">
        <v>44927</v>
      </c>
      <c r="H129" s="14">
        <v>45107</v>
      </c>
      <c r="I129" s="13">
        <v>90480</v>
      </c>
      <c r="J129" s="13">
        <v>9866.0300000000007</v>
      </c>
      <c r="K129" s="13">
        <v>0</v>
      </c>
      <c r="L129" s="13">
        <f t="shared" si="29"/>
        <v>2596.7759999999998</v>
      </c>
      <c r="M129" s="13">
        <f t="shared" si="30"/>
        <v>6424.079999999999</v>
      </c>
      <c r="N129" s="13">
        <f t="shared" si="31"/>
        <v>1040.52</v>
      </c>
      <c r="O129" s="13">
        <f t="shared" si="32"/>
        <v>2750.5920000000001</v>
      </c>
      <c r="P129" s="13">
        <f t="shared" si="33"/>
        <v>6415.0320000000002</v>
      </c>
      <c r="Q129" s="13">
        <v>0</v>
      </c>
      <c r="R129" s="13">
        <f t="shared" si="34"/>
        <v>19227</v>
      </c>
      <c r="S129" s="13">
        <f>2821.2+139.2</f>
        <v>2960.3999999999996</v>
      </c>
      <c r="T129" s="13">
        <f t="shared" si="35"/>
        <v>18173.798000000003</v>
      </c>
      <c r="U129" s="13">
        <f t="shared" si="36"/>
        <v>13879.631999999998</v>
      </c>
      <c r="V129" s="13">
        <f t="shared" si="37"/>
        <v>72306.20199999999</v>
      </c>
      <c r="W129" s="58"/>
      <c r="X129"/>
      <c r="Y129"/>
      <c r="Z129"/>
      <c r="AA129"/>
      <c r="AB129" s="8"/>
      <c r="AC129"/>
      <c r="AD129" s="8"/>
      <c r="AE129" s="8"/>
      <c r="AF129" s="8"/>
      <c r="AG129" s="8"/>
      <c r="AH129" s="8"/>
      <c r="AI129" s="8"/>
      <c r="AJ129" s="8"/>
    </row>
    <row r="130" spans="1:36" s="6" customFormat="1" ht="15" x14ac:dyDescent="0.25">
      <c r="A130" s="52">
        <f t="shared" si="38"/>
        <v>112</v>
      </c>
      <c r="B130" s="31" t="s">
        <v>499</v>
      </c>
      <c r="C130" s="15" t="s">
        <v>549</v>
      </c>
      <c r="D130" s="15" t="s">
        <v>2</v>
      </c>
      <c r="E130" s="15" t="s">
        <v>5</v>
      </c>
      <c r="F130" s="15" t="s">
        <v>92</v>
      </c>
      <c r="G130" s="14">
        <v>44927</v>
      </c>
      <c r="H130" s="14">
        <v>45107</v>
      </c>
      <c r="I130" s="13">
        <v>43200</v>
      </c>
      <c r="J130" s="13">
        <v>894.28</v>
      </c>
      <c r="K130" s="13">
        <v>0</v>
      </c>
      <c r="L130" s="13">
        <f t="shared" si="29"/>
        <v>1239.8399999999999</v>
      </c>
      <c r="M130" s="13">
        <f t="shared" si="30"/>
        <v>3067.2</v>
      </c>
      <c r="N130" s="13">
        <f t="shared" si="31"/>
        <v>496.8</v>
      </c>
      <c r="O130" s="13">
        <f t="shared" si="32"/>
        <v>1313.28</v>
      </c>
      <c r="P130" s="13">
        <f t="shared" si="33"/>
        <v>3062.88</v>
      </c>
      <c r="Q130" s="13">
        <v>0</v>
      </c>
      <c r="R130" s="13">
        <f t="shared" si="34"/>
        <v>9180</v>
      </c>
      <c r="S130" s="13">
        <v>0</v>
      </c>
      <c r="T130" s="13">
        <f t="shared" si="35"/>
        <v>3447.3999999999996</v>
      </c>
      <c r="U130" s="13">
        <f t="shared" si="36"/>
        <v>6626.88</v>
      </c>
      <c r="V130" s="13">
        <f t="shared" si="37"/>
        <v>39752.6</v>
      </c>
      <c r="W130" s="58"/>
      <c r="X130"/>
      <c r="Y130"/>
      <c r="Z130"/>
      <c r="AA130"/>
      <c r="AB130" s="8"/>
      <c r="AC130"/>
      <c r="AD130" s="8"/>
      <c r="AE130" s="8"/>
      <c r="AF130"/>
      <c r="AG130" s="8"/>
      <c r="AH130"/>
      <c r="AI130" s="8"/>
      <c r="AJ130" s="8"/>
    </row>
    <row r="131" spans="1:36" s="6" customFormat="1" ht="15" x14ac:dyDescent="0.25">
      <c r="A131" s="52">
        <f t="shared" si="38"/>
        <v>113</v>
      </c>
      <c r="B131" s="31" t="s">
        <v>499</v>
      </c>
      <c r="C131" s="15" t="s">
        <v>548</v>
      </c>
      <c r="D131" s="15" t="s">
        <v>2</v>
      </c>
      <c r="E131" s="15" t="s">
        <v>5</v>
      </c>
      <c r="F131" s="15" t="s">
        <v>87</v>
      </c>
      <c r="G131" s="14">
        <v>44927</v>
      </c>
      <c r="H131" s="14">
        <v>45107</v>
      </c>
      <c r="I131" s="13">
        <v>67280</v>
      </c>
      <c r="J131" s="13">
        <v>4856.63</v>
      </c>
      <c r="K131" s="13">
        <v>0</v>
      </c>
      <c r="L131" s="13">
        <f t="shared" si="29"/>
        <v>1930.9359999999999</v>
      </c>
      <c r="M131" s="13">
        <f t="shared" si="30"/>
        <v>4776.8799999999992</v>
      </c>
      <c r="N131" s="13">
        <f t="shared" si="31"/>
        <v>773.72</v>
      </c>
      <c r="O131" s="13">
        <f t="shared" si="32"/>
        <v>2045.3119999999999</v>
      </c>
      <c r="P131" s="13">
        <f t="shared" si="33"/>
        <v>4770.152</v>
      </c>
      <c r="Q131" s="13">
        <v>0</v>
      </c>
      <c r="R131" s="13">
        <f t="shared" si="34"/>
        <v>14296.999999999998</v>
      </c>
      <c r="S131" s="13">
        <v>0</v>
      </c>
      <c r="T131" s="13">
        <f t="shared" si="35"/>
        <v>8832.8780000000006</v>
      </c>
      <c r="U131" s="13">
        <f t="shared" si="36"/>
        <v>10320.752</v>
      </c>
      <c r="V131" s="13">
        <f t="shared" si="37"/>
        <v>58447.122000000003</v>
      </c>
      <c r="W131" s="58"/>
      <c r="X131"/>
      <c r="Y131"/>
      <c r="Z131"/>
      <c r="AA131"/>
      <c r="AB131" s="8"/>
      <c r="AC131"/>
      <c r="AD131" s="8"/>
      <c r="AE131" s="8"/>
      <c r="AF131" s="8"/>
      <c r="AG131" s="8"/>
      <c r="AH131"/>
      <c r="AI131" s="8"/>
      <c r="AJ131" s="8"/>
    </row>
    <row r="132" spans="1:36" s="6" customFormat="1" ht="15" x14ac:dyDescent="0.25">
      <c r="A132" s="52">
        <f t="shared" si="38"/>
        <v>114</v>
      </c>
      <c r="B132" s="31" t="s">
        <v>499</v>
      </c>
      <c r="C132" s="15" t="s">
        <v>547</v>
      </c>
      <c r="D132" s="15" t="s">
        <v>2</v>
      </c>
      <c r="E132" s="15" t="s">
        <v>5</v>
      </c>
      <c r="F132" s="15" t="s">
        <v>87</v>
      </c>
      <c r="G132" s="14">
        <v>44927</v>
      </c>
      <c r="H132" s="14">
        <v>45107</v>
      </c>
      <c r="I132" s="13">
        <v>24000</v>
      </c>
      <c r="J132" s="13">
        <v>0</v>
      </c>
      <c r="K132" s="13">
        <v>0</v>
      </c>
      <c r="L132" s="13">
        <f t="shared" si="29"/>
        <v>688.8</v>
      </c>
      <c r="M132" s="13">
        <f t="shared" si="30"/>
        <v>1703.9999999999998</v>
      </c>
      <c r="N132" s="13">
        <f t="shared" si="31"/>
        <v>276</v>
      </c>
      <c r="O132" s="13">
        <f t="shared" si="32"/>
        <v>729.6</v>
      </c>
      <c r="P132" s="13">
        <f t="shared" si="33"/>
        <v>1701.6000000000001</v>
      </c>
      <c r="Q132" s="13">
        <v>0</v>
      </c>
      <c r="R132" s="13">
        <f t="shared" si="34"/>
        <v>5100</v>
      </c>
      <c r="S132" s="13">
        <v>0</v>
      </c>
      <c r="T132" s="13">
        <f t="shared" si="35"/>
        <v>1418.4</v>
      </c>
      <c r="U132" s="13">
        <f t="shared" si="36"/>
        <v>3681.6</v>
      </c>
      <c r="V132" s="13">
        <f t="shared" si="37"/>
        <v>22581.599999999999</v>
      </c>
      <c r="W132" s="58"/>
      <c r="X132"/>
      <c r="Y132"/>
      <c r="Z132"/>
      <c r="AA132"/>
      <c r="AB132" s="8"/>
      <c r="AC132"/>
      <c r="AD132" s="8"/>
      <c r="AE132"/>
      <c r="AF132"/>
      <c r="AG132"/>
      <c r="AH132"/>
      <c r="AI132" s="8"/>
      <c r="AJ132" s="8"/>
    </row>
    <row r="133" spans="1:36" s="6" customFormat="1" ht="15" x14ac:dyDescent="0.25">
      <c r="A133" s="52">
        <f t="shared" si="38"/>
        <v>115</v>
      </c>
      <c r="B133" s="31" t="s">
        <v>499</v>
      </c>
      <c r="C133" s="15" t="s">
        <v>546</v>
      </c>
      <c r="D133" s="15" t="s">
        <v>2</v>
      </c>
      <c r="E133" s="15" t="s">
        <v>5</v>
      </c>
      <c r="F133" s="15" t="s">
        <v>87</v>
      </c>
      <c r="G133" s="14">
        <v>44927</v>
      </c>
      <c r="H133" s="14">
        <v>45107</v>
      </c>
      <c r="I133" s="13">
        <v>44080</v>
      </c>
      <c r="J133" s="13">
        <v>0</v>
      </c>
      <c r="K133" s="13">
        <v>0</v>
      </c>
      <c r="L133" s="13">
        <f t="shared" si="29"/>
        <v>1265.096</v>
      </c>
      <c r="M133" s="13">
        <f t="shared" si="30"/>
        <v>3129.68</v>
      </c>
      <c r="N133" s="13">
        <f t="shared" si="31"/>
        <v>506.92</v>
      </c>
      <c r="O133" s="13">
        <f t="shared" si="32"/>
        <v>1340.0319999999999</v>
      </c>
      <c r="P133" s="13">
        <f t="shared" si="33"/>
        <v>3125.2720000000004</v>
      </c>
      <c r="Q133" s="13">
        <v>0</v>
      </c>
      <c r="R133" s="13">
        <f t="shared" si="34"/>
        <v>9367</v>
      </c>
      <c r="S133" s="13">
        <v>0</v>
      </c>
      <c r="T133" s="13">
        <f t="shared" si="35"/>
        <v>2605.1279999999997</v>
      </c>
      <c r="U133" s="13">
        <f t="shared" si="36"/>
        <v>6761.8720000000003</v>
      </c>
      <c r="V133" s="13">
        <f t="shared" si="37"/>
        <v>41474.872000000003</v>
      </c>
      <c r="W133" s="58"/>
      <c r="X133"/>
      <c r="Y133"/>
      <c r="Z133"/>
      <c r="AA133"/>
      <c r="AB133" s="8"/>
      <c r="AC133"/>
      <c r="AD133" s="8"/>
      <c r="AE133" s="8"/>
      <c r="AF133"/>
      <c r="AG133" s="8"/>
      <c r="AH133"/>
      <c r="AI133" s="8"/>
      <c r="AJ133" s="8"/>
    </row>
    <row r="134" spans="1:36" s="6" customFormat="1" ht="15" x14ac:dyDescent="0.25">
      <c r="A134" s="52">
        <f t="shared" si="38"/>
        <v>116</v>
      </c>
      <c r="B134" s="31" t="s">
        <v>499</v>
      </c>
      <c r="C134" s="15" t="s">
        <v>545</v>
      </c>
      <c r="D134" s="15" t="s">
        <v>2</v>
      </c>
      <c r="E134" s="15" t="s">
        <v>5</v>
      </c>
      <c r="F134" s="15" t="s">
        <v>87</v>
      </c>
      <c r="G134" s="14">
        <v>44927</v>
      </c>
      <c r="H134" s="14">
        <v>45107</v>
      </c>
      <c r="I134" s="13">
        <v>24000</v>
      </c>
      <c r="J134" s="13">
        <v>0</v>
      </c>
      <c r="K134" s="13">
        <v>0</v>
      </c>
      <c r="L134" s="13">
        <f t="shared" si="29"/>
        <v>688.8</v>
      </c>
      <c r="M134" s="13">
        <f t="shared" si="30"/>
        <v>1703.9999999999998</v>
      </c>
      <c r="N134" s="13">
        <f t="shared" si="31"/>
        <v>276</v>
      </c>
      <c r="O134" s="13">
        <f t="shared" si="32"/>
        <v>729.6</v>
      </c>
      <c r="P134" s="13">
        <f t="shared" si="33"/>
        <v>1701.6000000000001</v>
      </c>
      <c r="Q134" s="13">
        <v>0</v>
      </c>
      <c r="R134" s="13">
        <f t="shared" si="34"/>
        <v>5100</v>
      </c>
      <c r="S134" s="13">
        <v>0</v>
      </c>
      <c r="T134" s="13">
        <f t="shared" si="35"/>
        <v>1418.4</v>
      </c>
      <c r="U134" s="13">
        <f t="shared" si="36"/>
        <v>3681.6</v>
      </c>
      <c r="V134" s="13">
        <f t="shared" si="37"/>
        <v>22581.599999999999</v>
      </c>
      <c r="W134" s="58"/>
      <c r="X134"/>
      <c r="Y134"/>
      <c r="Z134"/>
      <c r="AA134"/>
      <c r="AB134" s="8"/>
      <c r="AC134"/>
      <c r="AD134" s="8"/>
      <c r="AE134"/>
      <c r="AF134"/>
      <c r="AG134"/>
      <c r="AH134"/>
      <c r="AI134" s="8"/>
      <c r="AJ134" s="8"/>
    </row>
    <row r="135" spans="1:36" s="6" customFormat="1" ht="15" x14ac:dyDescent="0.25">
      <c r="A135" s="52">
        <f t="shared" si="38"/>
        <v>117</v>
      </c>
      <c r="B135" s="31" t="s">
        <v>499</v>
      </c>
      <c r="C135" s="15" t="s">
        <v>359</v>
      </c>
      <c r="D135" s="15" t="s">
        <v>2</v>
      </c>
      <c r="E135" s="15" t="s">
        <v>5</v>
      </c>
      <c r="F135" s="15" t="s">
        <v>92</v>
      </c>
      <c r="G135" s="14">
        <v>44927</v>
      </c>
      <c r="H135" s="14">
        <v>45107</v>
      </c>
      <c r="I135" s="13">
        <v>48720</v>
      </c>
      <c r="J135" s="13">
        <v>0</v>
      </c>
      <c r="K135" s="13">
        <v>0</v>
      </c>
      <c r="L135" s="13">
        <f t="shared" ref="L135:L166" si="39">+I135*2.87%</f>
        <v>1398.2639999999999</v>
      </c>
      <c r="M135" s="13">
        <f t="shared" ref="M135:M166" si="40">I135*7.1%</f>
        <v>3459.12</v>
      </c>
      <c r="N135" s="13">
        <f t="shared" ref="N135:N166" si="41">I135*1.15%</f>
        <v>560.28</v>
      </c>
      <c r="O135" s="13">
        <f t="shared" ref="O135:O166" si="42">+I135*3.04%</f>
        <v>1481.088</v>
      </c>
      <c r="P135" s="13">
        <f t="shared" ref="P135:P166" si="43">I135*7.09%</f>
        <v>3454.248</v>
      </c>
      <c r="Q135" s="13">
        <v>0</v>
      </c>
      <c r="R135" s="13">
        <f t="shared" ref="R135:R166" si="44">L135+M135+N135+O135+P135</f>
        <v>10353</v>
      </c>
      <c r="S135" s="13">
        <v>0</v>
      </c>
      <c r="T135" s="13">
        <f t="shared" ref="T135:T166" si="45">+L135+O135+Q135+S135+J135+K135</f>
        <v>2879.3519999999999</v>
      </c>
      <c r="U135" s="13">
        <f t="shared" ref="U135:U166" si="46">+P135+N135+M135</f>
        <v>7473.6480000000001</v>
      </c>
      <c r="V135" s="13">
        <f t="shared" ref="V135:V166" si="47">+I135-T135</f>
        <v>45840.648000000001</v>
      </c>
      <c r="W135" s="58"/>
      <c r="X135"/>
      <c r="Y135"/>
      <c r="Z135"/>
      <c r="AA135"/>
      <c r="AB135" s="8"/>
      <c r="AC135"/>
      <c r="AD135" s="8"/>
      <c r="AE135" s="8"/>
      <c r="AF135"/>
      <c r="AG135" s="8"/>
      <c r="AH135"/>
      <c r="AI135" s="8"/>
      <c r="AJ135" s="8"/>
    </row>
    <row r="136" spans="1:36" s="6" customFormat="1" ht="15" x14ac:dyDescent="0.25">
      <c r="A136" s="52">
        <f t="shared" si="38"/>
        <v>118</v>
      </c>
      <c r="B136" s="31" t="s">
        <v>499</v>
      </c>
      <c r="C136" s="15" t="s">
        <v>544</v>
      </c>
      <c r="D136" s="15" t="s">
        <v>2</v>
      </c>
      <c r="E136" s="15" t="s">
        <v>5</v>
      </c>
      <c r="F136" s="15" t="s">
        <v>87</v>
      </c>
      <c r="G136" s="14">
        <v>44927</v>
      </c>
      <c r="H136" s="14">
        <v>45107</v>
      </c>
      <c r="I136" s="13">
        <v>108360</v>
      </c>
      <c r="J136" s="13">
        <v>14071.85</v>
      </c>
      <c r="K136" s="13">
        <v>0</v>
      </c>
      <c r="L136" s="13">
        <f t="shared" si="39"/>
        <v>3109.9319999999998</v>
      </c>
      <c r="M136" s="13">
        <f t="shared" si="40"/>
        <v>7693.5599999999995</v>
      </c>
      <c r="N136" s="13">
        <f t="shared" si="41"/>
        <v>1246.1399999999999</v>
      </c>
      <c r="O136" s="13">
        <f t="shared" si="42"/>
        <v>3294.1439999999998</v>
      </c>
      <c r="P136" s="13">
        <f t="shared" si="43"/>
        <v>7682.7240000000002</v>
      </c>
      <c r="Q136" s="13">
        <v>0</v>
      </c>
      <c r="R136" s="13">
        <f t="shared" si="44"/>
        <v>23026.5</v>
      </c>
      <c r="S136" s="13">
        <v>0</v>
      </c>
      <c r="T136" s="13">
        <f t="shared" si="45"/>
        <v>20475.925999999999</v>
      </c>
      <c r="U136" s="13">
        <f t="shared" si="46"/>
        <v>16622.423999999999</v>
      </c>
      <c r="V136" s="13">
        <f t="shared" si="47"/>
        <v>87884.073999999993</v>
      </c>
      <c r="W136" s="58"/>
      <c r="X136"/>
      <c r="Y136"/>
      <c r="Z136"/>
      <c r="AA136"/>
      <c r="AB136" s="8"/>
      <c r="AC136"/>
      <c r="AD136" s="8"/>
      <c r="AE136" s="8"/>
      <c r="AF136" s="8"/>
      <c r="AG136" s="8"/>
      <c r="AH136"/>
      <c r="AI136" s="8"/>
      <c r="AJ136" s="8"/>
    </row>
    <row r="137" spans="1:36" s="6" customFormat="1" ht="15" x14ac:dyDescent="0.25">
      <c r="A137" s="52">
        <f t="shared" si="38"/>
        <v>119</v>
      </c>
      <c r="B137" s="31" t="s">
        <v>499</v>
      </c>
      <c r="C137" s="15" t="s">
        <v>543</v>
      </c>
      <c r="D137" s="15" t="s">
        <v>2</v>
      </c>
      <c r="E137" s="15" t="s">
        <v>5</v>
      </c>
      <c r="F137" s="15" t="s">
        <v>92</v>
      </c>
      <c r="G137" s="14">
        <v>44927</v>
      </c>
      <c r="H137" s="14">
        <v>45107</v>
      </c>
      <c r="I137" s="13">
        <v>25520</v>
      </c>
      <c r="J137" s="13">
        <v>0</v>
      </c>
      <c r="K137" s="13">
        <v>0</v>
      </c>
      <c r="L137" s="13">
        <f t="shared" si="39"/>
        <v>732.42399999999998</v>
      </c>
      <c r="M137" s="13">
        <f t="shared" si="40"/>
        <v>1811.9199999999998</v>
      </c>
      <c r="N137" s="13">
        <f t="shared" si="41"/>
        <v>293.48</v>
      </c>
      <c r="O137" s="13">
        <f t="shared" si="42"/>
        <v>775.80799999999999</v>
      </c>
      <c r="P137" s="13">
        <f t="shared" si="43"/>
        <v>1809.3680000000002</v>
      </c>
      <c r="Q137" s="13">
        <v>0</v>
      </c>
      <c r="R137" s="13">
        <f t="shared" si="44"/>
        <v>5423</v>
      </c>
      <c r="S137" s="13">
        <v>0</v>
      </c>
      <c r="T137" s="13">
        <f t="shared" si="45"/>
        <v>1508.232</v>
      </c>
      <c r="U137" s="13">
        <f t="shared" si="46"/>
        <v>3914.768</v>
      </c>
      <c r="V137" s="13">
        <f t="shared" si="47"/>
        <v>24011.768</v>
      </c>
      <c r="W137" s="58"/>
      <c r="X137"/>
      <c r="Y137"/>
      <c r="Z137"/>
      <c r="AA137"/>
      <c r="AB137" s="8"/>
      <c r="AC137"/>
      <c r="AD137" s="8"/>
      <c r="AE137"/>
      <c r="AF137"/>
      <c r="AG137"/>
      <c r="AH137"/>
      <c r="AI137" s="8"/>
      <c r="AJ137" s="8"/>
    </row>
    <row r="138" spans="1:36" s="6" customFormat="1" ht="15" x14ac:dyDescent="0.25">
      <c r="A138" s="52">
        <f t="shared" si="38"/>
        <v>120</v>
      </c>
      <c r="B138" s="31" t="s">
        <v>499</v>
      </c>
      <c r="C138" s="15" t="s">
        <v>542</v>
      </c>
      <c r="D138" s="15" t="s">
        <v>2</v>
      </c>
      <c r="E138" s="15" t="s">
        <v>5</v>
      </c>
      <c r="F138" s="15" t="s">
        <v>87</v>
      </c>
      <c r="G138" s="14">
        <v>44927</v>
      </c>
      <c r="H138" s="14">
        <v>45107</v>
      </c>
      <c r="I138" s="13">
        <v>34800</v>
      </c>
      <c r="J138" s="13">
        <v>0</v>
      </c>
      <c r="K138" s="13">
        <v>0</v>
      </c>
      <c r="L138" s="13">
        <f t="shared" si="39"/>
        <v>998.76</v>
      </c>
      <c r="M138" s="13">
        <f t="shared" si="40"/>
        <v>2470.7999999999997</v>
      </c>
      <c r="N138" s="13">
        <f t="shared" si="41"/>
        <v>400.2</v>
      </c>
      <c r="O138" s="13">
        <f t="shared" si="42"/>
        <v>1057.92</v>
      </c>
      <c r="P138" s="13">
        <f t="shared" si="43"/>
        <v>2467.3200000000002</v>
      </c>
      <c r="Q138" s="13">
        <v>0</v>
      </c>
      <c r="R138" s="13">
        <f t="shared" si="44"/>
        <v>7395</v>
      </c>
      <c r="S138" s="13">
        <v>0</v>
      </c>
      <c r="T138" s="13">
        <f t="shared" si="45"/>
        <v>2056.6800000000003</v>
      </c>
      <c r="U138" s="13">
        <f t="shared" si="46"/>
        <v>5338.32</v>
      </c>
      <c r="V138" s="13">
        <f t="shared" si="47"/>
        <v>32743.32</v>
      </c>
      <c r="W138" s="58"/>
      <c r="X138"/>
      <c r="Y138"/>
      <c r="Z138"/>
      <c r="AA138"/>
      <c r="AB138" s="8"/>
      <c r="AC138"/>
      <c r="AD138" s="8"/>
      <c r="AE138"/>
      <c r="AF138"/>
      <c r="AG138" s="8"/>
      <c r="AH138"/>
      <c r="AI138" s="8"/>
      <c r="AJ138" s="8"/>
    </row>
    <row r="139" spans="1:36" s="6" customFormat="1" ht="15" x14ac:dyDescent="0.25">
      <c r="A139" s="52">
        <f t="shared" si="38"/>
        <v>121</v>
      </c>
      <c r="B139" s="31" t="s">
        <v>499</v>
      </c>
      <c r="C139" s="15" t="s">
        <v>541</v>
      </c>
      <c r="D139" s="15" t="s">
        <v>2</v>
      </c>
      <c r="E139" s="15" t="s">
        <v>5</v>
      </c>
      <c r="F139" s="15" t="s">
        <v>92</v>
      </c>
      <c r="G139" s="14">
        <v>44927</v>
      </c>
      <c r="H139" s="14">
        <v>45107</v>
      </c>
      <c r="I139" s="13">
        <v>34800</v>
      </c>
      <c r="J139" s="13">
        <v>0</v>
      </c>
      <c r="K139" s="13">
        <v>0</v>
      </c>
      <c r="L139" s="13">
        <f t="shared" si="39"/>
        <v>998.76</v>
      </c>
      <c r="M139" s="13">
        <f t="shared" si="40"/>
        <v>2470.7999999999997</v>
      </c>
      <c r="N139" s="13">
        <f t="shared" si="41"/>
        <v>400.2</v>
      </c>
      <c r="O139" s="13">
        <f t="shared" si="42"/>
        <v>1057.92</v>
      </c>
      <c r="P139" s="13">
        <f t="shared" si="43"/>
        <v>2467.3200000000002</v>
      </c>
      <c r="Q139" s="13"/>
      <c r="R139" s="13">
        <f t="shared" si="44"/>
        <v>7395</v>
      </c>
      <c r="S139" s="13">
        <v>18114.8</v>
      </c>
      <c r="T139" s="13">
        <f t="shared" si="45"/>
        <v>20171.48</v>
      </c>
      <c r="U139" s="13">
        <f t="shared" si="46"/>
        <v>5338.32</v>
      </c>
      <c r="V139" s="13">
        <f t="shared" si="47"/>
        <v>14628.52</v>
      </c>
      <c r="W139" s="58"/>
      <c r="X139"/>
      <c r="Y139"/>
      <c r="Z139"/>
      <c r="AA139"/>
      <c r="AB139" s="8"/>
      <c r="AC139"/>
      <c r="AD139" s="8"/>
      <c r="AE139"/>
      <c r="AF139"/>
      <c r="AG139" s="8"/>
      <c r="AH139" s="8"/>
      <c r="AI139" s="8"/>
      <c r="AJ139" s="8"/>
    </row>
    <row r="140" spans="1:36" s="6" customFormat="1" ht="15" x14ac:dyDescent="0.25">
      <c r="A140" s="52">
        <f t="shared" si="38"/>
        <v>122</v>
      </c>
      <c r="B140" s="31" t="s">
        <v>499</v>
      </c>
      <c r="C140" s="15" t="s">
        <v>540</v>
      </c>
      <c r="D140" s="15" t="s">
        <v>2</v>
      </c>
      <c r="E140" s="15" t="s">
        <v>5</v>
      </c>
      <c r="F140" s="15" t="s">
        <v>87</v>
      </c>
      <c r="G140" s="14">
        <v>44927</v>
      </c>
      <c r="H140" s="14">
        <v>45107</v>
      </c>
      <c r="I140" s="13">
        <v>20880</v>
      </c>
      <c r="J140" s="13">
        <v>0</v>
      </c>
      <c r="K140" s="13">
        <v>0</v>
      </c>
      <c r="L140" s="13">
        <f t="shared" si="39"/>
        <v>599.25599999999997</v>
      </c>
      <c r="M140" s="13">
        <f t="shared" si="40"/>
        <v>1482.4799999999998</v>
      </c>
      <c r="N140" s="13">
        <f t="shared" si="41"/>
        <v>240.12</v>
      </c>
      <c r="O140" s="13">
        <f t="shared" si="42"/>
        <v>634.75199999999995</v>
      </c>
      <c r="P140" s="13">
        <f t="shared" si="43"/>
        <v>1480.3920000000001</v>
      </c>
      <c r="Q140" s="13">
        <v>0</v>
      </c>
      <c r="R140" s="13">
        <f t="shared" si="44"/>
        <v>4437</v>
      </c>
      <c r="S140" s="13">
        <v>0</v>
      </c>
      <c r="T140" s="13">
        <f t="shared" si="45"/>
        <v>1234.0079999999998</v>
      </c>
      <c r="U140" s="13">
        <f t="shared" si="46"/>
        <v>3202.9920000000002</v>
      </c>
      <c r="V140" s="13">
        <f t="shared" si="47"/>
        <v>19645.991999999998</v>
      </c>
      <c r="W140" s="58"/>
      <c r="X140"/>
      <c r="Y140"/>
      <c r="Z140"/>
      <c r="AA140"/>
      <c r="AB140" s="8"/>
      <c r="AC140"/>
      <c r="AD140" s="8"/>
      <c r="AE140"/>
      <c r="AF140"/>
      <c r="AG140"/>
      <c r="AH140"/>
      <c r="AI140" s="8"/>
      <c r="AJ140" s="8"/>
    </row>
    <row r="141" spans="1:36" s="6" customFormat="1" ht="15" x14ac:dyDescent="0.25">
      <c r="A141" s="52">
        <f t="shared" si="38"/>
        <v>123</v>
      </c>
      <c r="B141" s="31" t="s">
        <v>499</v>
      </c>
      <c r="C141" s="15" t="s">
        <v>539</v>
      </c>
      <c r="D141" s="15" t="s">
        <v>2</v>
      </c>
      <c r="E141" s="15" t="s">
        <v>5</v>
      </c>
      <c r="F141" s="15" t="s">
        <v>87</v>
      </c>
      <c r="G141" s="14">
        <v>44927</v>
      </c>
      <c r="H141" s="14">
        <v>45107</v>
      </c>
      <c r="I141" s="13">
        <v>32480</v>
      </c>
      <c r="J141" s="13">
        <v>0</v>
      </c>
      <c r="K141" s="13">
        <v>0</v>
      </c>
      <c r="L141" s="13">
        <f t="shared" si="39"/>
        <v>932.17600000000004</v>
      </c>
      <c r="M141" s="13">
        <f t="shared" si="40"/>
        <v>2306.08</v>
      </c>
      <c r="N141" s="13">
        <f t="shared" si="41"/>
        <v>373.52</v>
      </c>
      <c r="O141" s="13">
        <f t="shared" si="42"/>
        <v>987.39200000000005</v>
      </c>
      <c r="P141" s="13">
        <f t="shared" si="43"/>
        <v>2302.8320000000003</v>
      </c>
      <c r="Q141" s="13">
        <v>0</v>
      </c>
      <c r="R141" s="13">
        <f t="shared" si="44"/>
        <v>6902</v>
      </c>
      <c r="S141" s="13">
        <v>0</v>
      </c>
      <c r="T141" s="13">
        <f t="shared" si="45"/>
        <v>1919.5680000000002</v>
      </c>
      <c r="U141" s="13">
        <f t="shared" si="46"/>
        <v>4982.4320000000007</v>
      </c>
      <c r="V141" s="13">
        <f t="shared" si="47"/>
        <v>30560.432000000001</v>
      </c>
      <c r="W141" s="58"/>
      <c r="X141"/>
      <c r="Y141"/>
      <c r="Z141"/>
      <c r="AA141"/>
      <c r="AB141" s="8"/>
      <c r="AC141"/>
      <c r="AD141" s="8"/>
      <c r="AE141"/>
      <c r="AF141"/>
      <c r="AG141"/>
      <c r="AH141"/>
      <c r="AI141" s="8"/>
      <c r="AJ141" s="8"/>
    </row>
    <row r="142" spans="1:36" s="6" customFormat="1" ht="15" x14ac:dyDescent="0.25">
      <c r="A142" s="52">
        <f t="shared" si="38"/>
        <v>124</v>
      </c>
      <c r="B142" s="31" t="s">
        <v>499</v>
      </c>
      <c r="C142" s="15" t="s">
        <v>538</v>
      </c>
      <c r="D142" s="15" t="s">
        <v>2</v>
      </c>
      <c r="E142" s="15" t="s">
        <v>5</v>
      </c>
      <c r="F142" s="15" t="s">
        <v>87</v>
      </c>
      <c r="G142" s="14">
        <v>44927</v>
      </c>
      <c r="H142" s="14">
        <v>45107</v>
      </c>
      <c r="I142" s="13">
        <v>35280</v>
      </c>
      <c r="J142" s="13">
        <v>0</v>
      </c>
      <c r="K142" s="13">
        <v>0</v>
      </c>
      <c r="L142" s="13">
        <f t="shared" si="39"/>
        <v>1012.5359999999999</v>
      </c>
      <c r="M142" s="13">
        <f t="shared" si="40"/>
        <v>2504.8799999999997</v>
      </c>
      <c r="N142" s="13">
        <f t="shared" si="41"/>
        <v>405.71999999999997</v>
      </c>
      <c r="O142" s="13">
        <f t="shared" si="42"/>
        <v>1072.5119999999999</v>
      </c>
      <c r="P142" s="13">
        <f t="shared" si="43"/>
        <v>2501.3520000000003</v>
      </c>
      <c r="Q142" s="13">
        <v>0</v>
      </c>
      <c r="R142" s="13">
        <f t="shared" si="44"/>
        <v>7497</v>
      </c>
      <c r="S142" s="13">
        <v>0</v>
      </c>
      <c r="T142" s="13">
        <f t="shared" si="45"/>
        <v>2085.0479999999998</v>
      </c>
      <c r="U142" s="13">
        <f t="shared" si="46"/>
        <v>5411.9519999999993</v>
      </c>
      <c r="V142" s="13">
        <f t="shared" si="47"/>
        <v>33194.951999999997</v>
      </c>
      <c r="W142" s="58"/>
      <c r="X142"/>
      <c r="Y142"/>
      <c r="Z142"/>
      <c r="AA142"/>
      <c r="AB142" s="8"/>
      <c r="AC142"/>
      <c r="AD142" s="8"/>
      <c r="AE142" s="8"/>
      <c r="AF142"/>
      <c r="AG142" s="8"/>
      <c r="AH142"/>
      <c r="AI142" s="8"/>
      <c r="AJ142" s="8"/>
    </row>
    <row r="143" spans="1:36" s="6" customFormat="1" ht="15" x14ac:dyDescent="0.25">
      <c r="A143" s="52">
        <f t="shared" si="38"/>
        <v>125</v>
      </c>
      <c r="B143" s="31" t="s">
        <v>499</v>
      </c>
      <c r="C143" s="15" t="s">
        <v>537</v>
      </c>
      <c r="D143" s="15" t="s">
        <v>2</v>
      </c>
      <c r="E143" s="15" t="s">
        <v>5</v>
      </c>
      <c r="F143" s="15" t="s">
        <v>87</v>
      </c>
      <c r="G143" s="14">
        <v>44927</v>
      </c>
      <c r="H143" s="14">
        <v>45107</v>
      </c>
      <c r="I143" s="13">
        <v>34800</v>
      </c>
      <c r="J143" s="13">
        <v>0</v>
      </c>
      <c r="K143" s="13">
        <v>0</v>
      </c>
      <c r="L143" s="13">
        <f t="shared" si="39"/>
        <v>998.76</v>
      </c>
      <c r="M143" s="13">
        <f t="shared" si="40"/>
        <v>2470.7999999999997</v>
      </c>
      <c r="N143" s="13">
        <f t="shared" si="41"/>
        <v>400.2</v>
      </c>
      <c r="O143" s="13">
        <f t="shared" si="42"/>
        <v>1057.92</v>
      </c>
      <c r="P143" s="13">
        <f t="shared" si="43"/>
        <v>2467.3200000000002</v>
      </c>
      <c r="Q143" s="13">
        <v>0</v>
      </c>
      <c r="R143" s="13">
        <f t="shared" si="44"/>
        <v>7395</v>
      </c>
      <c r="S143" s="13">
        <v>0</v>
      </c>
      <c r="T143" s="13">
        <f t="shared" si="45"/>
        <v>2056.6800000000003</v>
      </c>
      <c r="U143" s="13">
        <f t="shared" si="46"/>
        <v>5338.32</v>
      </c>
      <c r="V143" s="13">
        <f t="shared" si="47"/>
        <v>32743.32</v>
      </c>
      <c r="W143" s="58"/>
      <c r="X143"/>
      <c r="Y143"/>
      <c r="Z143"/>
      <c r="AA143"/>
      <c r="AB143" s="8"/>
      <c r="AC143"/>
      <c r="AD143" s="8"/>
      <c r="AE143"/>
      <c r="AF143"/>
      <c r="AG143" s="8"/>
      <c r="AH143"/>
      <c r="AI143" s="8"/>
      <c r="AJ143" s="8"/>
    </row>
    <row r="144" spans="1:36" s="6" customFormat="1" ht="15" x14ac:dyDescent="0.25">
      <c r="A144" s="52">
        <f t="shared" si="38"/>
        <v>126</v>
      </c>
      <c r="B144" s="31" t="s">
        <v>499</v>
      </c>
      <c r="C144" s="15" t="s">
        <v>536</v>
      </c>
      <c r="D144" s="15" t="s">
        <v>2</v>
      </c>
      <c r="E144" s="15" t="s">
        <v>5</v>
      </c>
      <c r="F144" s="15" t="s">
        <v>87</v>
      </c>
      <c r="G144" s="14">
        <v>44927</v>
      </c>
      <c r="H144" s="14">
        <v>45107</v>
      </c>
      <c r="I144" s="13">
        <v>34800</v>
      </c>
      <c r="J144" s="13">
        <v>0</v>
      </c>
      <c r="K144" s="13">
        <v>0</v>
      </c>
      <c r="L144" s="13">
        <f t="shared" si="39"/>
        <v>998.76</v>
      </c>
      <c r="M144" s="13">
        <f t="shared" si="40"/>
        <v>2470.7999999999997</v>
      </c>
      <c r="N144" s="13">
        <f t="shared" si="41"/>
        <v>400.2</v>
      </c>
      <c r="O144" s="13">
        <f t="shared" si="42"/>
        <v>1057.92</v>
      </c>
      <c r="P144" s="13">
        <f t="shared" si="43"/>
        <v>2467.3200000000002</v>
      </c>
      <c r="Q144" s="13">
        <v>0</v>
      </c>
      <c r="R144" s="13">
        <f t="shared" si="44"/>
        <v>7395</v>
      </c>
      <c r="S144" s="13">
        <v>0</v>
      </c>
      <c r="T144" s="13">
        <f t="shared" si="45"/>
        <v>2056.6800000000003</v>
      </c>
      <c r="U144" s="13">
        <f t="shared" si="46"/>
        <v>5338.32</v>
      </c>
      <c r="V144" s="13">
        <f t="shared" si="47"/>
        <v>32743.32</v>
      </c>
      <c r="W144" s="58"/>
      <c r="X144"/>
      <c r="Y144"/>
      <c r="Z144"/>
      <c r="AA144"/>
      <c r="AB144" s="8"/>
      <c r="AC144"/>
      <c r="AD144" s="8"/>
      <c r="AE144"/>
      <c r="AF144"/>
      <c r="AG144" s="8"/>
      <c r="AH144"/>
      <c r="AI144" s="8"/>
      <c r="AJ144" s="8"/>
    </row>
    <row r="145" spans="1:36" s="6" customFormat="1" ht="15" x14ac:dyDescent="0.25">
      <c r="A145" s="52">
        <f t="shared" si="38"/>
        <v>127</v>
      </c>
      <c r="B145" s="31" t="s">
        <v>499</v>
      </c>
      <c r="C145" s="15" t="s">
        <v>535</v>
      </c>
      <c r="D145" s="15" t="s">
        <v>2</v>
      </c>
      <c r="E145" s="15" t="s">
        <v>5</v>
      </c>
      <c r="F145" s="15" t="s">
        <v>92</v>
      </c>
      <c r="G145" s="14">
        <v>44927</v>
      </c>
      <c r="H145" s="14">
        <v>45107</v>
      </c>
      <c r="I145" s="13">
        <v>34800</v>
      </c>
      <c r="J145" s="13">
        <v>0</v>
      </c>
      <c r="K145" s="13">
        <v>0</v>
      </c>
      <c r="L145" s="13">
        <f t="shared" si="39"/>
        <v>998.76</v>
      </c>
      <c r="M145" s="13">
        <f t="shared" si="40"/>
        <v>2470.7999999999997</v>
      </c>
      <c r="N145" s="13">
        <f t="shared" si="41"/>
        <v>400.2</v>
      </c>
      <c r="O145" s="13">
        <f t="shared" si="42"/>
        <v>1057.92</v>
      </c>
      <c r="P145" s="13">
        <f t="shared" si="43"/>
        <v>2467.3200000000002</v>
      </c>
      <c r="Q145" s="13">
        <v>0</v>
      </c>
      <c r="R145" s="13">
        <f t="shared" si="44"/>
        <v>7395</v>
      </c>
      <c r="S145" s="13">
        <v>0</v>
      </c>
      <c r="T145" s="13">
        <f t="shared" si="45"/>
        <v>2056.6800000000003</v>
      </c>
      <c r="U145" s="13">
        <f t="shared" si="46"/>
        <v>5338.32</v>
      </c>
      <c r="V145" s="13">
        <f t="shared" si="47"/>
        <v>32743.32</v>
      </c>
      <c r="W145" s="58"/>
      <c r="X145"/>
      <c r="Y145"/>
      <c r="Z145"/>
      <c r="AA145"/>
      <c r="AB145" s="8"/>
      <c r="AC145"/>
      <c r="AD145" s="8"/>
      <c r="AE145"/>
      <c r="AF145"/>
      <c r="AG145" s="8"/>
      <c r="AH145"/>
      <c r="AI145" s="8"/>
      <c r="AJ145" s="8"/>
    </row>
    <row r="146" spans="1:36" s="6" customFormat="1" ht="15" x14ac:dyDescent="0.25">
      <c r="A146" s="52">
        <f t="shared" si="38"/>
        <v>128</v>
      </c>
      <c r="B146" s="31" t="s">
        <v>499</v>
      </c>
      <c r="C146" s="15" t="s">
        <v>534</v>
      </c>
      <c r="D146" s="15" t="s">
        <v>2</v>
      </c>
      <c r="E146" s="15" t="s">
        <v>5</v>
      </c>
      <c r="F146" s="15" t="s">
        <v>92</v>
      </c>
      <c r="G146" s="14">
        <v>44927</v>
      </c>
      <c r="H146" s="14">
        <v>45107</v>
      </c>
      <c r="I146" s="13">
        <v>25520</v>
      </c>
      <c r="J146" s="13">
        <v>0</v>
      </c>
      <c r="K146" s="13">
        <v>0</v>
      </c>
      <c r="L146" s="13">
        <f t="shared" si="39"/>
        <v>732.42399999999998</v>
      </c>
      <c r="M146" s="13">
        <f t="shared" si="40"/>
        <v>1811.9199999999998</v>
      </c>
      <c r="N146" s="13">
        <f t="shared" si="41"/>
        <v>293.48</v>
      </c>
      <c r="O146" s="13">
        <f t="shared" si="42"/>
        <v>775.80799999999999</v>
      </c>
      <c r="P146" s="13">
        <f t="shared" si="43"/>
        <v>1809.3680000000002</v>
      </c>
      <c r="Q146" s="13">
        <v>0</v>
      </c>
      <c r="R146" s="13">
        <f t="shared" si="44"/>
        <v>5423</v>
      </c>
      <c r="S146" s="13">
        <v>0</v>
      </c>
      <c r="T146" s="13">
        <f t="shared" si="45"/>
        <v>1508.232</v>
      </c>
      <c r="U146" s="13">
        <f t="shared" si="46"/>
        <v>3914.768</v>
      </c>
      <c r="V146" s="13">
        <f t="shared" si="47"/>
        <v>24011.768</v>
      </c>
      <c r="W146" s="58"/>
      <c r="X146"/>
      <c r="Y146"/>
      <c r="Z146"/>
      <c r="AA146"/>
      <c r="AB146" s="8"/>
      <c r="AC146"/>
      <c r="AD146" s="8"/>
      <c r="AE146"/>
      <c r="AF146"/>
      <c r="AG146"/>
      <c r="AH146"/>
      <c r="AI146" s="8"/>
      <c r="AJ146" s="8"/>
    </row>
    <row r="147" spans="1:36" s="6" customFormat="1" ht="15" x14ac:dyDescent="0.25">
      <c r="A147" s="52">
        <f t="shared" si="38"/>
        <v>129</v>
      </c>
      <c r="B147" s="31" t="s">
        <v>499</v>
      </c>
      <c r="C147" s="15" t="s">
        <v>533</v>
      </c>
      <c r="D147" s="15" t="s">
        <v>2</v>
      </c>
      <c r="E147" s="15" t="s">
        <v>5</v>
      </c>
      <c r="F147" s="15" t="s">
        <v>92</v>
      </c>
      <c r="G147" s="14">
        <v>44927</v>
      </c>
      <c r="H147" s="14">
        <v>45107</v>
      </c>
      <c r="I147" s="13">
        <v>30160</v>
      </c>
      <c r="J147" s="13">
        <v>0</v>
      </c>
      <c r="K147" s="13">
        <v>0</v>
      </c>
      <c r="L147" s="13">
        <f t="shared" si="39"/>
        <v>865.59199999999998</v>
      </c>
      <c r="M147" s="13">
        <f t="shared" si="40"/>
        <v>2141.3599999999997</v>
      </c>
      <c r="N147" s="13">
        <f t="shared" si="41"/>
        <v>346.84</v>
      </c>
      <c r="O147" s="13">
        <f t="shared" si="42"/>
        <v>916.86400000000003</v>
      </c>
      <c r="P147" s="13">
        <f t="shared" si="43"/>
        <v>2138.3440000000001</v>
      </c>
      <c r="Q147" s="13">
        <v>0</v>
      </c>
      <c r="R147" s="13">
        <f t="shared" si="44"/>
        <v>6409</v>
      </c>
      <c r="S147" s="13">
        <v>0</v>
      </c>
      <c r="T147" s="13">
        <f t="shared" si="45"/>
        <v>1782.4560000000001</v>
      </c>
      <c r="U147" s="13">
        <f t="shared" si="46"/>
        <v>4626.5439999999999</v>
      </c>
      <c r="V147" s="13">
        <f t="shared" si="47"/>
        <v>28377.544000000002</v>
      </c>
      <c r="W147" s="58"/>
      <c r="X147"/>
      <c r="Y147"/>
      <c r="Z147"/>
      <c r="AA147"/>
      <c r="AB147" s="8"/>
      <c r="AC147"/>
      <c r="AD147" s="8"/>
      <c r="AE147"/>
      <c r="AF147"/>
      <c r="AG147"/>
      <c r="AH147"/>
      <c r="AI147" s="8"/>
      <c r="AJ147" s="8"/>
    </row>
    <row r="148" spans="1:36" s="6" customFormat="1" ht="15" x14ac:dyDescent="0.25">
      <c r="A148" s="52">
        <f t="shared" si="38"/>
        <v>130</v>
      </c>
      <c r="B148" s="31" t="s">
        <v>499</v>
      </c>
      <c r="C148" s="15" t="s">
        <v>532</v>
      </c>
      <c r="D148" s="15" t="s">
        <v>2</v>
      </c>
      <c r="E148" s="15" t="s">
        <v>5</v>
      </c>
      <c r="F148" s="15" t="s">
        <v>87</v>
      </c>
      <c r="G148" s="14">
        <v>44927</v>
      </c>
      <c r="H148" s="14">
        <v>45107</v>
      </c>
      <c r="I148" s="13">
        <v>27840</v>
      </c>
      <c r="J148" s="13">
        <v>0</v>
      </c>
      <c r="K148" s="13">
        <v>0</v>
      </c>
      <c r="L148" s="13">
        <f t="shared" si="39"/>
        <v>799.00800000000004</v>
      </c>
      <c r="M148" s="13">
        <f t="shared" si="40"/>
        <v>1976.6399999999999</v>
      </c>
      <c r="N148" s="13">
        <f t="shared" si="41"/>
        <v>320.15999999999997</v>
      </c>
      <c r="O148" s="13">
        <f t="shared" si="42"/>
        <v>846.33600000000001</v>
      </c>
      <c r="P148" s="13">
        <f t="shared" si="43"/>
        <v>1973.8560000000002</v>
      </c>
      <c r="Q148" s="13">
        <v>0</v>
      </c>
      <c r="R148" s="13">
        <f t="shared" si="44"/>
        <v>5916</v>
      </c>
      <c r="S148" s="13">
        <v>0</v>
      </c>
      <c r="T148" s="13">
        <f t="shared" si="45"/>
        <v>1645.3440000000001</v>
      </c>
      <c r="U148" s="13">
        <f t="shared" si="46"/>
        <v>4270.6559999999999</v>
      </c>
      <c r="V148" s="13">
        <f t="shared" si="47"/>
        <v>26194.655999999999</v>
      </c>
      <c r="W148" s="58"/>
      <c r="X148"/>
      <c r="Y148"/>
      <c r="Z148"/>
      <c r="AA148"/>
      <c r="AB148" s="8"/>
      <c r="AC148"/>
      <c r="AD148" s="8"/>
      <c r="AE148"/>
      <c r="AF148"/>
      <c r="AG148"/>
      <c r="AH148"/>
      <c r="AI148" s="8"/>
      <c r="AJ148" s="8"/>
    </row>
    <row r="149" spans="1:36" s="6" customFormat="1" ht="15" x14ac:dyDescent="0.25">
      <c r="A149" s="52">
        <f t="shared" si="38"/>
        <v>131</v>
      </c>
      <c r="B149" s="31" t="s">
        <v>499</v>
      </c>
      <c r="C149" s="15" t="s">
        <v>531</v>
      </c>
      <c r="D149" s="15" t="s">
        <v>2</v>
      </c>
      <c r="E149" s="15" t="s">
        <v>5</v>
      </c>
      <c r="F149" s="15" t="s">
        <v>87</v>
      </c>
      <c r="G149" s="14">
        <v>44927</v>
      </c>
      <c r="H149" s="14">
        <v>45107</v>
      </c>
      <c r="I149" s="13">
        <v>30000</v>
      </c>
      <c r="J149" s="13">
        <v>0</v>
      </c>
      <c r="K149" s="13">
        <v>0</v>
      </c>
      <c r="L149" s="13">
        <f t="shared" si="39"/>
        <v>861</v>
      </c>
      <c r="M149" s="13">
        <f t="shared" si="40"/>
        <v>2130</v>
      </c>
      <c r="N149" s="13">
        <f t="shared" si="41"/>
        <v>345</v>
      </c>
      <c r="O149" s="13">
        <f t="shared" si="42"/>
        <v>912</v>
      </c>
      <c r="P149" s="13">
        <f t="shared" si="43"/>
        <v>2127</v>
      </c>
      <c r="Q149" s="13">
        <v>0</v>
      </c>
      <c r="R149" s="13">
        <f t="shared" si="44"/>
        <v>6375</v>
      </c>
      <c r="S149" s="13">
        <v>0</v>
      </c>
      <c r="T149" s="13">
        <f t="shared" si="45"/>
        <v>1773</v>
      </c>
      <c r="U149" s="13">
        <f t="shared" si="46"/>
        <v>4602</v>
      </c>
      <c r="V149" s="13">
        <f t="shared" si="47"/>
        <v>28227</v>
      </c>
      <c r="W149" s="58"/>
      <c r="X149"/>
      <c r="Y149"/>
      <c r="Z149"/>
      <c r="AA149"/>
      <c r="AB149" s="8"/>
      <c r="AC149"/>
      <c r="AD149" s="8"/>
      <c r="AE149"/>
      <c r="AF149"/>
      <c r="AG149"/>
      <c r="AH149"/>
      <c r="AI149" s="8"/>
      <c r="AJ149" s="8"/>
    </row>
    <row r="150" spans="1:36" s="6" customFormat="1" ht="15" x14ac:dyDescent="0.25">
      <c r="A150" s="52">
        <f t="shared" si="38"/>
        <v>132</v>
      </c>
      <c r="B150" s="31" t="s">
        <v>499</v>
      </c>
      <c r="C150" s="15" t="s">
        <v>530</v>
      </c>
      <c r="D150" s="15" t="s">
        <v>2</v>
      </c>
      <c r="E150" s="15" t="s">
        <v>5</v>
      </c>
      <c r="F150" s="15" t="s">
        <v>92</v>
      </c>
      <c r="G150" s="14">
        <v>44927</v>
      </c>
      <c r="H150" s="14">
        <v>45107</v>
      </c>
      <c r="I150" s="13">
        <v>102080</v>
      </c>
      <c r="J150" s="13">
        <v>12594.64</v>
      </c>
      <c r="K150" s="13">
        <v>0</v>
      </c>
      <c r="L150" s="13">
        <f t="shared" si="39"/>
        <v>2929.6959999999999</v>
      </c>
      <c r="M150" s="13">
        <f t="shared" si="40"/>
        <v>7247.6799999999994</v>
      </c>
      <c r="N150" s="13">
        <f t="shared" si="41"/>
        <v>1173.92</v>
      </c>
      <c r="O150" s="13">
        <f t="shared" si="42"/>
        <v>3103.232</v>
      </c>
      <c r="P150" s="13">
        <f t="shared" si="43"/>
        <v>7237.4720000000007</v>
      </c>
      <c r="Q150" s="13">
        <v>0</v>
      </c>
      <c r="R150" s="13">
        <f t="shared" si="44"/>
        <v>21692</v>
      </c>
      <c r="S150" s="13">
        <v>0</v>
      </c>
      <c r="T150" s="13">
        <f t="shared" si="45"/>
        <v>18627.567999999999</v>
      </c>
      <c r="U150" s="13">
        <f t="shared" si="46"/>
        <v>15659.072</v>
      </c>
      <c r="V150" s="13">
        <f t="shared" si="47"/>
        <v>83452.432000000001</v>
      </c>
      <c r="W150" s="58"/>
      <c r="X150"/>
      <c r="Y150"/>
      <c r="Z150"/>
      <c r="AA150"/>
      <c r="AB150" s="8"/>
      <c r="AC150"/>
      <c r="AD150" s="8"/>
      <c r="AE150" s="8"/>
      <c r="AF150" s="8"/>
      <c r="AG150" s="8"/>
      <c r="AH150"/>
      <c r="AI150" s="8"/>
      <c r="AJ150" s="8"/>
    </row>
    <row r="151" spans="1:36" s="6" customFormat="1" ht="15" x14ac:dyDescent="0.25">
      <c r="A151" s="52">
        <f t="shared" si="38"/>
        <v>133</v>
      </c>
      <c r="B151" s="31" t="s">
        <v>499</v>
      </c>
      <c r="C151" s="15" t="s">
        <v>529</v>
      </c>
      <c r="D151" s="15" t="s">
        <v>2</v>
      </c>
      <c r="E151" s="15" t="s">
        <v>5</v>
      </c>
      <c r="F151" s="15" t="s">
        <v>92</v>
      </c>
      <c r="G151" s="14">
        <v>44927</v>
      </c>
      <c r="H151" s="14">
        <v>45107</v>
      </c>
      <c r="I151" s="13">
        <v>23200</v>
      </c>
      <c r="J151" s="13">
        <v>0</v>
      </c>
      <c r="K151" s="13">
        <v>0</v>
      </c>
      <c r="L151" s="13">
        <f t="shared" si="39"/>
        <v>665.84</v>
      </c>
      <c r="M151" s="13">
        <f t="shared" si="40"/>
        <v>1647.1999999999998</v>
      </c>
      <c r="N151" s="13">
        <f t="shared" si="41"/>
        <v>266.8</v>
      </c>
      <c r="O151" s="13">
        <f t="shared" si="42"/>
        <v>705.28</v>
      </c>
      <c r="P151" s="13">
        <f t="shared" si="43"/>
        <v>1644.88</v>
      </c>
      <c r="Q151" s="13">
        <v>0</v>
      </c>
      <c r="R151" s="13">
        <f t="shared" si="44"/>
        <v>4930</v>
      </c>
      <c r="S151" s="13">
        <v>0</v>
      </c>
      <c r="T151" s="13">
        <f t="shared" si="45"/>
        <v>1371.12</v>
      </c>
      <c r="U151" s="13">
        <f t="shared" si="46"/>
        <v>3558.88</v>
      </c>
      <c r="V151" s="13">
        <f t="shared" si="47"/>
        <v>21828.880000000001</v>
      </c>
      <c r="W151" s="58"/>
      <c r="X151"/>
      <c r="Y151"/>
      <c r="Z151"/>
      <c r="AA151"/>
      <c r="AB151" s="8"/>
      <c r="AC151"/>
      <c r="AD151" s="8"/>
      <c r="AE151"/>
      <c r="AF151"/>
      <c r="AG151"/>
      <c r="AH151"/>
      <c r="AI151" s="8"/>
      <c r="AJ151" s="8"/>
    </row>
    <row r="152" spans="1:36" s="6" customFormat="1" ht="15" x14ac:dyDescent="0.25">
      <c r="A152" s="52">
        <f t="shared" si="38"/>
        <v>134</v>
      </c>
      <c r="B152" s="31" t="s">
        <v>499</v>
      </c>
      <c r="C152" s="15" t="s">
        <v>528</v>
      </c>
      <c r="D152" s="15" t="s">
        <v>2</v>
      </c>
      <c r="E152" s="15" t="s">
        <v>5</v>
      </c>
      <c r="F152" s="15" t="s">
        <v>92</v>
      </c>
      <c r="G152" s="14">
        <v>44927</v>
      </c>
      <c r="H152" s="14">
        <v>45107</v>
      </c>
      <c r="I152" s="13">
        <v>44080</v>
      </c>
      <c r="J152" s="13">
        <v>1018.48</v>
      </c>
      <c r="K152" s="13">
        <v>0</v>
      </c>
      <c r="L152" s="13">
        <f t="shared" si="39"/>
        <v>1265.096</v>
      </c>
      <c r="M152" s="13">
        <f t="shared" si="40"/>
        <v>3129.68</v>
      </c>
      <c r="N152" s="13">
        <f t="shared" si="41"/>
        <v>506.92</v>
      </c>
      <c r="O152" s="13">
        <f t="shared" si="42"/>
        <v>1340.0319999999999</v>
      </c>
      <c r="P152" s="13">
        <f t="shared" si="43"/>
        <v>3125.2720000000004</v>
      </c>
      <c r="Q152" s="13">
        <v>0</v>
      </c>
      <c r="R152" s="13">
        <f t="shared" si="44"/>
        <v>9367</v>
      </c>
      <c r="S152" s="13">
        <v>0</v>
      </c>
      <c r="T152" s="13">
        <f t="shared" si="45"/>
        <v>3623.6079999999997</v>
      </c>
      <c r="U152" s="13">
        <f t="shared" si="46"/>
        <v>6761.8720000000003</v>
      </c>
      <c r="V152" s="13">
        <f t="shared" si="47"/>
        <v>40456.392</v>
      </c>
      <c r="W152" s="58"/>
      <c r="X152"/>
      <c r="Y152"/>
      <c r="Z152"/>
      <c r="AA152"/>
      <c r="AB152" s="8"/>
      <c r="AC152"/>
      <c r="AD152" s="8"/>
      <c r="AE152" s="8"/>
      <c r="AF152" s="8"/>
      <c r="AG152" s="8"/>
      <c r="AH152"/>
      <c r="AI152" s="8"/>
      <c r="AJ152" s="8"/>
    </row>
    <row r="153" spans="1:36" s="6" customFormat="1" ht="15" x14ac:dyDescent="0.25">
      <c r="A153" s="52">
        <f t="shared" si="38"/>
        <v>135</v>
      </c>
      <c r="B153" s="31" t="s">
        <v>499</v>
      </c>
      <c r="C153" s="15" t="s">
        <v>527</v>
      </c>
      <c r="D153" s="15" t="s">
        <v>2</v>
      </c>
      <c r="E153" s="15" t="s">
        <v>5</v>
      </c>
      <c r="F153" s="15" t="s">
        <v>92</v>
      </c>
      <c r="G153" s="14">
        <v>44927</v>
      </c>
      <c r="H153" s="14">
        <v>45107</v>
      </c>
      <c r="I153" s="13">
        <v>21120</v>
      </c>
      <c r="J153" s="13">
        <v>0</v>
      </c>
      <c r="K153" s="13">
        <v>0</v>
      </c>
      <c r="L153" s="13">
        <f t="shared" si="39"/>
        <v>606.14400000000001</v>
      </c>
      <c r="M153" s="13">
        <f t="shared" si="40"/>
        <v>1499.5199999999998</v>
      </c>
      <c r="N153" s="13">
        <f t="shared" si="41"/>
        <v>242.88</v>
      </c>
      <c r="O153" s="13">
        <f t="shared" si="42"/>
        <v>642.048</v>
      </c>
      <c r="P153" s="13">
        <f t="shared" si="43"/>
        <v>1497.4080000000001</v>
      </c>
      <c r="Q153" s="13">
        <v>0</v>
      </c>
      <c r="R153" s="13">
        <f t="shared" si="44"/>
        <v>4488</v>
      </c>
      <c r="S153" s="13">
        <v>0</v>
      </c>
      <c r="T153" s="13">
        <f t="shared" si="45"/>
        <v>1248.192</v>
      </c>
      <c r="U153" s="13">
        <f t="shared" si="46"/>
        <v>3239.808</v>
      </c>
      <c r="V153" s="13">
        <f t="shared" si="47"/>
        <v>19871.808000000001</v>
      </c>
      <c r="W153" s="58"/>
      <c r="X153"/>
      <c r="Y153"/>
      <c r="Z153"/>
      <c r="AA153"/>
      <c r="AB153" s="8"/>
      <c r="AC153"/>
      <c r="AD153" s="8"/>
      <c r="AE153"/>
      <c r="AF153"/>
      <c r="AG153"/>
      <c r="AH153"/>
      <c r="AI153" s="8"/>
      <c r="AJ153" s="8"/>
    </row>
    <row r="154" spans="1:36" s="6" customFormat="1" ht="15" x14ac:dyDescent="0.25">
      <c r="A154" s="52">
        <f t="shared" si="38"/>
        <v>136</v>
      </c>
      <c r="B154" s="31" t="s">
        <v>499</v>
      </c>
      <c r="C154" s="15" t="s">
        <v>526</v>
      </c>
      <c r="D154" s="15" t="s">
        <v>2</v>
      </c>
      <c r="E154" s="15" t="s">
        <v>5</v>
      </c>
      <c r="F154" s="15" t="s">
        <v>92</v>
      </c>
      <c r="G154" s="14">
        <v>44927</v>
      </c>
      <c r="H154" s="14">
        <v>45107</v>
      </c>
      <c r="I154" s="13">
        <v>53360</v>
      </c>
      <c r="J154" s="13">
        <v>0</v>
      </c>
      <c r="K154" s="13">
        <v>0</v>
      </c>
      <c r="L154" s="13">
        <f t="shared" si="39"/>
        <v>1531.432</v>
      </c>
      <c r="M154" s="13">
        <f t="shared" si="40"/>
        <v>3788.5599999999995</v>
      </c>
      <c r="N154" s="13">
        <f t="shared" si="41"/>
        <v>613.64</v>
      </c>
      <c r="O154" s="13">
        <f t="shared" si="42"/>
        <v>1622.144</v>
      </c>
      <c r="P154" s="13">
        <f t="shared" si="43"/>
        <v>3783.2240000000002</v>
      </c>
      <c r="Q154" s="13">
        <v>0</v>
      </c>
      <c r="R154" s="13">
        <f t="shared" si="44"/>
        <v>11339</v>
      </c>
      <c r="S154" s="13">
        <v>0</v>
      </c>
      <c r="T154" s="13">
        <f t="shared" si="45"/>
        <v>3153.576</v>
      </c>
      <c r="U154" s="13">
        <f t="shared" si="46"/>
        <v>8185.424</v>
      </c>
      <c r="V154" s="13">
        <f t="shared" si="47"/>
        <v>50206.423999999999</v>
      </c>
      <c r="W154" s="58"/>
      <c r="X154"/>
      <c r="Y154"/>
      <c r="Z154"/>
      <c r="AA154"/>
      <c r="AB154" s="8"/>
      <c r="AC154"/>
      <c r="AD154" s="8"/>
      <c r="AE154" s="8"/>
      <c r="AF154"/>
      <c r="AG154" s="8"/>
      <c r="AH154"/>
      <c r="AI154" s="8"/>
      <c r="AJ154" s="8"/>
    </row>
    <row r="155" spans="1:36" s="6" customFormat="1" ht="15" x14ac:dyDescent="0.25">
      <c r="A155" s="52">
        <f t="shared" si="38"/>
        <v>137</v>
      </c>
      <c r="B155" s="31" t="s">
        <v>499</v>
      </c>
      <c r="C155" s="15" t="s">
        <v>328</v>
      </c>
      <c r="D155" s="15" t="s">
        <v>2</v>
      </c>
      <c r="E155" s="15" t="s">
        <v>5</v>
      </c>
      <c r="F155" s="15" t="s">
        <v>92</v>
      </c>
      <c r="G155" s="14">
        <v>44927</v>
      </c>
      <c r="H155" s="14">
        <v>45107</v>
      </c>
      <c r="I155" s="13">
        <v>23200</v>
      </c>
      <c r="J155" s="13">
        <v>3110.32</v>
      </c>
      <c r="K155" s="13">
        <v>0</v>
      </c>
      <c r="L155" s="13">
        <f t="shared" si="39"/>
        <v>665.84</v>
      </c>
      <c r="M155" s="13">
        <f t="shared" si="40"/>
        <v>1647.1999999999998</v>
      </c>
      <c r="N155" s="13">
        <f t="shared" si="41"/>
        <v>266.8</v>
      </c>
      <c r="O155" s="13">
        <f t="shared" si="42"/>
        <v>705.28</v>
      </c>
      <c r="P155" s="13">
        <f t="shared" si="43"/>
        <v>1644.88</v>
      </c>
      <c r="Q155" s="13">
        <v>0</v>
      </c>
      <c r="R155" s="13">
        <f t="shared" si="44"/>
        <v>4930</v>
      </c>
      <c r="S155" s="13">
        <v>0</v>
      </c>
      <c r="T155" s="13">
        <f t="shared" si="45"/>
        <v>4481.4400000000005</v>
      </c>
      <c r="U155" s="13">
        <f t="shared" si="46"/>
        <v>3558.88</v>
      </c>
      <c r="V155" s="13">
        <f t="shared" si="47"/>
        <v>18718.559999999998</v>
      </c>
      <c r="W155" s="58"/>
      <c r="X155"/>
      <c r="Y155"/>
      <c r="Z155"/>
      <c r="AA155"/>
      <c r="AB155" s="8"/>
      <c r="AC155"/>
      <c r="AD155" s="8"/>
      <c r="AE155"/>
      <c r="AF155" s="8"/>
      <c r="AG155"/>
      <c r="AH155"/>
      <c r="AI155" s="8"/>
      <c r="AJ155" s="8"/>
    </row>
    <row r="156" spans="1:36" s="6" customFormat="1" ht="15" x14ac:dyDescent="0.25">
      <c r="A156" s="52">
        <f t="shared" si="38"/>
        <v>138</v>
      </c>
      <c r="B156" s="31" t="s">
        <v>499</v>
      </c>
      <c r="C156" s="15" t="s">
        <v>525</v>
      </c>
      <c r="D156" s="15" t="s">
        <v>2</v>
      </c>
      <c r="E156" s="15" t="s">
        <v>5</v>
      </c>
      <c r="F156" s="15" t="s">
        <v>87</v>
      </c>
      <c r="G156" s="14">
        <v>44927</v>
      </c>
      <c r="H156" s="14">
        <v>45107</v>
      </c>
      <c r="I156" s="13">
        <v>39440</v>
      </c>
      <c r="J156" s="13">
        <v>363.61</v>
      </c>
      <c r="K156" s="13">
        <v>0</v>
      </c>
      <c r="L156" s="13">
        <f t="shared" si="39"/>
        <v>1131.9279999999999</v>
      </c>
      <c r="M156" s="13">
        <f t="shared" si="40"/>
        <v>2800.24</v>
      </c>
      <c r="N156" s="13">
        <f t="shared" si="41"/>
        <v>453.56</v>
      </c>
      <c r="O156" s="13">
        <f t="shared" si="42"/>
        <v>1198.9759999999999</v>
      </c>
      <c r="P156" s="13">
        <f t="shared" si="43"/>
        <v>2796.2960000000003</v>
      </c>
      <c r="Q156" s="13">
        <v>0</v>
      </c>
      <c r="R156" s="13">
        <f t="shared" si="44"/>
        <v>8381</v>
      </c>
      <c r="S156" s="13">
        <v>0</v>
      </c>
      <c r="T156" s="13">
        <f t="shared" si="45"/>
        <v>2694.5139999999997</v>
      </c>
      <c r="U156" s="13">
        <f t="shared" si="46"/>
        <v>6050.0959999999995</v>
      </c>
      <c r="V156" s="13">
        <f t="shared" si="47"/>
        <v>36745.485999999997</v>
      </c>
      <c r="W156" s="58"/>
      <c r="X156"/>
      <c r="Y156"/>
      <c r="Z156"/>
      <c r="AA156"/>
      <c r="AB156" s="8"/>
      <c r="AC156"/>
      <c r="AD156" s="8"/>
      <c r="AE156" s="8"/>
      <c r="AF156"/>
      <c r="AG156" s="8"/>
      <c r="AH156"/>
      <c r="AI156" s="8"/>
      <c r="AJ156" s="8"/>
    </row>
    <row r="157" spans="1:36" s="6" customFormat="1" ht="15" x14ac:dyDescent="0.25">
      <c r="A157" s="52">
        <f t="shared" si="38"/>
        <v>139</v>
      </c>
      <c r="B157" s="31" t="s">
        <v>499</v>
      </c>
      <c r="C157" s="15" t="s">
        <v>524</v>
      </c>
      <c r="D157" s="15" t="s">
        <v>2</v>
      </c>
      <c r="E157" s="15" t="s">
        <v>5</v>
      </c>
      <c r="F157" s="15" t="s">
        <v>87</v>
      </c>
      <c r="G157" s="14">
        <v>44927</v>
      </c>
      <c r="H157" s="14">
        <v>45107</v>
      </c>
      <c r="I157" s="13">
        <v>29920</v>
      </c>
      <c r="J157" s="13">
        <v>0</v>
      </c>
      <c r="K157" s="13">
        <v>0</v>
      </c>
      <c r="L157" s="13">
        <f t="shared" si="39"/>
        <v>858.70399999999995</v>
      </c>
      <c r="M157" s="13">
        <f t="shared" si="40"/>
        <v>2124.3199999999997</v>
      </c>
      <c r="N157" s="13">
        <f t="shared" si="41"/>
        <v>344.08</v>
      </c>
      <c r="O157" s="13">
        <f t="shared" si="42"/>
        <v>909.56799999999998</v>
      </c>
      <c r="P157" s="13">
        <f t="shared" si="43"/>
        <v>2121.328</v>
      </c>
      <c r="Q157" s="13">
        <v>0</v>
      </c>
      <c r="R157" s="13">
        <f t="shared" si="44"/>
        <v>6358</v>
      </c>
      <c r="S157" s="13">
        <v>0</v>
      </c>
      <c r="T157" s="13">
        <f t="shared" si="45"/>
        <v>1768.2719999999999</v>
      </c>
      <c r="U157" s="13">
        <f t="shared" si="46"/>
        <v>4589.7279999999992</v>
      </c>
      <c r="V157" s="13">
        <f t="shared" si="47"/>
        <v>28151.727999999999</v>
      </c>
      <c r="W157" s="58"/>
      <c r="X157"/>
      <c r="Y157"/>
      <c r="Z157"/>
      <c r="AA157"/>
      <c r="AB157" s="8"/>
      <c r="AC157"/>
      <c r="AD157" s="8"/>
      <c r="AE157"/>
      <c r="AF157"/>
      <c r="AG157"/>
      <c r="AH157"/>
      <c r="AI157" s="8"/>
      <c r="AJ157" s="8"/>
    </row>
    <row r="158" spans="1:36" s="6" customFormat="1" ht="15" x14ac:dyDescent="0.25">
      <c r="A158" s="52">
        <f t="shared" si="38"/>
        <v>140</v>
      </c>
      <c r="B158" s="31" t="s">
        <v>499</v>
      </c>
      <c r="C158" s="15" t="s">
        <v>523</v>
      </c>
      <c r="D158" s="15" t="s">
        <v>2</v>
      </c>
      <c r="E158" s="15" t="s">
        <v>5</v>
      </c>
      <c r="F158" s="15" t="s">
        <v>87</v>
      </c>
      <c r="G158" s="14">
        <v>44927</v>
      </c>
      <c r="H158" s="14">
        <v>45107</v>
      </c>
      <c r="I158" s="13">
        <v>21120</v>
      </c>
      <c r="J158" s="13">
        <v>0</v>
      </c>
      <c r="K158" s="13">
        <v>0</v>
      </c>
      <c r="L158" s="13">
        <f t="shared" si="39"/>
        <v>606.14400000000001</v>
      </c>
      <c r="M158" s="13">
        <f t="shared" si="40"/>
        <v>1499.5199999999998</v>
      </c>
      <c r="N158" s="13">
        <f t="shared" si="41"/>
        <v>242.88</v>
      </c>
      <c r="O158" s="13">
        <f t="shared" si="42"/>
        <v>642.048</v>
      </c>
      <c r="P158" s="13">
        <f t="shared" si="43"/>
        <v>1497.4080000000001</v>
      </c>
      <c r="Q158" s="13">
        <v>0</v>
      </c>
      <c r="R158" s="13">
        <f t="shared" si="44"/>
        <v>4488</v>
      </c>
      <c r="S158" s="13">
        <v>0</v>
      </c>
      <c r="T158" s="13">
        <f t="shared" si="45"/>
        <v>1248.192</v>
      </c>
      <c r="U158" s="13">
        <f t="shared" si="46"/>
        <v>3239.808</v>
      </c>
      <c r="V158" s="13">
        <f t="shared" si="47"/>
        <v>19871.808000000001</v>
      </c>
      <c r="W158" s="58"/>
      <c r="X158"/>
      <c r="Y158"/>
      <c r="Z158"/>
      <c r="AA158"/>
      <c r="AB158" s="8"/>
      <c r="AC158"/>
      <c r="AD158" s="8"/>
      <c r="AE158"/>
      <c r="AF158"/>
      <c r="AG158"/>
      <c r="AH158"/>
      <c r="AI158" s="8"/>
      <c r="AJ158" s="8"/>
    </row>
    <row r="159" spans="1:36" s="6" customFormat="1" ht="15" x14ac:dyDescent="0.25">
      <c r="A159" s="52">
        <f t="shared" si="38"/>
        <v>141</v>
      </c>
      <c r="B159" s="31" t="s">
        <v>499</v>
      </c>
      <c r="C159" s="15" t="s">
        <v>522</v>
      </c>
      <c r="D159" s="15" t="s">
        <v>2</v>
      </c>
      <c r="E159" s="15" t="s">
        <v>5</v>
      </c>
      <c r="F159" s="15" t="s">
        <v>92</v>
      </c>
      <c r="G159" s="14">
        <v>44927</v>
      </c>
      <c r="H159" s="14">
        <v>45107</v>
      </c>
      <c r="I159" s="13">
        <v>34800</v>
      </c>
      <c r="J159" s="13">
        <v>0</v>
      </c>
      <c r="K159" s="13">
        <v>0</v>
      </c>
      <c r="L159" s="13">
        <f t="shared" si="39"/>
        <v>998.76</v>
      </c>
      <c r="M159" s="13">
        <f t="shared" si="40"/>
        <v>2470.7999999999997</v>
      </c>
      <c r="N159" s="13">
        <f t="shared" si="41"/>
        <v>400.2</v>
      </c>
      <c r="O159" s="13">
        <f t="shared" si="42"/>
        <v>1057.92</v>
      </c>
      <c r="P159" s="13">
        <f t="shared" si="43"/>
        <v>2467.3200000000002</v>
      </c>
      <c r="Q159" s="13">
        <v>0</v>
      </c>
      <c r="R159" s="13">
        <f t="shared" si="44"/>
        <v>7395</v>
      </c>
      <c r="S159" s="13">
        <v>0</v>
      </c>
      <c r="T159" s="13">
        <f t="shared" si="45"/>
        <v>2056.6800000000003</v>
      </c>
      <c r="U159" s="13">
        <f t="shared" si="46"/>
        <v>5338.32</v>
      </c>
      <c r="V159" s="13">
        <f t="shared" si="47"/>
        <v>32743.32</v>
      </c>
      <c r="W159" s="58"/>
      <c r="X159"/>
      <c r="Y159"/>
      <c r="Z159"/>
      <c r="AA159"/>
      <c r="AB159" s="8"/>
      <c r="AC159"/>
      <c r="AD159" s="8"/>
      <c r="AE159"/>
      <c r="AF159"/>
      <c r="AG159" s="8"/>
      <c r="AH159"/>
      <c r="AI159" s="8"/>
      <c r="AJ159" s="8"/>
    </row>
    <row r="160" spans="1:36" s="6" customFormat="1" ht="15" x14ac:dyDescent="0.25">
      <c r="A160" s="52">
        <f t="shared" si="38"/>
        <v>142</v>
      </c>
      <c r="B160" s="31" t="s">
        <v>499</v>
      </c>
      <c r="C160" s="15" t="s">
        <v>521</v>
      </c>
      <c r="D160" s="15" t="s">
        <v>2</v>
      </c>
      <c r="E160" s="15" t="s">
        <v>5</v>
      </c>
      <c r="F160" s="15" t="s">
        <v>92</v>
      </c>
      <c r="G160" s="14">
        <v>44927</v>
      </c>
      <c r="H160" s="14">
        <v>45107</v>
      </c>
      <c r="I160" s="13">
        <v>26400</v>
      </c>
      <c r="J160" s="13">
        <v>5299.7</v>
      </c>
      <c r="K160" s="13">
        <v>0</v>
      </c>
      <c r="L160" s="13">
        <f t="shared" si="39"/>
        <v>757.68</v>
      </c>
      <c r="M160" s="13">
        <f t="shared" si="40"/>
        <v>1874.3999999999999</v>
      </c>
      <c r="N160" s="13">
        <f t="shared" si="41"/>
        <v>303.60000000000002</v>
      </c>
      <c r="O160" s="13">
        <f t="shared" si="42"/>
        <v>802.56</v>
      </c>
      <c r="P160" s="13">
        <f t="shared" si="43"/>
        <v>1871.7600000000002</v>
      </c>
      <c r="Q160" s="13">
        <v>0</v>
      </c>
      <c r="R160" s="13">
        <f t="shared" si="44"/>
        <v>5610</v>
      </c>
      <c r="S160" s="13">
        <v>2357.4299999999998</v>
      </c>
      <c r="T160" s="13">
        <f t="shared" si="45"/>
        <v>9217.369999999999</v>
      </c>
      <c r="U160" s="13">
        <f t="shared" si="46"/>
        <v>4049.76</v>
      </c>
      <c r="V160" s="13">
        <f t="shared" si="47"/>
        <v>17182.63</v>
      </c>
      <c r="W160" s="58"/>
      <c r="X160"/>
      <c r="Y160"/>
      <c r="Z160"/>
      <c r="AA160"/>
      <c r="AB160" s="8"/>
      <c r="AC160"/>
      <c r="AD160" s="8"/>
      <c r="AE160"/>
      <c r="AF160" s="8"/>
      <c r="AG160"/>
      <c r="AH160" s="8"/>
      <c r="AI160" s="8"/>
      <c r="AJ160" s="8"/>
    </row>
    <row r="161" spans="1:36" s="6" customFormat="1" ht="15" x14ac:dyDescent="0.25">
      <c r="A161" s="52">
        <f t="shared" si="38"/>
        <v>143</v>
      </c>
      <c r="B161" s="31" t="s">
        <v>499</v>
      </c>
      <c r="C161" s="15" t="s">
        <v>520</v>
      </c>
      <c r="D161" s="15" t="s">
        <v>2</v>
      </c>
      <c r="E161" s="15" t="s">
        <v>5</v>
      </c>
      <c r="F161" s="15" t="s">
        <v>87</v>
      </c>
      <c r="G161" s="14">
        <v>44927</v>
      </c>
      <c r="H161" s="14">
        <v>45107</v>
      </c>
      <c r="I161" s="13">
        <v>29920</v>
      </c>
      <c r="J161" s="13">
        <v>0</v>
      </c>
      <c r="K161" s="13">
        <v>0</v>
      </c>
      <c r="L161" s="13">
        <f t="shared" si="39"/>
        <v>858.70399999999995</v>
      </c>
      <c r="M161" s="13">
        <f t="shared" si="40"/>
        <v>2124.3199999999997</v>
      </c>
      <c r="N161" s="13">
        <f t="shared" si="41"/>
        <v>344.08</v>
      </c>
      <c r="O161" s="13">
        <f t="shared" si="42"/>
        <v>909.56799999999998</v>
      </c>
      <c r="P161" s="13">
        <f t="shared" si="43"/>
        <v>2121.328</v>
      </c>
      <c r="Q161" s="13">
        <v>0</v>
      </c>
      <c r="R161" s="13">
        <f t="shared" si="44"/>
        <v>6358</v>
      </c>
      <c r="S161" s="13">
        <v>0</v>
      </c>
      <c r="T161" s="13">
        <f t="shared" si="45"/>
        <v>1768.2719999999999</v>
      </c>
      <c r="U161" s="13">
        <f t="shared" si="46"/>
        <v>4589.7279999999992</v>
      </c>
      <c r="V161" s="13">
        <f t="shared" si="47"/>
        <v>28151.727999999999</v>
      </c>
      <c r="W161" s="58"/>
      <c r="X161"/>
      <c r="Y161"/>
      <c r="Z161"/>
      <c r="AA161"/>
      <c r="AB161" s="8"/>
      <c r="AC161"/>
      <c r="AD161" s="8"/>
      <c r="AE161"/>
      <c r="AF161"/>
      <c r="AG161"/>
      <c r="AH161"/>
      <c r="AI161" s="8"/>
      <c r="AJ161" s="8"/>
    </row>
    <row r="162" spans="1:36" s="6" customFormat="1" ht="15" x14ac:dyDescent="0.25">
      <c r="A162" s="52">
        <f t="shared" si="38"/>
        <v>144</v>
      </c>
      <c r="B162" s="31" t="s">
        <v>499</v>
      </c>
      <c r="C162" s="15" t="s">
        <v>519</v>
      </c>
      <c r="D162" s="15" t="s">
        <v>2</v>
      </c>
      <c r="E162" s="15" t="s">
        <v>5</v>
      </c>
      <c r="F162" s="15" t="s">
        <v>92</v>
      </c>
      <c r="G162" s="14">
        <v>44927</v>
      </c>
      <c r="H162" s="14">
        <v>45107</v>
      </c>
      <c r="I162" s="13">
        <v>25520</v>
      </c>
      <c r="J162" s="13">
        <v>0</v>
      </c>
      <c r="K162" s="13">
        <v>0</v>
      </c>
      <c r="L162" s="13">
        <f t="shared" si="39"/>
        <v>732.42399999999998</v>
      </c>
      <c r="M162" s="13">
        <f t="shared" si="40"/>
        <v>1811.9199999999998</v>
      </c>
      <c r="N162" s="13">
        <f t="shared" si="41"/>
        <v>293.48</v>
      </c>
      <c r="O162" s="13">
        <f t="shared" si="42"/>
        <v>775.80799999999999</v>
      </c>
      <c r="P162" s="13">
        <f t="shared" si="43"/>
        <v>1809.3680000000002</v>
      </c>
      <c r="Q162" s="13">
        <v>0</v>
      </c>
      <c r="R162" s="13">
        <f t="shared" si="44"/>
        <v>5423</v>
      </c>
      <c r="S162" s="13">
        <v>0</v>
      </c>
      <c r="T162" s="13">
        <f t="shared" si="45"/>
        <v>1508.232</v>
      </c>
      <c r="U162" s="13">
        <f t="shared" si="46"/>
        <v>3914.768</v>
      </c>
      <c r="V162" s="13">
        <f t="shared" si="47"/>
        <v>24011.768</v>
      </c>
      <c r="W162" s="58"/>
      <c r="X162"/>
      <c r="Y162"/>
      <c r="Z162"/>
      <c r="AA162"/>
      <c r="AB162" s="8"/>
      <c r="AC162"/>
      <c r="AD162" s="8"/>
      <c r="AE162"/>
      <c r="AF162"/>
      <c r="AG162"/>
      <c r="AH162"/>
      <c r="AI162" s="8"/>
      <c r="AJ162" s="8"/>
    </row>
    <row r="163" spans="1:36" s="6" customFormat="1" ht="15" x14ac:dyDescent="0.25">
      <c r="A163" s="52">
        <f t="shared" si="38"/>
        <v>145</v>
      </c>
      <c r="B163" s="31" t="s">
        <v>499</v>
      </c>
      <c r="C163" s="15" t="s">
        <v>518</v>
      </c>
      <c r="D163" s="15" t="s">
        <v>2</v>
      </c>
      <c r="E163" s="15" t="s">
        <v>5</v>
      </c>
      <c r="F163" s="15" t="s">
        <v>87</v>
      </c>
      <c r="G163" s="14">
        <v>44927</v>
      </c>
      <c r="H163" s="14">
        <v>45107</v>
      </c>
      <c r="I163" s="13">
        <v>44080</v>
      </c>
      <c r="J163" s="13">
        <v>0</v>
      </c>
      <c r="K163" s="13">
        <v>0</v>
      </c>
      <c r="L163" s="13">
        <f t="shared" si="39"/>
        <v>1265.096</v>
      </c>
      <c r="M163" s="13">
        <f t="shared" si="40"/>
        <v>3129.68</v>
      </c>
      <c r="N163" s="13">
        <f t="shared" si="41"/>
        <v>506.92</v>
      </c>
      <c r="O163" s="13">
        <f t="shared" si="42"/>
        <v>1340.0319999999999</v>
      </c>
      <c r="P163" s="13">
        <f t="shared" si="43"/>
        <v>3125.2720000000004</v>
      </c>
      <c r="Q163" s="13">
        <v>0</v>
      </c>
      <c r="R163" s="13">
        <f t="shared" si="44"/>
        <v>9367</v>
      </c>
      <c r="S163" s="13">
        <v>0</v>
      </c>
      <c r="T163" s="13">
        <f t="shared" si="45"/>
        <v>2605.1279999999997</v>
      </c>
      <c r="U163" s="13">
        <f t="shared" si="46"/>
        <v>6761.8720000000003</v>
      </c>
      <c r="V163" s="13">
        <f t="shared" si="47"/>
        <v>41474.872000000003</v>
      </c>
      <c r="W163" s="58"/>
      <c r="X163"/>
      <c r="Y163"/>
      <c r="Z163"/>
      <c r="AA163"/>
      <c r="AB163" s="8"/>
      <c r="AC163"/>
      <c r="AD163" s="8"/>
      <c r="AE163" s="8"/>
      <c r="AF163"/>
      <c r="AG163" s="8"/>
      <c r="AH163"/>
      <c r="AI163" s="8"/>
      <c r="AJ163" s="8"/>
    </row>
    <row r="164" spans="1:36" s="6" customFormat="1" ht="15" x14ac:dyDescent="0.25">
      <c r="A164" s="52">
        <f t="shared" si="38"/>
        <v>146</v>
      </c>
      <c r="B164" s="31" t="s">
        <v>499</v>
      </c>
      <c r="C164" s="15" t="s">
        <v>517</v>
      </c>
      <c r="D164" s="15" t="s">
        <v>2</v>
      </c>
      <c r="E164" s="15" t="s">
        <v>5</v>
      </c>
      <c r="F164" s="15" t="s">
        <v>92</v>
      </c>
      <c r="G164" s="14">
        <v>44927</v>
      </c>
      <c r="H164" s="14">
        <v>45107</v>
      </c>
      <c r="I164" s="13">
        <v>16240</v>
      </c>
      <c r="J164" s="13">
        <v>0</v>
      </c>
      <c r="K164" s="13">
        <v>0</v>
      </c>
      <c r="L164" s="13">
        <f t="shared" si="39"/>
        <v>466.08800000000002</v>
      </c>
      <c r="M164" s="13">
        <f t="shared" si="40"/>
        <v>1153.04</v>
      </c>
      <c r="N164" s="13">
        <f t="shared" si="41"/>
        <v>186.76</v>
      </c>
      <c r="O164" s="13">
        <f t="shared" si="42"/>
        <v>493.69600000000003</v>
      </c>
      <c r="P164" s="13">
        <f t="shared" si="43"/>
        <v>1151.4160000000002</v>
      </c>
      <c r="Q164" s="13">
        <v>0</v>
      </c>
      <c r="R164" s="13">
        <f t="shared" si="44"/>
        <v>3451</v>
      </c>
      <c r="S164" s="13">
        <v>0</v>
      </c>
      <c r="T164" s="13">
        <f t="shared" si="45"/>
        <v>959.78400000000011</v>
      </c>
      <c r="U164" s="13">
        <f t="shared" si="46"/>
        <v>2491.2160000000003</v>
      </c>
      <c r="V164" s="13">
        <f t="shared" si="47"/>
        <v>15280.216</v>
      </c>
      <c r="W164" s="58"/>
      <c r="X164"/>
      <c r="Y164"/>
      <c r="Z164"/>
      <c r="AA164"/>
      <c r="AB164" s="8"/>
      <c r="AC164"/>
      <c r="AD164" s="8"/>
      <c r="AE164"/>
      <c r="AF164"/>
      <c r="AG164"/>
      <c r="AH164"/>
      <c r="AI164"/>
      <c r="AJ164" s="8"/>
    </row>
    <row r="165" spans="1:36" s="6" customFormat="1" ht="15" x14ac:dyDescent="0.25">
      <c r="A165" s="52">
        <f t="shared" si="38"/>
        <v>147</v>
      </c>
      <c r="B165" s="31" t="s">
        <v>499</v>
      </c>
      <c r="C165" s="15" t="s">
        <v>516</v>
      </c>
      <c r="D165" s="15" t="s">
        <v>2</v>
      </c>
      <c r="E165" s="15" t="s">
        <v>5</v>
      </c>
      <c r="F165" s="15" t="s">
        <v>92</v>
      </c>
      <c r="G165" s="14">
        <v>44927</v>
      </c>
      <c r="H165" s="14">
        <v>45107</v>
      </c>
      <c r="I165" s="13">
        <v>20880</v>
      </c>
      <c r="J165" s="13">
        <v>0</v>
      </c>
      <c r="K165" s="13">
        <v>0</v>
      </c>
      <c r="L165" s="13">
        <f t="shared" si="39"/>
        <v>599.25599999999997</v>
      </c>
      <c r="M165" s="13">
        <f t="shared" si="40"/>
        <v>1482.4799999999998</v>
      </c>
      <c r="N165" s="13">
        <f t="shared" si="41"/>
        <v>240.12</v>
      </c>
      <c r="O165" s="13">
        <f t="shared" si="42"/>
        <v>634.75199999999995</v>
      </c>
      <c r="P165" s="13">
        <f t="shared" si="43"/>
        <v>1480.3920000000001</v>
      </c>
      <c r="Q165" s="13">
        <v>0</v>
      </c>
      <c r="R165" s="13">
        <f t="shared" si="44"/>
        <v>4437</v>
      </c>
      <c r="S165" s="13">
        <v>0</v>
      </c>
      <c r="T165" s="13">
        <f t="shared" si="45"/>
        <v>1234.0079999999998</v>
      </c>
      <c r="U165" s="13">
        <f t="shared" si="46"/>
        <v>3202.9920000000002</v>
      </c>
      <c r="V165" s="13">
        <f t="shared" si="47"/>
        <v>19645.991999999998</v>
      </c>
      <c r="W165" s="58"/>
      <c r="X165"/>
      <c r="Y165"/>
      <c r="Z165"/>
      <c r="AA165"/>
      <c r="AB165" s="8"/>
      <c r="AC165"/>
      <c r="AD165" s="8"/>
      <c r="AE165"/>
      <c r="AF165"/>
      <c r="AG165"/>
      <c r="AH165"/>
      <c r="AI165" s="8"/>
      <c r="AJ165" s="8"/>
    </row>
    <row r="166" spans="1:36" s="6" customFormat="1" ht="15" x14ac:dyDescent="0.25">
      <c r="A166" s="52">
        <f t="shared" si="38"/>
        <v>148</v>
      </c>
      <c r="B166" s="31" t="s">
        <v>499</v>
      </c>
      <c r="C166" s="15" t="s">
        <v>515</v>
      </c>
      <c r="D166" s="15" t="s">
        <v>2</v>
      </c>
      <c r="E166" s="15" t="s">
        <v>5</v>
      </c>
      <c r="F166" s="15" t="s">
        <v>87</v>
      </c>
      <c r="G166" s="14">
        <v>44927</v>
      </c>
      <c r="H166" s="14">
        <v>45107</v>
      </c>
      <c r="I166" s="13">
        <v>26400</v>
      </c>
      <c r="J166" s="13">
        <v>0</v>
      </c>
      <c r="K166" s="13">
        <v>0</v>
      </c>
      <c r="L166" s="13">
        <f t="shared" si="39"/>
        <v>757.68</v>
      </c>
      <c r="M166" s="13">
        <f t="shared" si="40"/>
        <v>1874.3999999999999</v>
      </c>
      <c r="N166" s="13">
        <f t="shared" si="41"/>
        <v>303.60000000000002</v>
      </c>
      <c r="O166" s="13">
        <f t="shared" si="42"/>
        <v>802.56</v>
      </c>
      <c r="P166" s="13">
        <f t="shared" si="43"/>
        <v>1871.7600000000002</v>
      </c>
      <c r="Q166" s="13">
        <v>0</v>
      </c>
      <c r="R166" s="13">
        <f t="shared" si="44"/>
        <v>5610</v>
      </c>
      <c r="S166" s="13">
        <v>0</v>
      </c>
      <c r="T166" s="13">
        <f t="shared" si="45"/>
        <v>1560.2399999999998</v>
      </c>
      <c r="U166" s="13">
        <f t="shared" si="46"/>
        <v>4049.76</v>
      </c>
      <c r="V166" s="13">
        <f t="shared" si="47"/>
        <v>24839.760000000002</v>
      </c>
      <c r="W166" s="58"/>
      <c r="X166"/>
      <c r="Y166"/>
      <c r="Z166"/>
      <c r="AA166"/>
      <c r="AB166" s="8"/>
      <c r="AC166"/>
      <c r="AD166" s="8"/>
      <c r="AE166"/>
      <c r="AF166"/>
      <c r="AG166"/>
      <c r="AH166"/>
      <c r="AI166" s="8"/>
      <c r="AJ166" s="8"/>
    </row>
    <row r="167" spans="1:36" s="6" customFormat="1" ht="15" x14ac:dyDescent="0.25">
      <c r="A167" s="52">
        <f t="shared" si="38"/>
        <v>149</v>
      </c>
      <c r="B167" s="31" t="s">
        <v>499</v>
      </c>
      <c r="C167" s="15" t="s">
        <v>514</v>
      </c>
      <c r="D167" s="15" t="s">
        <v>2</v>
      </c>
      <c r="E167" s="15" t="s">
        <v>5</v>
      </c>
      <c r="F167" s="15" t="s">
        <v>87</v>
      </c>
      <c r="G167" s="14">
        <v>44927</v>
      </c>
      <c r="H167" s="14">
        <v>45107</v>
      </c>
      <c r="I167" s="13">
        <v>24000</v>
      </c>
      <c r="J167" s="13">
        <v>0</v>
      </c>
      <c r="K167" s="13">
        <v>0</v>
      </c>
      <c r="L167" s="13">
        <f t="shared" ref="L167:L186" si="48">+I167*2.87%</f>
        <v>688.8</v>
      </c>
      <c r="M167" s="13">
        <f t="shared" ref="M167:M186" si="49">I167*7.1%</f>
        <v>1703.9999999999998</v>
      </c>
      <c r="N167" s="13">
        <f t="shared" ref="N167:N186" si="50">I167*1.15%</f>
        <v>276</v>
      </c>
      <c r="O167" s="13">
        <f t="shared" ref="O167:O186" si="51">+I167*3.04%</f>
        <v>729.6</v>
      </c>
      <c r="P167" s="13">
        <f t="shared" ref="P167:P186" si="52">I167*7.09%</f>
        <v>1701.6000000000001</v>
      </c>
      <c r="Q167" s="13">
        <v>0</v>
      </c>
      <c r="R167" s="13">
        <f t="shared" ref="R167:R186" si="53">L167+M167+N167+O167+P167</f>
        <v>5100</v>
      </c>
      <c r="S167" s="13">
        <v>0</v>
      </c>
      <c r="T167" s="13">
        <f t="shared" ref="T167:T198" si="54">+L167+O167+Q167+S167+J167+K167</f>
        <v>1418.4</v>
      </c>
      <c r="U167" s="13">
        <f t="shared" ref="U167:U186" si="55">+P167+N167+M167</f>
        <v>3681.6</v>
      </c>
      <c r="V167" s="13">
        <f t="shared" ref="V167:V186" si="56">+I167-T167</f>
        <v>22581.599999999999</v>
      </c>
      <c r="W167" s="58"/>
      <c r="X167"/>
      <c r="Y167"/>
      <c r="Z167"/>
      <c r="AA167"/>
      <c r="AB167" s="8"/>
      <c r="AC167"/>
      <c r="AD167" s="8"/>
      <c r="AE167"/>
      <c r="AF167"/>
      <c r="AG167"/>
      <c r="AH167"/>
      <c r="AI167" s="8"/>
      <c r="AJ167" s="8"/>
    </row>
    <row r="168" spans="1:36" s="6" customFormat="1" ht="15" x14ac:dyDescent="0.25">
      <c r="A168" s="52">
        <f t="shared" si="38"/>
        <v>150</v>
      </c>
      <c r="B168" s="31" t="s">
        <v>499</v>
      </c>
      <c r="C168" s="15" t="s">
        <v>296</v>
      </c>
      <c r="D168" s="15" t="s">
        <v>2</v>
      </c>
      <c r="E168" s="15" t="s">
        <v>5</v>
      </c>
      <c r="F168" s="15" t="s">
        <v>87</v>
      </c>
      <c r="G168" s="14">
        <v>44927</v>
      </c>
      <c r="H168" s="14">
        <v>45107</v>
      </c>
      <c r="I168" s="13">
        <v>24000</v>
      </c>
      <c r="J168" s="13">
        <v>0</v>
      </c>
      <c r="K168" s="13">
        <v>0</v>
      </c>
      <c r="L168" s="13">
        <f t="shared" si="48"/>
        <v>688.8</v>
      </c>
      <c r="M168" s="13">
        <f t="shared" si="49"/>
        <v>1703.9999999999998</v>
      </c>
      <c r="N168" s="13">
        <f t="shared" si="50"/>
        <v>276</v>
      </c>
      <c r="O168" s="13">
        <f t="shared" si="51"/>
        <v>729.6</v>
      </c>
      <c r="P168" s="13">
        <f t="shared" si="52"/>
        <v>1701.6000000000001</v>
      </c>
      <c r="Q168" s="13">
        <v>0</v>
      </c>
      <c r="R168" s="13">
        <f t="shared" si="53"/>
        <v>5100</v>
      </c>
      <c r="S168" s="13">
        <v>0</v>
      </c>
      <c r="T168" s="13">
        <f t="shared" si="54"/>
        <v>1418.4</v>
      </c>
      <c r="U168" s="13">
        <f t="shared" si="55"/>
        <v>3681.6</v>
      </c>
      <c r="V168" s="13">
        <f t="shared" si="56"/>
        <v>22581.599999999999</v>
      </c>
      <c r="W168" s="58"/>
      <c r="X168"/>
      <c r="Y168"/>
      <c r="Z168"/>
      <c r="AA168"/>
      <c r="AB168" s="8"/>
      <c r="AC168"/>
      <c r="AD168" s="8"/>
      <c r="AE168"/>
      <c r="AF168"/>
      <c r="AG168"/>
      <c r="AH168"/>
      <c r="AI168" s="8"/>
      <c r="AJ168" s="8"/>
    </row>
    <row r="169" spans="1:36" s="6" customFormat="1" ht="15" x14ac:dyDescent="0.25">
      <c r="A169" s="52">
        <f t="shared" ref="A169:A186" si="57">1+A168</f>
        <v>151</v>
      </c>
      <c r="B169" s="31" t="s">
        <v>499</v>
      </c>
      <c r="C169" s="15" t="s">
        <v>513</v>
      </c>
      <c r="D169" s="15" t="s">
        <v>2</v>
      </c>
      <c r="E169" s="15" t="s">
        <v>5</v>
      </c>
      <c r="F169" s="15" t="s">
        <v>87</v>
      </c>
      <c r="G169" s="14">
        <v>44927</v>
      </c>
      <c r="H169" s="14">
        <v>45107</v>
      </c>
      <c r="I169" s="13">
        <v>30160</v>
      </c>
      <c r="J169" s="13">
        <v>0</v>
      </c>
      <c r="K169" s="13">
        <v>0</v>
      </c>
      <c r="L169" s="13">
        <f t="shared" si="48"/>
        <v>865.59199999999998</v>
      </c>
      <c r="M169" s="13">
        <f t="shared" si="49"/>
        <v>2141.3599999999997</v>
      </c>
      <c r="N169" s="13">
        <f t="shared" si="50"/>
        <v>346.84</v>
      </c>
      <c r="O169" s="13">
        <f t="shared" si="51"/>
        <v>916.86400000000003</v>
      </c>
      <c r="P169" s="13">
        <f t="shared" si="52"/>
        <v>2138.3440000000001</v>
      </c>
      <c r="Q169" s="13">
        <v>0</v>
      </c>
      <c r="R169" s="13">
        <f t="shared" si="53"/>
        <v>6409</v>
      </c>
      <c r="S169" s="13">
        <v>0</v>
      </c>
      <c r="T169" s="13">
        <f t="shared" si="54"/>
        <v>1782.4560000000001</v>
      </c>
      <c r="U169" s="13">
        <f t="shared" si="55"/>
        <v>4626.5439999999999</v>
      </c>
      <c r="V169" s="13">
        <f t="shared" si="56"/>
        <v>28377.544000000002</v>
      </c>
      <c r="W169" s="58"/>
      <c r="X169"/>
      <c r="Y169"/>
      <c r="Z169"/>
      <c r="AA169"/>
      <c r="AB169" s="8"/>
      <c r="AC169"/>
      <c r="AD169" s="8"/>
      <c r="AE169"/>
      <c r="AF169"/>
      <c r="AG169"/>
      <c r="AH169"/>
      <c r="AI169" s="8"/>
      <c r="AJ169" s="8"/>
    </row>
    <row r="170" spans="1:36" s="6" customFormat="1" ht="15" x14ac:dyDescent="0.25">
      <c r="A170" s="52">
        <f t="shared" si="57"/>
        <v>152</v>
      </c>
      <c r="B170" s="31" t="s">
        <v>499</v>
      </c>
      <c r="C170" s="15" t="s">
        <v>512</v>
      </c>
      <c r="D170" s="15" t="s">
        <v>2</v>
      </c>
      <c r="E170" s="15" t="s">
        <v>5</v>
      </c>
      <c r="F170" s="15" t="s">
        <v>87</v>
      </c>
      <c r="G170" s="14">
        <v>44927</v>
      </c>
      <c r="H170" s="14">
        <v>45107</v>
      </c>
      <c r="I170" s="13">
        <v>30160</v>
      </c>
      <c r="J170" s="13">
        <v>0</v>
      </c>
      <c r="K170" s="13">
        <v>0</v>
      </c>
      <c r="L170" s="13">
        <f t="shared" si="48"/>
        <v>865.59199999999998</v>
      </c>
      <c r="M170" s="13">
        <f t="shared" si="49"/>
        <v>2141.3599999999997</v>
      </c>
      <c r="N170" s="13">
        <f t="shared" si="50"/>
        <v>346.84</v>
      </c>
      <c r="O170" s="13">
        <f t="shared" si="51"/>
        <v>916.86400000000003</v>
      </c>
      <c r="P170" s="13">
        <f t="shared" si="52"/>
        <v>2138.3440000000001</v>
      </c>
      <c r="Q170" s="13">
        <v>0</v>
      </c>
      <c r="R170" s="13">
        <f t="shared" si="53"/>
        <v>6409</v>
      </c>
      <c r="S170" s="13">
        <v>0</v>
      </c>
      <c r="T170" s="13">
        <f t="shared" si="54"/>
        <v>1782.4560000000001</v>
      </c>
      <c r="U170" s="13">
        <f t="shared" si="55"/>
        <v>4626.5439999999999</v>
      </c>
      <c r="V170" s="13">
        <f t="shared" si="56"/>
        <v>28377.544000000002</v>
      </c>
      <c r="W170" s="58"/>
      <c r="X170"/>
      <c r="Y170"/>
      <c r="Z170"/>
      <c r="AA170"/>
      <c r="AB170" s="8"/>
      <c r="AC170"/>
      <c r="AD170" s="8"/>
      <c r="AE170"/>
      <c r="AF170"/>
      <c r="AG170"/>
      <c r="AH170"/>
      <c r="AI170" s="8"/>
      <c r="AJ170" s="8"/>
    </row>
    <row r="171" spans="1:36" s="6" customFormat="1" ht="15" x14ac:dyDescent="0.25">
      <c r="A171" s="52">
        <f t="shared" si="57"/>
        <v>153</v>
      </c>
      <c r="B171" s="31" t="s">
        <v>499</v>
      </c>
      <c r="C171" s="15" t="s">
        <v>511</v>
      </c>
      <c r="D171" s="15" t="s">
        <v>2</v>
      </c>
      <c r="E171" s="15" t="s">
        <v>5</v>
      </c>
      <c r="F171" s="15" t="s">
        <v>87</v>
      </c>
      <c r="G171" s="14">
        <v>44927</v>
      </c>
      <c r="H171" s="14">
        <v>45107</v>
      </c>
      <c r="I171" s="13">
        <v>24000</v>
      </c>
      <c r="J171" s="13">
        <v>0</v>
      </c>
      <c r="K171" s="13">
        <v>0</v>
      </c>
      <c r="L171" s="13">
        <f t="shared" si="48"/>
        <v>688.8</v>
      </c>
      <c r="M171" s="13">
        <f t="shared" si="49"/>
        <v>1703.9999999999998</v>
      </c>
      <c r="N171" s="13">
        <f t="shared" si="50"/>
        <v>276</v>
      </c>
      <c r="O171" s="13">
        <f t="shared" si="51"/>
        <v>729.6</v>
      </c>
      <c r="P171" s="13">
        <f t="shared" si="52"/>
        <v>1701.6000000000001</v>
      </c>
      <c r="Q171" s="13">
        <v>0</v>
      </c>
      <c r="R171" s="13">
        <f t="shared" si="53"/>
        <v>5100</v>
      </c>
      <c r="S171" s="13">
        <v>0</v>
      </c>
      <c r="T171" s="13">
        <f t="shared" si="54"/>
        <v>1418.4</v>
      </c>
      <c r="U171" s="13">
        <f t="shared" si="55"/>
        <v>3681.6</v>
      </c>
      <c r="V171" s="13">
        <f t="shared" si="56"/>
        <v>22581.599999999999</v>
      </c>
      <c r="W171" s="58"/>
      <c r="X171"/>
      <c r="Y171"/>
      <c r="Z171"/>
      <c r="AA171"/>
      <c r="AB171" s="8"/>
      <c r="AC171"/>
      <c r="AD171" s="8"/>
      <c r="AE171"/>
      <c r="AF171"/>
      <c r="AG171"/>
      <c r="AH171"/>
      <c r="AI171" s="8"/>
      <c r="AJ171" s="8"/>
    </row>
    <row r="172" spans="1:36" s="6" customFormat="1" ht="15" x14ac:dyDescent="0.25">
      <c r="A172" s="52">
        <f t="shared" si="57"/>
        <v>154</v>
      </c>
      <c r="B172" s="31" t="s">
        <v>499</v>
      </c>
      <c r="C172" s="15" t="s">
        <v>294</v>
      </c>
      <c r="D172" s="15" t="s">
        <v>2</v>
      </c>
      <c r="E172" s="15" t="s">
        <v>5</v>
      </c>
      <c r="F172" s="15" t="s">
        <v>87</v>
      </c>
      <c r="G172" s="14">
        <v>44927</v>
      </c>
      <c r="H172" s="14">
        <v>45107</v>
      </c>
      <c r="I172" s="13">
        <v>43200</v>
      </c>
      <c r="J172" s="13">
        <v>0</v>
      </c>
      <c r="K172" s="13">
        <v>0</v>
      </c>
      <c r="L172" s="13">
        <f t="shared" si="48"/>
        <v>1239.8399999999999</v>
      </c>
      <c r="M172" s="13">
        <f t="shared" si="49"/>
        <v>3067.2</v>
      </c>
      <c r="N172" s="13">
        <f t="shared" si="50"/>
        <v>496.8</v>
      </c>
      <c r="O172" s="13">
        <f t="shared" si="51"/>
        <v>1313.28</v>
      </c>
      <c r="P172" s="13">
        <f t="shared" si="52"/>
        <v>3062.88</v>
      </c>
      <c r="Q172" s="13">
        <v>0</v>
      </c>
      <c r="R172" s="13">
        <f t="shared" si="53"/>
        <v>9180</v>
      </c>
      <c r="S172" s="13">
        <v>0</v>
      </c>
      <c r="T172" s="13">
        <f t="shared" si="54"/>
        <v>2553.12</v>
      </c>
      <c r="U172" s="13">
        <f t="shared" si="55"/>
        <v>6626.88</v>
      </c>
      <c r="V172" s="13">
        <f t="shared" si="56"/>
        <v>40646.879999999997</v>
      </c>
      <c r="W172" s="58"/>
      <c r="X172"/>
      <c r="Y172"/>
      <c r="Z172"/>
      <c r="AA172"/>
      <c r="AB172" s="8"/>
      <c r="AC172"/>
      <c r="AD172" s="8"/>
      <c r="AE172" s="8"/>
      <c r="AF172"/>
      <c r="AG172" s="8"/>
      <c r="AH172"/>
      <c r="AI172" s="8"/>
      <c r="AJ172" s="8"/>
    </row>
    <row r="173" spans="1:36" s="6" customFormat="1" ht="15" x14ac:dyDescent="0.25">
      <c r="A173" s="52">
        <f t="shared" si="57"/>
        <v>155</v>
      </c>
      <c r="B173" s="31" t="s">
        <v>499</v>
      </c>
      <c r="C173" s="15" t="s">
        <v>510</v>
      </c>
      <c r="D173" s="15" t="s">
        <v>2</v>
      </c>
      <c r="E173" s="15" t="s">
        <v>5</v>
      </c>
      <c r="F173" s="15" t="s">
        <v>87</v>
      </c>
      <c r="G173" s="14">
        <v>44927</v>
      </c>
      <c r="H173" s="14">
        <v>45107</v>
      </c>
      <c r="I173" s="13">
        <v>19360</v>
      </c>
      <c r="J173" s="13">
        <v>0</v>
      </c>
      <c r="K173" s="13">
        <v>0</v>
      </c>
      <c r="L173" s="13">
        <f t="shared" si="48"/>
        <v>555.63199999999995</v>
      </c>
      <c r="M173" s="13">
        <f t="shared" si="49"/>
        <v>1374.56</v>
      </c>
      <c r="N173" s="13">
        <f t="shared" si="50"/>
        <v>222.64</v>
      </c>
      <c r="O173" s="13">
        <f t="shared" si="51"/>
        <v>588.54399999999998</v>
      </c>
      <c r="P173" s="13">
        <f t="shared" si="52"/>
        <v>1372.624</v>
      </c>
      <c r="Q173" s="13">
        <v>0</v>
      </c>
      <c r="R173" s="13">
        <f t="shared" si="53"/>
        <v>4114</v>
      </c>
      <c r="S173" s="13">
        <v>0</v>
      </c>
      <c r="T173" s="13">
        <f t="shared" si="54"/>
        <v>1144.1759999999999</v>
      </c>
      <c r="U173" s="13">
        <f t="shared" si="55"/>
        <v>2969.8240000000001</v>
      </c>
      <c r="V173" s="13">
        <f t="shared" si="56"/>
        <v>18215.824000000001</v>
      </c>
      <c r="W173" s="58"/>
      <c r="X173"/>
      <c r="Y173"/>
      <c r="Z173"/>
      <c r="AA173"/>
      <c r="AB173" s="8"/>
      <c r="AC173"/>
      <c r="AD173" s="8"/>
      <c r="AE173"/>
      <c r="AF173"/>
      <c r="AG173"/>
      <c r="AH173"/>
      <c r="AI173" s="8"/>
      <c r="AJ173" s="8"/>
    </row>
    <row r="174" spans="1:36" s="6" customFormat="1" ht="15" x14ac:dyDescent="0.25">
      <c r="A174" s="52">
        <f t="shared" si="57"/>
        <v>156</v>
      </c>
      <c r="B174" s="31" t="s">
        <v>499</v>
      </c>
      <c r="C174" s="15" t="s">
        <v>509</v>
      </c>
      <c r="D174" s="15" t="s">
        <v>2</v>
      </c>
      <c r="E174" s="15" t="s">
        <v>5</v>
      </c>
      <c r="F174" s="15" t="s">
        <v>87</v>
      </c>
      <c r="G174" s="14">
        <v>44927</v>
      </c>
      <c r="H174" s="14">
        <v>45107</v>
      </c>
      <c r="I174" s="13">
        <v>30160</v>
      </c>
      <c r="J174" s="13">
        <v>0</v>
      </c>
      <c r="K174" s="13">
        <v>0</v>
      </c>
      <c r="L174" s="13">
        <f t="shared" si="48"/>
        <v>865.59199999999998</v>
      </c>
      <c r="M174" s="13">
        <f t="shared" si="49"/>
        <v>2141.3599999999997</v>
      </c>
      <c r="N174" s="13">
        <f t="shared" si="50"/>
        <v>346.84</v>
      </c>
      <c r="O174" s="13">
        <f t="shared" si="51"/>
        <v>916.86400000000003</v>
      </c>
      <c r="P174" s="13">
        <f t="shared" si="52"/>
        <v>2138.3440000000001</v>
      </c>
      <c r="Q174" s="13">
        <v>0</v>
      </c>
      <c r="R174" s="13">
        <f t="shared" si="53"/>
        <v>6409</v>
      </c>
      <c r="S174" s="13">
        <v>0</v>
      </c>
      <c r="T174" s="13">
        <f t="shared" si="54"/>
        <v>1782.4560000000001</v>
      </c>
      <c r="U174" s="13">
        <f t="shared" si="55"/>
        <v>4626.5439999999999</v>
      </c>
      <c r="V174" s="13">
        <f t="shared" si="56"/>
        <v>28377.544000000002</v>
      </c>
      <c r="W174" s="58"/>
      <c r="X174"/>
      <c r="Y174"/>
      <c r="Z174"/>
      <c r="AA174"/>
      <c r="AB174" s="8"/>
      <c r="AC174"/>
      <c r="AD174" s="8"/>
      <c r="AE174"/>
      <c r="AF174"/>
      <c r="AG174"/>
      <c r="AH174"/>
      <c r="AI174" s="8"/>
      <c r="AJ174" s="8"/>
    </row>
    <row r="175" spans="1:36" s="6" customFormat="1" ht="15" x14ac:dyDescent="0.25">
      <c r="A175" s="52">
        <f t="shared" si="57"/>
        <v>157</v>
      </c>
      <c r="B175" s="31" t="s">
        <v>499</v>
      </c>
      <c r="C175" s="15" t="s">
        <v>508</v>
      </c>
      <c r="D175" s="15" t="s">
        <v>2</v>
      </c>
      <c r="E175" s="15" t="s">
        <v>5</v>
      </c>
      <c r="F175" s="15" t="s">
        <v>87</v>
      </c>
      <c r="G175" s="14">
        <v>44927</v>
      </c>
      <c r="H175" s="14">
        <v>45107</v>
      </c>
      <c r="I175" s="13">
        <v>34800</v>
      </c>
      <c r="J175" s="13">
        <v>0</v>
      </c>
      <c r="K175" s="13">
        <v>0</v>
      </c>
      <c r="L175" s="13">
        <f t="shared" si="48"/>
        <v>998.76</v>
      </c>
      <c r="M175" s="13">
        <f t="shared" si="49"/>
        <v>2470.7999999999997</v>
      </c>
      <c r="N175" s="13">
        <f t="shared" si="50"/>
        <v>400.2</v>
      </c>
      <c r="O175" s="13">
        <f t="shared" si="51"/>
        <v>1057.92</v>
      </c>
      <c r="P175" s="13">
        <f t="shared" si="52"/>
        <v>2467.3200000000002</v>
      </c>
      <c r="Q175" s="13">
        <v>0</v>
      </c>
      <c r="R175" s="13">
        <f t="shared" si="53"/>
        <v>7395</v>
      </c>
      <c r="S175" s="13">
        <v>0</v>
      </c>
      <c r="T175" s="13">
        <f t="shared" si="54"/>
        <v>2056.6800000000003</v>
      </c>
      <c r="U175" s="13">
        <f t="shared" si="55"/>
        <v>5338.32</v>
      </c>
      <c r="V175" s="13">
        <f t="shared" si="56"/>
        <v>32743.32</v>
      </c>
      <c r="W175" s="58"/>
      <c r="X175"/>
      <c r="Y175"/>
      <c r="Z175"/>
      <c r="AA175"/>
      <c r="AB175" s="8"/>
      <c r="AC175"/>
      <c r="AD175" s="8"/>
      <c r="AE175"/>
      <c r="AF175"/>
      <c r="AG175" s="8"/>
      <c r="AH175"/>
      <c r="AI175" s="8"/>
      <c r="AJ175" s="8"/>
    </row>
    <row r="176" spans="1:36" s="6" customFormat="1" ht="15" x14ac:dyDescent="0.25">
      <c r="A176" s="52">
        <f t="shared" si="57"/>
        <v>158</v>
      </c>
      <c r="B176" s="31" t="s">
        <v>499</v>
      </c>
      <c r="C176" s="15" t="s">
        <v>507</v>
      </c>
      <c r="D176" s="15" t="s">
        <v>2</v>
      </c>
      <c r="E176" s="15" t="s">
        <v>5</v>
      </c>
      <c r="F176" s="15" t="s">
        <v>87</v>
      </c>
      <c r="G176" s="14">
        <v>44927</v>
      </c>
      <c r="H176" s="14">
        <v>45107</v>
      </c>
      <c r="I176" s="13">
        <v>29920</v>
      </c>
      <c r="J176" s="13">
        <v>0</v>
      </c>
      <c r="K176" s="13">
        <v>0</v>
      </c>
      <c r="L176" s="13">
        <f t="shared" si="48"/>
        <v>858.70399999999995</v>
      </c>
      <c r="M176" s="13">
        <f t="shared" si="49"/>
        <v>2124.3199999999997</v>
      </c>
      <c r="N176" s="13">
        <f t="shared" si="50"/>
        <v>344.08</v>
      </c>
      <c r="O176" s="13">
        <f t="shared" si="51"/>
        <v>909.56799999999998</v>
      </c>
      <c r="P176" s="13">
        <f t="shared" si="52"/>
        <v>2121.328</v>
      </c>
      <c r="Q176" s="13">
        <v>0</v>
      </c>
      <c r="R176" s="13">
        <f t="shared" si="53"/>
        <v>6358</v>
      </c>
      <c r="S176" s="13">
        <v>0</v>
      </c>
      <c r="T176" s="13">
        <f t="shared" si="54"/>
        <v>1768.2719999999999</v>
      </c>
      <c r="U176" s="13">
        <f t="shared" si="55"/>
        <v>4589.7279999999992</v>
      </c>
      <c r="V176" s="13">
        <f t="shared" si="56"/>
        <v>28151.727999999999</v>
      </c>
      <c r="W176" s="58"/>
      <c r="X176"/>
      <c r="Y176"/>
      <c r="Z176"/>
      <c r="AA176"/>
      <c r="AB176" s="8"/>
      <c r="AC176"/>
      <c r="AD176" s="8"/>
      <c r="AE176"/>
      <c r="AF176"/>
      <c r="AG176"/>
      <c r="AH176"/>
      <c r="AI176" s="8"/>
      <c r="AJ176" s="8"/>
    </row>
    <row r="177" spans="1:36" s="6" customFormat="1" ht="15" x14ac:dyDescent="0.25">
      <c r="A177" s="52">
        <f t="shared" si="57"/>
        <v>159</v>
      </c>
      <c r="B177" s="31" t="s">
        <v>499</v>
      </c>
      <c r="C177" s="15" t="s">
        <v>506</v>
      </c>
      <c r="D177" s="15" t="s">
        <v>2</v>
      </c>
      <c r="E177" s="15" t="s">
        <v>5</v>
      </c>
      <c r="F177" s="15" t="s">
        <v>87</v>
      </c>
      <c r="G177" s="14">
        <v>44927</v>
      </c>
      <c r="H177" s="14">
        <v>45107</v>
      </c>
      <c r="I177" s="13">
        <v>29920</v>
      </c>
      <c r="J177" s="13">
        <v>0</v>
      </c>
      <c r="K177" s="13">
        <v>0</v>
      </c>
      <c r="L177" s="13">
        <f t="shared" si="48"/>
        <v>858.70399999999995</v>
      </c>
      <c r="M177" s="13">
        <f t="shared" si="49"/>
        <v>2124.3199999999997</v>
      </c>
      <c r="N177" s="13">
        <f t="shared" si="50"/>
        <v>344.08</v>
      </c>
      <c r="O177" s="13">
        <f t="shared" si="51"/>
        <v>909.56799999999998</v>
      </c>
      <c r="P177" s="13">
        <f t="shared" si="52"/>
        <v>2121.328</v>
      </c>
      <c r="Q177" s="13">
        <v>0</v>
      </c>
      <c r="R177" s="13">
        <f t="shared" si="53"/>
        <v>6358</v>
      </c>
      <c r="S177" s="13">
        <v>0</v>
      </c>
      <c r="T177" s="13">
        <f t="shared" si="54"/>
        <v>1768.2719999999999</v>
      </c>
      <c r="U177" s="13">
        <f t="shared" si="55"/>
        <v>4589.7279999999992</v>
      </c>
      <c r="V177" s="13">
        <f t="shared" si="56"/>
        <v>28151.727999999999</v>
      </c>
      <c r="W177" s="58"/>
      <c r="X177"/>
      <c r="Y177"/>
      <c r="Z177"/>
      <c r="AA177"/>
      <c r="AB177" s="8"/>
      <c r="AC177"/>
      <c r="AD177" s="8"/>
      <c r="AE177"/>
      <c r="AF177"/>
      <c r="AG177"/>
      <c r="AH177"/>
      <c r="AI177" s="8"/>
      <c r="AJ177" s="8"/>
    </row>
    <row r="178" spans="1:36" s="6" customFormat="1" ht="15" x14ac:dyDescent="0.25">
      <c r="A178" s="52">
        <f t="shared" si="57"/>
        <v>160</v>
      </c>
      <c r="B178" s="31" t="s">
        <v>499</v>
      </c>
      <c r="C178" s="15" t="s">
        <v>505</v>
      </c>
      <c r="D178" s="15" t="s">
        <v>2</v>
      </c>
      <c r="E178" s="15" t="s">
        <v>5</v>
      </c>
      <c r="F178" s="15" t="s">
        <v>87</v>
      </c>
      <c r="G178" s="14">
        <v>44927</v>
      </c>
      <c r="H178" s="14">
        <v>45107</v>
      </c>
      <c r="I178" s="13">
        <v>39440</v>
      </c>
      <c r="J178" s="13">
        <v>0</v>
      </c>
      <c r="K178" s="13">
        <v>0</v>
      </c>
      <c r="L178" s="13">
        <f t="shared" si="48"/>
        <v>1131.9279999999999</v>
      </c>
      <c r="M178" s="13">
        <f t="shared" si="49"/>
        <v>2800.24</v>
      </c>
      <c r="N178" s="13">
        <f t="shared" si="50"/>
        <v>453.56</v>
      </c>
      <c r="O178" s="13">
        <f t="shared" si="51"/>
        <v>1198.9759999999999</v>
      </c>
      <c r="P178" s="13">
        <f t="shared" si="52"/>
        <v>2796.2960000000003</v>
      </c>
      <c r="Q178" s="13">
        <v>0</v>
      </c>
      <c r="R178" s="13">
        <f t="shared" si="53"/>
        <v>8381</v>
      </c>
      <c r="S178" s="13">
        <v>0</v>
      </c>
      <c r="T178" s="13">
        <f t="shared" si="54"/>
        <v>2330.9039999999995</v>
      </c>
      <c r="U178" s="13">
        <f t="shared" si="55"/>
        <v>6050.0959999999995</v>
      </c>
      <c r="V178" s="13">
        <f t="shared" si="56"/>
        <v>37109.095999999998</v>
      </c>
      <c r="W178" s="58"/>
      <c r="X178"/>
      <c r="Y178"/>
      <c r="Z178"/>
      <c r="AA178"/>
      <c r="AB178" s="8"/>
      <c r="AC178"/>
      <c r="AD178" s="8"/>
      <c r="AE178" s="8"/>
      <c r="AF178"/>
      <c r="AG178" s="8"/>
      <c r="AH178"/>
      <c r="AI178" s="8"/>
      <c r="AJ178" s="8"/>
    </row>
    <row r="179" spans="1:36" s="6" customFormat="1" ht="15" x14ac:dyDescent="0.25">
      <c r="A179" s="52">
        <f t="shared" si="57"/>
        <v>161</v>
      </c>
      <c r="B179" s="31" t="s">
        <v>499</v>
      </c>
      <c r="C179" s="15" t="s">
        <v>504</v>
      </c>
      <c r="D179" s="15" t="s">
        <v>2</v>
      </c>
      <c r="E179" s="15" t="s">
        <v>5</v>
      </c>
      <c r="F179" s="15" t="s">
        <v>87</v>
      </c>
      <c r="G179" s="14">
        <v>44927</v>
      </c>
      <c r="H179" s="14">
        <v>45107</v>
      </c>
      <c r="I179" s="13">
        <v>24000</v>
      </c>
      <c r="J179" s="13">
        <v>0</v>
      </c>
      <c r="K179" s="13">
        <v>0</v>
      </c>
      <c r="L179" s="13">
        <f t="shared" si="48"/>
        <v>688.8</v>
      </c>
      <c r="M179" s="13">
        <f t="shared" si="49"/>
        <v>1703.9999999999998</v>
      </c>
      <c r="N179" s="13">
        <f t="shared" si="50"/>
        <v>276</v>
      </c>
      <c r="O179" s="13">
        <f t="shared" si="51"/>
        <v>729.6</v>
      </c>
      <c r="P179" s="13">
        <f t="shared" si="52"/>
        <v>1701.6000000000001</v>
      </c>
      <c r="Q179" s="13">
        <v>0</v>
      </c>
      <c r="R179" s="13">
        <f t="shared" si="53"/>
        <v>5100</v>
      </c>
      <c r="S179" s="13">
        <v>0</v>
      </c>
      <c r="T179" s="13">
        <f t="shared" si="54"/>
        <v>1418.4</v>
      </c>
      <c r="U179" s="13">
        <f t="shared" si="55"/>
        <v>3681.6</v>
      </c>
      <c r="V179" s="13">
        <f t="shared" si="56"/>
        <v>22581.599999999999</v>
      </c>
      <c r="W179" s="58"/>
      <c r="X179"/>
      <c r="Y179"/>
      <c r="Z179"/>
      <c r="AA179"/>
      <c r="AB179" s="8"/>
      <c r="AC179"/>
      <c r="AD179" s="8"/>
      <c r="AE179"/>
      <c r="AF179"/>
      <c r="AG179"/>
      <c r="AH179"/>
      <c r="AI179" s="8"/>
      <c r="AJ179" s="8"/>
    </row>
    <row r="180" spans="1:36" s="6" customFormat="1" ht="15" x14ac:dyDescent="0.25">
      <c r="A180" s="52">
        <f t="shared" si="57"/>
        <v>162</v>
      </c>
      <c r="B180" s="31" t="s">
        <v>499</v>
      </c>
      <c r="C180" s="15" t="s">
        <v>503</v>
      </c>
      <c r="D180" s="15" t="s">
        <v>2</v>
      </c>
      <c r="E180" s="15" t="s">
        <v>5</v>
      </c>
      <c r="F180" s="15" t="s">
        <v>87</v>
      </c>
      <c r="G180" s="14">
        <v>44927</v>
      </c>
      <c r="H180" s="14">
        <v>45107</v>
      </c>
      <c r="I180" s="13">
        <v>24000</v>
      </c>
      <c r="J180" s="13">
        <v>0</v>
      </c>
      <c r="K180" s="13">
        <v>0</v>
      </c>
      <c r="L180" s="13">
        <f t="shared" si="48"/>
        <v>688.8</v>
      </c>
      <c r="M180" s="13">
        <f t="shared" si="49"/>
        <v>1703.9999999999998</v>
      </c>
      <c r="N180" s="13">
        <f t="shared" si="50"/>
        <v>276</v>
      </c>
      <c r="O180" s="13">
        <f t="shared" si="51"/>
        <v>729.6</v>
      </c>
      <c r="P180" s="13">
        <f t="shared" si="52"/>
        <v>1701.6000000000001</v>
      </c>
      <c r="Q180" s="13">
        <v>0</v>
      </c>
      <c r="R180" s="13">
        <f t="shared" si="53"/>
        <v>5100</v>
      </c>
      <c r="S180" s="13">
        <v>0</v>
      </c>
      <c r="T180" s="13">
        <f t="shared" si="54"/>
        <v>1418.4</v>
      </c>
      <c r="U180" s="13">
        <f t="shared" si="55"/>
        <v>3681.6</v>
      </c>
      <c r="V180" s="13">
        <f t="shared" si="56"/>
        <v>22581.599999999999</v>
      </c>
      <c r="W180" s="58"/>
      <c r="X180"/>
      <c r="Y180"/>
      <c r="Z180"/>
      <c r="AA180"/>
      <c r="AB180" s="8"/>
      <c r="AC180"/>
      <c r="AD180" s="8"/>
      <c r="AE180"/>
      <c r="AF180"/>
      <c r="AG180"/>
      <c r="AH180"/>
      <c r="AI180" s="8"/>
      <c r="AJ180" s="8"/>
    </row>
    <row r="181" spans="1:36" s="6" customFormat="1" ht="15" x14ac:dyDescent="0.25">
      <c r="A181" s="52">
        <f t="shared" si="57"/>
        <v>163</v>
      </c>
      <c r="B181" s="31" t="s">
        <v>499</v>
      </c>
      <c r="C181" s="15" t="s">
        <v>311</v>
      </c>
      <c r="D181" s="15" t="s">
        <v>2</v>
      </c>
      <c r="E181" s="15" t="s">
        <v>5</v>
      </c>
      <c r="F181" s="15" t="s">
        <v>87</v>
      </c>
      <c r="G181" s="14">
        <v>44927</v>
      </c>
      <c r="H181" s="14">
        <v>45107</v>
      </c>
      <c r="I181" s="13">
        <v>16240</v>
      </c>
      <c r="J181" s="13">
        <v>0</v>
      </c>
      <c r="K181" s="13">
        <v>0</v>
      </c>
      <c r="L181" s="13">
        <f t="shared" si="48"/>
        <v>466.08800000000002</v>
      </c>
      <c r="M181" s="13">
        <f t="shared" si="49"/>
        <v>1153.04</v>
      </c>
      <c r="N181" s="13">
        <f t="shared" si="50"/>
        <v>186.76</v>
      </c>
      <c r="O181" s="13">
        <f t="shared" si="51"/>
        <v>493.69600000000003</v>
      </c>
      <c r="P181" s="13">
        <f t="shared" si="52"/>
        <v>1151.4160000000002</v>
      </c>
      <c r="Q181" s="13">
        <v>0</v>
      </c>
      <c r="R181" s="13">
        <f t="shared" si="53"/>
        <v>3451</v>
      </c>
      <c r="S181" s="13">
        <v>0</v>
      </c>
      <c r="T181" s="13">
        <f t="shared" si="54"/>
        <v>959.78400000000011</v>
      </c>
      <c r="U181" s="13">
        <f t="shared" si="55"/>
        <v>2491.2160000000003</v>
      </c>
      <c r="V181" s="13">
        <f t="shared" si="56"/>
        <v>15280.216</v>
      </c>
      <c r="W181" s="58"/>
      <c r="X181"/>
      <c r="Y181"/>
      <c r="Z181"/>
      <c r="AA181"/>
      <c r="AB181" s="8"/>
      <c r="AC181"/>
      <c r="AD181" s="8"/>
      <c r="AE181"/>
      <c r="AF181"/>
      <c r="AG181"/>
      <c r="AH181"/>
      <c r="AI181"/>
      <c r="AJ181" s="8"/>
    </row>
    <row r="182" spans="1:36" s="6" customFormat="1" ht="15" x14ac:dyDescent="0.25">
      <c r="A182" s="52">
        <f t="shared" si="57"/>
        <v>164</v>
      </c>
      <c r="B182" s="31" t="s">
        <v>499</v>
      </c>
      <c r="C182" s="15" t="s">
        <v>299</v>
      </c>
      <c r="D182" s="15" t="s">
        <v>2</v>
      </c>
      <c r="E182" s="15" t="s">
        <v>5</v>
      </c>
      <c r="F182" s="15" t="s">
        <v>87</v>
      </c>
      <c r="G182" s="14">
        <v>44927</v>
      </c>
      <c r="H182" s="14">
        <v>45107</v>
      </c>
      <c r="I182" s="13">
        <v>34800</v>
      </c>
      <c r="J182" s="13">
        <v>0</v>
      </c>
      <c r="K182" s="13">
        <v>0</v>
      </c>
      <c r="L182" s="13">
        <f t="shared" si="48"/>
        <v>998.76</v>
      </c>
      <c r="M182" s="13">
        <f t="shared" si="49"/>
        <v>2470.7999999999997</v>
      </c>
      <c r="N182" s="13">
        <f t="shared" si="50"/>
        <v>400.2</v>
      </c>
      <c r="O182" s="13">
        <f t="shared" si="51"/>
        <v>1057.92</v>
      </c>
      <c r="P182" s="13">
        <f t="shared" si="52"/>
        <v>2467.3200000000002</v>
      </c>
      <c r="Q182" s="13">
        <v>0</v>
      </c>
      <c r="R182" s="13">
        <f t="shared" si="53"/>
        <v>7395</v>
      </c>
      <c r="S182" s="13">
        <v>0</v>
      </c>
      <c r="T182" s="13">
        <f t="shared" si="54"/>
        <v>2056.6800000000003</v>
      </c>
      <c r="U182" s="13">
        <f t="shared" si="55"/>
        <v>5338.32</v>
      </c>
      <c r="V182" s="13">
        <f t="shared" si="56"/>
        <v>32743.32</v>
      </c>
      <c r="W182" s="58"/>
      <c r="X182"/>
      <c r="Y182"/>
      <c r="Z182"/>
      <c r="AA182"/>
      <c r="AB182" s="8"/>
      <c r="AC182"/>
      <c r="AD182" s="8"/>
      <c r="AE182"/>
      <c r="AF182"/>
      <c r="AG182" s="8"/>
      <c r="AH182"/>
      <c r="AI182" s="8"/>
      <c r="AJ182" s="8"/>
    </row>
    <row r="183" spans="1:36" s="6" customFormat="1" ht="15" x14ac:dyDescent="0.25">
      <c r="A183" s="52">
        <f t="shared" si="57"/>
        <v>165</v>
      </c>
      <c r="B183" s="31" t="s">
        <v>499</v>
      </c>
      <c r="C183" s="15" t="s">
        <v>502</v>
      </c>
      <c r="D183" s="15" t="s">
        <v>2</v>
      </c>
      <c r="E183" s="15" t="s">
        <v>5</v>
      </c>
      <c r="F183" s="15" t="s">
        <v>87</v>
      </c>
      <c r="G183" s="14">
        <v>44927</v>
      </c>
      <c r="H183" s="14">
        <v>45107</v>
      </c>
      <c r="I183" s="13">
        <v>2320</v>
      </c>
      <c r="J183" s="13">
        <v>0</v>
      </c>
      <c r="K183" s="13">
        <v>0</v>
      </c>
      <c r="L183" s="13">
        <f t="shared" si="48"/>
        <v>66.584000000000003</v>
      </c>
      <c r="M183" s="13">
        <f t="shared" si="49"/>
        <v>164.72</v>
      </c>
      <c r="N183" s="13">
        <f t="shared" si="50"/>
        <v>26.68</v>
      </c>
      <c r="O183" s="13">
        <f t="shared" si="51"/>
        <v>70.528000000000006</v>
      </c>
      <c r="P183" s="13">
        <f t="shared" si="52"/>
        <v>164.488</v>
      </c>
      <c r="Q183" s="13">
        <v>0</v>
      </c>
      <c r="R183" s="13">
        <f t="shared" si="53"/>
        <v>493</v>
      </c>
      <c r="S183" s="13">
        <v>0</v>
      </c>
      <c r="T183" s="13">
        <f t="shared" si="54"/>
        <v>137.11200000000002</v>
      </c>
      <c r="U183" s="13">
        <f t="shared" si="55"/>
        <v>355.88800000000003</v>
      </c>
      <c r="V183" s="13">
        <f t="shared" si="56"/>
        <v>2182.8879999999999</v>
      </c>
      <c r="W183" s="58"/>
      <c r="X183"/>
      <c r="Y183"/>
      <c r="Z183"/>
      <c r="AA183"/>
      <c r="AB183" s="8"/>
      <c r="AC183"/>
      <c r="AD183" s="8"/>
      <c r="AE183"/>
      <c r="AF183"/>
      <c r="AG183"/>
      <c r="AH183"/>
      <c r="AI183"/>
      <c r="AJ183" s="8"/>
    </row>
    <row r="184" spans="1:36" s="6" customFormat="1" ht="15" x14ac:dyDescent="0.25">
      <c r="A184" s="52">
        <f t="shared" si="57"/>
        <v>166</v>
      </c>
      <c r="B184" s="31" t="s">
        <v>499</v>
      </c>
      <c r="C184" s="15" t="s">
        <v>501</v>
      </c>
      <c r="D184" s="15" t="s">
        <v>2</v>
      </c>
      <c r="E184" s="15" t="s">
        <v>5</v>
      </c>
      <c r="F184" s="15" t="s">
        <v>92</v>
      </c>
      <c r="G184" s="14">
        <v>44927</v>
      </c>
      <c r="H184" s="14">
        <v>45107</v>
      </c>
      <c r="I184" s="13">
        <v>34800</v>
      </c>
      <c r="J184" s="13">
        <v>0</v>
      </c>
      <c r="K184" s="13">
        <v>0</v>
      </c>
      <c r="L184" s="13">
        <f t="shared" si="48"/>
        <v>998.76</v>
      </c>
      <c r="M184" s="13">
        <f t="shared" si="49"/>
        <v>2470.7999999999997</v>
      </c>
      <c r="N184" s="13">
        <f t="shared" si="50"/>
        <v>400.2</v>
      </c>
      <c r="O184" s="13">
        <f t="shared" si="51"/>
        <v>1057.92</v>
      </c>
      <c r="P184" s="13">
        <f t="shared" si="52"/>
        <v>2467.3200000000002</v>
      </c>
      <c r="Q184" s="13">
        <v>0</v>
      </c>
      <c r="R184" s="13">
        <f t="shared" si="53"/>
        <v>7395</v>
      </c>
      <c r="S184" s="13">
        <v>0</v>
      </c>
      <c r="T184" s="13">
        <f t="shared" si="54"/>
        <v>2056.6800000000003</v>
      </c>
      <c r="U184" s="13">
        <f t="shared" si="55"/>
        <v>5338.32</v>
      </c>
      <c r="V184" s="13">
        <f t="shared" si="56"/>
        <v>32743.32</v>
      </c>
      <c r="W184" s="58"/>
      <c r="X184"/>
      <c r="Y184"/>
      <c r="Z184"/>
      <c r="AA184"/>
      <c r="AB184" s="8"/>
      <c r="AC184"/>
      <c r="AD184" s="8"/>
      <c r="AE184"/>
      <c r="AF184"/>
      <c r="AG184" s="8"/>
      <c r="AH184"/>
      <c r="AI184" s="8"/>
      <c r="AJ184" s="8"/>
    </row>
    <row r="185" spans="1:36" s="6" customFormat="1" ht="15" x14ac:dyDescent="0.25">
      <c r="A185" s="52">
        <f t="shared" si="57"/>
        <v>167</v>
      </c>
      <c r="B185" s="31" t="s">
        <v>499</v>
      </c>
      <c r="C185" s="15" t="s">
        <v>500</v>
      </c>
      <c r="D185" s="15" t="s">
        <v>2</v>
      </c>
      <c r="E185" s="15" t="s">
        <v>5</v>
      </c>
      <c r="F185" s="15" t="s">
        <v>87</v>
      </c>
      <c r="G185" s="14">
        <v>44927</v>
      </c>
      <c r="H185" s="14">
        <v>45107</v>
      </c>
      <c r="I185" s="13">
        <v>20880</v>
      </c>
      <c r="J185" s="13">
        <v>0</v>
      </c>
      <c r="K185" s="13">
        <v>0</v>
      </c>
      <c r="L185" s="13">
        <f t="shared" si="48"/>
        <v>599.25599999999997</v>
      </c>
      <c r="M185" s="13">
        <f t="shared" si="49"/>
        <v>1482.4799999999998</v>
      </c>
      <c r="N185" s="13">
        <f t="shared" si="50"/>
        <v>240.12</v>
      </c>
      <c r="O185" s="13">
        <f t="shared" si="51"/>
        <v>634.75199999999995</v>
      </c>
      <c r="P185" s="13">
        <f t="shared" si="52"/>
        <v>1480.3920000000001</v>
      </c>
      <c r="Q185" s="13">
        <v>0</v>
      </c>
      <c r="R185" s="13">
        <f t="shared" si="53"/>
        <v>4437</v>
      </c>
      <c r="S185" s="13">
        <v>0</v>
      </c>
      <c r="T185" s="13">
        <f t="shared" si="54"/>
        <v>1234.0079999999998</v>
      </c>
      <c r="U185" s="13">
        <f t="shared" si="55"/>
        <v>3202.9920000000002</v>
      </c>
      <c r="V185" s="13">
        <f t="shared" si="56"/>
        <v>19645.991999999998</v>
      </c>
      <c r="W185" s="58"/>
      <c r="X185"/>
      <c r="Y185"/>
      <c r="Z185"/>
      <c r="AA185"/>
      <c r="AB185" s="8"/>
      <c r="AC185"/>
      <c r="AD185" s="8"/>
      <c r="AE185"/>
      <c r="AF185"/>
      <c r="AG185"/>
      <c r="AH185"/>
      <c r="AI185" s="8"/>
      <c r="AJ185" s="8"/>
    </row>
    <row r="186" spans="1:36" s="6" customFormat="1" ht="15" x14ac:dyDescent="0.25">
      <c r="A186" s="52">
        <f t="shared" si="57"/>
        <v>168</v>
      </c>
      <c r="B186" s="31" t="s">
        <v>499</v>
      </c>
      <c r="C186" s="15" t="s">
        <v>498</v>
      </c>
      <c r="D186" s="15" t="s">
        <v>2</v>
      </c>
      <c r="E186" s="15" t="s">
        <v>5</v>
      </c>
      <c r="F186" s="15" t="s">
        <v>87</v>
      </c>
      <c r="G186" s="14">
        <v>44927</v>
      </c>
      <c r="H186" s="14">
        <v>45107</v>
      </c>
      <c r="I186" s="13">
        <v>17000</v>
      </c>
      <c r="J186" s="13">
        <v>0</v>
      </c>
      <c r="K186" s="13">
        <v>0</v>
      </c>
      <c r="L186" s="13">
        <f t="shared" si="48"/>
        <v>487.9</v>
      </c>
      <c r="M186" s="13">
        <f t="shared" si="49"/>
        <v>1207</v>
      </c>
      <c r="N186" s="13">
        <f t="shared" si="50"/>
        <v>195.5</v>
      </c>
      <c r="O186" s="13">
        <f t="shared" si="51"/>
        <v>516.79999999999995</v>
      </c>
      <c r="P186" s="13">
        <f t="shared" si="52"/>
        <v>1205.3000000000002</v>
      </c>
      <c r="Q186" s="13">
        <v>0</v>
      </c>
      <c r="R186" s="13">
        <f t="shared" si="53"/>
        <v>3612.5</v>
      </c>
      <c r="S186" s="13">
        <v>0</v>
      </c>
      <c r="T186" s="13">
        <f t="shared" si="54"/>
        <v>1004.6999999999999</v>
      </c>
      <c r="U186" s="13">
        <f t="shared" si="55"/>
        <v>2607.8000000000002</v>
      </c>
      <c r="V186" s="13">
        <f t="shared" si="56"/>
        <v>15995.3</v>
      </c>
      <c r="W186" s="58"/>
      <c r="X186"/>
      <c r="Y186"/>
      <c r="Z186"/>
      <c r="AA186"/>
      <c r="AB186" s="8"/>
      <c r="AC186"/>
      <c r="AD186" s="8"/>
      <c r="AE186"/>
      <c r="AF186"/>
      <c r="AG186"/>
      <c r="AH186"/>
      <c r="AI186" s="8"/>
      <c r="AJ186" s="8"/>
    </row>
    <row r="187" spans="1:36" s="6" customFormat="1" ht="12" x14ac:dyDescent="0.2">
      <c r="A187" s="51"/>
      <c r="B187" s="25" t="s">
        <v>497</v>
      </c>
      <c r="C187" s="24"/>
      <c r="D187" s="24"/>
      <c r="E187" s="24"/>
      <c r="F187" s="24"/>
      <c r="G187" s="23"/>
      <c r="H187" s="28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</row>
    <row r="188" spans="1:36" s="6" customFormat="1" ht="15" x14ac:dyDescent="0.25">
      <c r="A188" s="17">
        <v>169</v>
      </c>
      <c r="B188" s="50" t="s">
        <v>496</v>
      </c>
      <c r="C188" s="15" t="s">
        <v>411</v>
      </c>
      <c r="D188" s="15" t="s">
        <v>273</v>
      </c>
      <c r="E188" s="15" t="s">
        <v>5</v>
      </c>
      <c r="F188" s="15" t="s">
        <v>92</v>
      </c>
      <c r="G188" s="14">
        <v>44927</v>
      </c>
      <c r="H188" s="14">
        <v>45107</v>
      </c>
      <c r="I188" s="13">
        <v>65000</v>
      </c>
      <c r="J188" s="13">
        <v>5106.33</v>
      </c>
      <c r="K188" s="13">
        <v>0</v>
      </c>
      <c r="L188" s="13">
        <f t="shared" ref="L188:L219" si="58">+I188*2.87%</f>
        <v>1865.5</v>
      </c>
      <c r="M188" s="13">
        <f t="shared" ref="M188:M219" si="59">I188*7.1%</f>
        <v>4615</v>
      </c>
      <c r="N188" s="13">
        <f t="shared" ref="N188:N219" si="60">I188*1.15%</f>
        <v>747.5</v>
      </c>
      <c r="O188" s="13">
        <f t="shared" ref="O188:O219" si="61">+I188*3.04%</f>
        <v>1976</v>
      </c>
      <c r="P188" s="13">
        <f t="shared" ref="P188:P219" si="62">I188*7.09%</f>
        <v>4608.5</v>
      </c>
      <c r="Q188" s="13">
        <v>3024.9</v>
      </c>
      <c r="R188" s="13">
        <f t="shared" ref="R188:R219" si="63">L188+M188+N188+O188+P188</f>
        <v>13812.5</v>
      </c>
      <c r="S188" s="13">
        <v>0</v>
      </c>
      <c r="T188" s="13">
        <v>12102.73</v>
      </c>
      <c r="U188" s="13">
        <f t="shared" ref="U188:U219" si="64">+P188+N188+M188</f>
        <v>9971</v>
      </c>
      <c r="V188" s="13">
        <f t="shared" ref="V188:V219" si="65">+I188-T188</f>
        <v>52897.270000000004</v>
      </c>
      <c r="W188" s="58"/>
      <c r="X188"/>
      <c r="Y188"/>
      <c r="Z188"/>
      <c r="AA188"/>
      <c r="AB188" s="8"/>
      <c r="AC188"/>
      <c r="AD188" s="8"/>
      <c r="AE188" s="8"/>
      <c r="AF188" s="8"/>
      <c r="AG188" s="8"/>
      <c r="AH188" s="8"/>
      <c r="AI188" s="8"/>
      <c r="AJ188" s="8"/>
    </row>
    <row r="189" spans="1:36" s="6" customFormat="1" ht="15" x14ac:dyDescent="0.25">
      <c r="A189" s="17">
        <f>1+A188</f>
        <v>170</v>
      </c>
      <c r="B189" s="50" t="s">
        <v>496</v>
      </c>
      <c r="C189" s="15" t="s">
        <v>495</v>
      </c>
      <c r="D189" s="15" t="s">
        <v>398</v>
      </c>
      <c r="E189" s="15" t="s">
        <v>5</v>
      </c>
      <c r="F189" s="15" t="s">
        <v>92</v>
      </c>
      <c r="G189" s="14">
        <v>44927</v>
      </c>
      <c r="H189" s="14">
        <v>45107</v>
      </c>
      <c r="I189" s="13">
        <v>65000</v>
      </c>
      <c r="J189" s="13">
        <v>4427.58</v>
      </c>
      <c r="K189" s="13">
        <v>0</v>
      </c>
      <c r="L189" s="13">
        <f t="shared" si="58"/>
        <v>1865.5</v>
      </c>
      <c r="M189" s="13">
        <f t="shared" si="59"/>
        <v>4615</v>
      </c>
      <c r="N189" s="13">
        <f t="shared" si="60"/>
        <v>747.5</v>
      </c>
      <c r="O189" s="13">
        <f t="shared" si="61"/>
        <v>1976</v>
      </c>
      <c r="P189" s="13">
        <f t="shared" si="62"/>
        <v>4608.5</v>
      </c>
      <c r="Q189" s="13">
        <v>0</v>
      </c>
      <c r="R189" s="13">
        <f t="shared" si="63"/>
        <v>13812.5</v>
      </c>
      <c r="S189" s="13">
        <v>0</v>
      </c>
      <c r="T189" s="13">
        <f t="shared" ref="T189:T220" si="66">+L189+O189+Q189+S189+J189+K189</f>
        <v>8269.08</v>
      </c>
      <c r="U189" s="13">
        <f t="shared" si="64"/>
        <v>9971</v>
      </c>
      <c r="V189" s="13">
        <f t="shared" si="65"/>
        <v>56730.92</v>
      </c>
      <c r="W189" s="58"/>
      <c r="X189"/>
      <c r="Y189"/>
      <c r="Z189"/>
      <c r="AA189"/>
      <c r="AB189" s="8"/>
      <c r="AC189"/>
      <c r="AD189" s="8"/>
      <c r="AE189" s="8"/>
      <c r="AF189" s="8"/>
      <c r="AG189" s="8"/>
      <c r="AH189"/>
      <c r="AI189" s="8"/>
      <c r="AJ189" s="8"/>
    </row>
    <row r="190" spans="1:36" s="6" customFormat="1" ht="15" x14ac:dyDescent="0.25">
      <c r="A190" s="17">
        <f t="shared" ref="A190:A253" si="67">1+A189</f>
        <v>171</v>
      </c>
      <c r="B190" s="50" t="s">
        <v>272</v>
      </c>
      <c r="C190" s="15" t="s">
        <v>494</v>
      </c>
      <c r="D190" s="15" t="s">
        <v>271</v>
      </c>
      <c r="E190" s="15" t="s">
        <v>5</v>
      </c>
      <c r="F190" s="15" t="s">
        <v>92</v>
      </c>
      <c r="G190" s="14">
        <v>44927</v>
      </c>
      <c r="H190" s="14">
        <v>45107</v>
      </c>
      <c r="I190" s="13">
        <v>75000</v>
      </c>
      <c r="J190" s="13">
        <v>5993.89</v>
      </c>
      <c r="K190" s="13">
        <v>0</v>
      </c>
      <c r="L190" s="13">
        <f t="shared" si="58"/>
        <v>2152.5</v>
      </c>
      <c r="M190" s="13">
        <f t="shared" si="59"/>
        <v>5324.9999999999991</v>
      </c>
      <c r="N190" s="13">
        <f t="shared" si="60"/>
        <v>862.5</v>
      </c>
      <c r="O190" s="13">
        <f t="shared" si="61"/>
        <v>2280</v>
      </c>
      <c r="P190" s="13">
        <f t="shared" si="62"/>
        <v>5317.5</v>
      </c>
      <c r="Q190" s="13">
        <f>1512.45+65</f>
        <v>1577.45</v>
      </c>
      <c r="R190" s="13">
        <f t="shared" si="63"/>
        <v>15937.5</v>
      </c>
      <c r="S190" s="13">
        <v>0</v>
      </c>
      <c r="T190" s="13">
        <f t="shared" si="66"/>
        <v>12003.84</v>
      </c>
      <c r="U190" s="13">
        <f t="shared" si="64"/>
        <v>11505</v>
      </c>
      <c r="V190" s="13">
        <f t="shared" si="65"/>
        <v>62996.160000000003</v>
      </c>
      <c r="W190" s="58"/>
      <c r="X190"/>
      <c r="Y190"/>
      <c r="Z190"/>
      <c r="AA190"/>
      <c r="AB190" s="8"/>
      <c r="AC190"/>
      <c r="AD190" s="8"/>
      <c r="AE190" s="8"/>
      <c r="AF190" s="8"/>
      <c r="AG190" s="8"/>
      <c r="AH190" s="8"/>
      <c r="AI190" s="8"/>
      <c r="AJ190" s="8"/>
    </row>
    <row r="191" spans="1:36" s="6" customFormat="1" ht="15" customHeight="1" x14ac:dyDescent="0.25">
      <c r="A191" s="17">
        <f t="shared" si="67"/>
        <v>172</v>
      </c>
      <c r="B191" s="50" t="s">
        <v>493</v>
      </c>
      <c r="C191" s="15" t="s">
        <v>470</v>
      </c>
      <c r="D191" s="15" t="s">
        <v>492</v>
      </c>
      <c r="E191" s="15" t="s">
        <v>5</v>
      </c>
      <c r="F191" s="15" t="s">
        <v>87</v>
      </c>
      <c r="G191" s="14">
        <v>44927</v>
      </c>
      <c r="H191" s="14">
        <v>45107</v>
      </c>
      <c r="I191" s="13">
        <v>75000</v>
      </c>
      <c r="J191" s="13">
        <v>13864.85</v>
      </c>
      <c r="K191" s="13">
        <v>0</v>
      </c>
      <c r="L191" s="13">
        <f t="shared" si="58"/>
        <v>2152.5</v>
      </c>
      <c r="M191" s="13">
        <f t="shared" si="59"/>
        <v>5324.9999999999991</v>
      </c>
      <c r="N191" s="13">
        <f t="shared" si="60"/>
        <v>862.5</v>
      </c>
      <c r="O191" s="13">
        <f t="shared" si="61"/>
        <v>2280</v>
      </c>
      <c r="P191" s="13">
        <f t="shared" si="62"/>
        <v>5317.5</v>
      </c>
      <c r="Q191" s="13">
        <v>0</v>
      </c>
      <c r="R191" s="13">
        <f t="shared" si="63"/>
        <v>15937.5</v>
      </c>
      <c r="S191" s="13">
        <v>0</v>
      </c>
      <c r="T191" s="13">
        <f t="shared" si="66"/>
        <v>18297.349999999999</v>
      </c>
      <c r="U191" s="13">
        <f t="shared" si="64"/>
        <v>11505</v>
      </c>
      <c r="V191" s="13">
        <f t="shared" si="65"/>
        <v>56702.65</v>
      </c>
      <c r="W191" s="58"/>
      <c r="X191"/>
      <c r="Y191"/>
      <c r="Z191"/>
      <c r="AA191"/>
      <c r="AB191" s="8"/>
      <c r="AC191"/>
      <c r="AD191" s="8"/>
      <c r="AE191" s="8"/>
      <c r="AF191" s="8"/>
      <c r="AG191" s="8"/>
      <c r="AH191"/>
      <c r="AI191" s="8"/>
      <c r="AJ191" s="8"/>
    </row>
    <row r="192" spans="1:36" s="6" customFormat="1" ht="15" x14ac:dyDescent="0.25">
      <c r="A192" s="17">
        <f t="shared" si="67"/>
        <v>173</v>
      </c>
      <c r="B192" s="50" t="s">
        <v>6</v>
      </c>
      <c r="C192" s="15" t="s">
        <v>491</v>
      </c>
      <c r="D192" s="15" t="s">
        <v>2</v>
      </c>
      <c r="E192" s="15" t="s">
        <v>5</v>
      </c>
      <c r="F192" s="15" t="s">
        <v>87</v>
      </c>
      <c r="G192" s="14">
        <v>44927</v>
      </c>
      <c r="H192" s="14" t="s">
        <v>4</v>
      </c>
      <c r="I192" s="13">
        <v>67200</v>
      </c>
      <c r="J192" s="13">
        <v>4841.57</v>
      </c>
      <c r="K192" s="13">
        <v>0</v>
      </c>
      <c r="L192" s="13">
        <f t="shared" si="58"/>
        <v>1928.64</v>
      </c>
      <c r="M192" s="13">
        <f t="shared" si="59"/>
        <v>4771.2</v>
      </c>
      <c r="N192" s="13">
        <f t="shared" si="60"/>
        <v>772.8</v>
      </c>
      <c r="O192" s="13">
        <f t="shared" si="61"/>
        <v>2042.88</v>
      </c>
      <c r="P192" s="13">
        <f t="shared" si="62"/>
        <v>4764.4800000000005</v>
      </c>
      <c r="Q192" s="13">
        <v>0</v>
      </c>
      <c r="R192" s="13">
        <f t="shared" si="63"/>
        <v>14280</v>
      </c>
      <c r="S192" s="13">
        <v>0</v>
      </c>
      <c r="T192" s="13">
        <f t="shared" si="66"/>
        <v>8813.09</v>
      </c>
      <c r="U192" s="13">
        <f t="shared" si="64"/>
        <v>10308.48</v>
      </c>
      <c r="V192" s="13">
        <f t="shared" si="65"/>
        <v>58386.91</v>
      </c>
      <c r="W192" s="58"/>
      <c r="X192"/>
      <c r="Y192"/>
      <c r="Z192"/>
      <c r="AA192"/>
      <c r="AB192" s="8"/>
      <c r="AC192"/>
      <c r="AD192" s="8"/>
      <c r="AE192" s="8"/>
      <c r="AF192" s="8"/>
      <c r="AG192" s="8"/>
      <c r="AH192"/>
      <c r="AI192" s="8"/>
      <c r="AJ192" s="8"/>
    </row>
    <row r="193" spans="1:36" s="6" customFormat="1" ht="12.75" customHeight="1" x14ac:dyDescent="0.25">
      <c r="A193" s="17">
        <f t="shared" si="67"/>
        <v>174</v>
      </c>
      <c r="B193" s="50" t="s">
        <v>6</v>
      </c>
      <c r="C193" s="15" t="s">
        <v>490</v>
      </c>
      <c r="D193" s="15" t="s">
        <v>2</v>
      </c>
      <c r="E193" s="15" t="s">
        <v>5</v>
      </c>
      <c r="F193" s="15" t="s">
        <v>92</v>
      </c>
      <c r="G193" s="14">
        <v>44927</v>
      </c>
      <c r="H193" s="14" t="s">
        <v>4</v>
      </c>
      <c r="I193" s="13">
        <v>49600</v>
      </c>
      <c r="J193" s="13">
        <v>1560.93</v>
      </c>
      <c r="K193" s="13">
        <v>0</v>
      </c>
      <c r="L193" s="13">
        <f t="shared" si="58"/>
        <v>1423.52</v>
      </c>
      <c r="M193" s="13">
        <f t="shared" si="59"/>
        <v>3521.6</v>
      </c>
      <c r="N193" s="13">
        <f t="shared" si="60"/>
        <v>570.4</v>
      </c>
      <c r="O193" s="13">
        <f t="shared" si="61"/>
        <v>1507.84</v>
      </c>
      <c r="P193" s="13">
        <f t="shared" si="62"/>
        <v>3516.6400000000003</v>
      </c>
      <c r="Q193" s="13">
        <f>1512.45+65</f>
        <v>1577.45</v>
      </c>
      <c r="R193" s="13">
        <f t="shared" si="63"/>
        <v>10540</v>
      </c>
      <c r="S193" s="13"/>
      <c r="T193" s="13">
        <f t="shared" si="66"/>
        <v>6069.74</v>
      </c>
      <c r="U193" s="13">
        <f t="shared" si="64"/>
        <v>7608.64</v>
      </c>
      <c r="V193" s="13">
        <f t="shared" si="65"/>
        <v>43530.26</v>
      </c>
      <c r="W193" s="58"/>
      <c r="X193"/>
      <c r="Y193"/>
      <c r="Z193"/>
      <c r="AA193"/>
      <c r="AB193" s="8"/>
      <c r="AC193"/>
      <c r="AD193" s="8"/>
      <c r="AE193" s="8"/>
      <c r="AF193" s="8"/>
      <c r="AG193" s="8"/>
      <c r="AH193" s="8"/>
      <c r="AI193" s="8"/>
      <c r="AJ193" s="8"/>
    </row>
    <row r="194" spans="1:36" ht="15" x14ac:dyDescent="0.25">
      <c r="A194" s="17">
        <f t="shared" si="67"/>
        <v>175</v>
      </c>
      <c r="B194" s="50" t="s">
        <v>6</v>
      </c>
      <c r="C194" s="15" t="s">
        <v>489</v>
      </c>
      <c r="D194" s="15" t="s">
        <v>2</v>
      </c>
      <c r="E194" s="15" t="s">
        <v>5</v>
      </c>
      <c r="F194" s="15" t="s">
        <v>92</v>
      </c>
      <c r="G194" s="14">
        <v>44927</v>
      </c>
      <c r="H194" s="14" t="s">
        <v>4</v>
      </c>
      <c r="I194" s="13">
        <v>34800</v>
      </c>
      <c r="J194" s="13">
        <v>0</v>
      </c>
      <c r="K194" s="13">
        <v>0</v>
      </c>
      <c r="L194" s="13">
        <f t="shared" si="58"/>
        <v>998.76</v>
      </c>
      <c r="M194" s="13">
        <f t="shared" si="59"/>
        <v>2470.7999999999997</v>
      </c>
      <c r="N194" s="13">
        <f t="shared" si="60"/>
        <v>400.2</v>
      </c>
      <c r="O194" s="13">
        <f t="shared" si="61"/>
        <v>1057.92</v>
      </c>
      <c r="P194" s="13">
        <f t="shared" si="62"/>
        <v>2467.3200000000002</v>
      </c>
      <c r="Q194" s="13">
        <v>0</v>
      </c>
      <c r="R194" s="13">
        <f t="shared" si="63"/>
        <v>7395</v>
      </c>
      <c r="S194" s="13">
        <v>0</v>
      </c>
      <c r="T194" s="13">
        <f t="shared" si="66"/>
        <v>2056.6800000000003</v>
      </c>
      <c r="U194" s="13">
        <f t="shared" si="64"/>
        <v>5338.32</v>
      </c>
      <c r="V194" s="13">
        <f t="shared" si="65"/>
        <v>32743.32</v>
      </c>
      <c r="W194" s="58"/>
      <c r="X194"/>
      <c r="Y194"/>
      <c r="Z194"/>
      <c r="AA194"/>
      <c r="AB194" s="8"/>
      <c r="AC194"/>
      <c r="AD194" s="8"/>
      <c r="AE194"/>
      <c r="AF194"/>
      <c r="AG194" s="8"/>
      <c r="AH194"/>
      <c r="AI194" s="8"/>
      <c r="AJ194" s="8"/>
    </row>
    <row r="195" spans="1:36" s="7" customFormat="1" ht="15" x14ac:dyDescent="0.25">
      <c r="A195" s="17">
        <f t="shared" si="67"/>
        <v>176</v>
      </c>
      <c r="B195" s="29" t="s">
        <v>6</v>
      </c>
      <c r="C195" s="15" t="s">
        <v>488</v>
      </c>
      <c r="D195" s="15" t="s">
        <v>2</v>
      </c>
      <c r="E195" s="15" t="s">
        <v>5</v>
      </c>
      <c r="F195" s="15" t="s">
        <v>92</v>
      </c>
      <c r="G195" s="14">
        <v>44927</v>
      </c>
      <c r="H195" s="14" t="s">
        <v>4</v>
      </c>
      <c r="I195" s="13">
        <v>43200</v>
      </c>
      <c r="J195" s="13">
        <v>894.28</v>
      </c>
      <c r="K195" s="13">
        <v>0</v>
      </c>
      <c r="L195" s="13">
        <f t="shared" si="58"/>
        <v>1239.8399999999999</v>
      </c>
      <c r="M195" s="13">
        <f t="shared" si="59"/>
        <v>3067.2</v>
      </c>
      <c r="N195" s="13">
        <f t="shared" si="60"/>
        <v>496.8</v>
      </c>
      <c r="O195" s="13">
        <f t="shared" si="61"/>
        <v>1313.28</v>
      </c>
      <c r="P195" s="13">
        <f t="shared" si="62"/>
        <v>3062.88</v>
      </c>
      <c r="Q195" s="13">
        <v>0</v>
      </c>
      <c r="R195" s="13">
        <f t="shared" si="63"/>
        <v>9180</v>
      </c>
      <c r="S195" s="13">
        <v>0</v>
      </c>
      <c r="T195" s="13">
        <f t="shared" si="66"/>
        <v>3447.3999999999996</v>
      </c>
      <c r="U195" s="13">
        <f t="shared" si="64"/>
        <v>6626.88</v>
      </c>
      <c r="V195" s="13">
        <f t="shared" si="65"/>
        <v>39752.6</v>
      </c>
      <c r="W195" s="58"/>
      <c r="X195"/>
      <c r="Y195"/>
      <c r="Z195"/>
      <c r="AA195"/>
      <c r="AB195" s="8"/>
      <c r="AC195"/>
      <c r="AD195" s="8"/>
      <c r="AE195" s="8"/>
      <c r="AF195"/>
      <c r="AG195" s="8"/>
      <c r="AH195"/>
      <c r="AI195" s="8"/>
      <c r="AJ195" s="8"/>
    </row>
    <row r="196" spans="1:36" s="7" customFormat="1" ht="15" x14ac:dyDescent="0.25">
      <c r="A196" s="17">
        <f t="shared" si="67"/>
        <v>177</v>
      </c>
      <c r="B196" s="29" t="s">
        <v>6</v>
      </c>
      <c r="C196" s="15" t="s">
        <v>487</v>
      </c>
      <c r="D196" s="15" t="s">
        <v>2</v>
      </c>
      <c r="E196" s="15" t="s">
        <v>5</v>
      </c>
      <c r="F196" s="15" t="s">
        <v>87</v>
      </c>
      <c r="G196" s="14">
        <v>44927</v>
      </c>
      <c r="H196" s="14" t="s">
        <v>4</v>
      </c>
      <c r="I196" s="13">
        <v>49600</v>
      </c>
      <c r="J196" s="13">
        <v>1797.55</v>
      </c>
      <c r="K196" s="13">
        <v>0</v>
      </c>
      <c r="L196" s="13">
        <f t="shared" si="58"/>
        <v>1423.52</v>
      </c>
      <c r="M196" s="13">
        <f t="shared" si="59"/>
        <v>3521.6</v>
      </c>
      <c r="N196" s="13">
        <f t="shared" si="60"/>
        <v>570.4</v>
      </c>
      <c r="O196" s="13">
        <f t="shared" si="61"/>
        <v>1507.84</v>
      </c>
      <c r="P196" s="13">
        <f t="shared" si="62"/>
        <v>3516.6400000000003</v>
      </c>
      <c r="Q196" s="13">
        <v>0</v>
      </c>
      <c r="R196" s="13">
        <f t="shared" si="63"/>
        <v>10540</v>
      </c>
      <c r="S196" s="13">
        <v>0</v>
      </c>
      <c r="T196" s="13">
        <f t="shared" si="66"/>
        <v>4728.91</v>
      </c>
      <c r="U196" s="13">
        <f t="shared" si="64"/>
        <v>7608.64</v>
      </c>
      <c r="V196" s="13">
        <f t="shared" si="65"/>
        <v>44871.09</v>
      </c>
      <c r="W196" s="58"/>
      <c r="X196"/>
      <c r="Y196"/>
      <c r="Z196"/>
      <c r="AA196"/>
      <c r="AB196" s="8"/>
      <c r="AC196"/>
      <c r="AD196" s="8"/>
      <c r="AE196" s="8"/>
      <c r="AF196" s="8"/>
      <c r="AG196" s="8"/>
      <c r="AH196"/>
      <c r="AI196" s="8"/>
      <c r="AJ196" s="8"/>
    </row>
    <row r="197" spans="1:36" s="7" customFormat="1" ht="15" x14ac:dyDescent="0.25">
      <c r="A197" s="17">
        <f t="shared" si="67"/>
        <v>178</v>
      </c>
      <c r="B197" s="30" t="s">
        <v>6</v>
      </c>
      <c r="C197" s="15" t="s">
        <v>486</v>
      </c>
      <c r="D197" s="15" t="s">
        <v>2</v>
      </c>
      <c r="E197" s="15" t="s">
        <v>5</v>
      </c>
      <c r="F197" s="15" t="s">
        <v>92</v>
      </c>
      <c r="G197" s="14">
        <v>44927</v>
      </c>
      <c r="H197" s="14" t="s">
        <v>4</v>
      </c>
      <c r="I197" s="13">
        <v>30160</v>
      </c>
      <c r="J197" s="13">
        <v>0</v>
      </c>
      <c r="K197" s="13">
        <v>0</v>
      </c>
      <c r="L197" s="13">
        <f t="shared" si="58"/>
        <v>865.59199999999998</v>
      </c>
      <c r="M197" s="13">
        <f t="shared" si="59"/>
        <v>2141.3599999999997</v>
      </c>
      <c r="N197" s="13">
        <f t="shared" si="60"/>
        <v>346.84</v>
      </c>
      <c r="O197" s="13">
        <f t="shared" si="61"/>
        <v>916.86400000000003</v>
      </c>
      <c r="P197" s="13">
        <f t="shared" si="62"/>
        <v>2138.3440000000001</v>
      </c>
      <c r="Q197" s="13">
        <v>0</v>
      </c>
      <c r="R197" s="13">
        <f t="shared" si="63"/>
        <v>6409</v>
      </c>
      <c r="S197" s="13">
        <v>0</v>
      </c>
      <c r="T197" s="13">
        <f t="shared" si="66"/>
        <v>1782.4560000000001</v>
      </c>
      <c r="U197" s="13">
        <f t="shared" si="64"/>
        <v>4626.5439999999999</v>
      </c>
      <c r="V197" s="13">
        <f t="shared" si="65"/>
        <v>28377.544000000002</v>
      </c>
      <c r="W197" s="58"/>
      <c r="X197"/>
      <c r="Y197"/>
      <c r="Z197"/>
      <c r="AA197"/>
      <c r="AB197" s="8"/>
      <c r="AC197"/>
      <c r="AD197" s="8"/>
      <c r="AE197"/>
      <c r="AF197"/>
      <c r="AG197"/>
      <c r="AH197"/>
      <c r="AI197" s="8"/>
      <c r="AJ197" s="8"/>
    </row>
    <row r="198" spans="1:36" s="7" customFormat="1" ht="15" x14ac:dyDescent="0.25">
      <c r="A198" s="17">
        <f t="shared" si="67"/>
        <v>179</v>
      </c>
      <c r="B198" s="29" t="s">
        <v>6</v>
      </c>
      <c r="C198" s="15" t="s">
        <v>485</v>
      </c>
      <c r="D198" s="15" t="s">
        <v>2</v>
      </c>
      <c r="E198" s="15" t="s">
        <v>5</v>
      </c>
      <c r="F198" s="15" t="s">
        <v>87</v>
      </c>
      <c r="G198" s="14">
        <v>44927</v>
      </c>
      <c r="H198" s="14" t="s">
        <v>4</v>
      </c>
      <c r="I198" s="13">
        <v>104400</v>
      </c>
      <c r="J198" s="13">
        <v>13140.36</v>
      </c>
      <c r="K198" s="13">
        <v>0</v>
      </c>
      <c r="L198" s="13">
        <f t="shared" si="58"/>
        <v>2996.28</v>
      </c>
      <c r="M198" s="13">
        <f t="shared" si="59"/>
        <v>7412.4</v>
      </c>
      <c r="N198" s="13">
        <f t="shared" si="60"/>
        <v>1200.5999999999999</v>
      </c>
      <c r="O198" s="13">
        <f t="shared" si="61"/>
        <v>3173.76</v>
      </c>
      <c r="P198" s="13">
        <f t="shared" si="62"/>
        <v>7401.96</v>
      </c>
      <c r="Q198" s="13">
        <v>0</v>
      </c>
      <c r="R198" s="13">
        <f t="shared" si="63"/>
        <v>22185</v>
      </c>
      <c r="S198" s="13">
        <v>0</v>
      </c>
      <c r="T198" s="13">
        <f t="shared" si="66"/>
        <v>19310.400000000001</v>
      </c>
      <c r="U198" s="13">
        <f t="shared" si="64"/>
        <v>16014.96</v>
      </c>
      <c r="V198" s="13">
        <f t="shared" si="65"/>
        <v>85089.600000000006</v>
      </c>
      <c r="W198" s="58"/>
      <c r="X198"/>
      <c r="Y198"/>
      <c r="Z198"/>
      <c r="AA198"/>
      <c r="AB198" s="8"/>
      <c r="AC198"/>
      <c r="AD198" s="8"/>
      <c r="AE198" s="8"/>
      <c r="AF198" s="8"/>
      <c r="AG198" s="8"/>
      <c r="AH198"/>
      <c r="AI198" s="8"/>
      <c r="AJ198" s="8"/>
    </row>
    <row r="199" spans="1:36" s="7" customFormat="1" ht="15" x14ac:dyDescent="0.25">
      <c r="A199" s="17">
        <f t="shared" si="67"/>
        <v>180</v>
      </c>
      <c r="B199" s="29" t="s">
        <v>6</v>
      </c>
      <c r="C199" s="15" t="s">
        <v>484</v>
      </c>
      <c r="D199" s="15" t="s">
        <v>2</v>
      </c>
      <c r="E199" s="15" t="s">
        <v>5</v>
      </c>
      <c r="F199" s="15" t="s">
        <v>87</v>
      </c>
      <c r="G199" s="14">
        <v>44927</v>
      </c>
      <c r="H199" s="14" t="s">
        <v>4</v>
      </c>
      <c r="I199" s="13">
        <v>34800</v>
      </c>
      <c r="J199" s="13">
        <v>0</v>
      </c>
      <c r="K199" s="13">
        <v>0</v>
      </c>
      <c r="L199" s="13">
        <f t="shared" si="58"/>
        <v>998.76</v>
      </c>
      <c r="M199" s="13">
        <f t="shared" si="59"/>
        <v>2470.7999999999997</v>
      </c>
      <c r="N199" s="13">
        <f t="shared" si="60"/>
        <v>400.2</v>
      </c>
      <c r="O199" s="13">
        <f t="shared" si="61"/>
        <v>1057.92</v>
      </c>
      <c r="P199" s="13">
        <f t="shared" si="62"/>
        <v>2467.3200000000002</v>
      </c>
      <c r="Q199" s="13">
        <v>0</v>
      </c>
      <c r="R199" s="13">
        <f t="shared" si="63"/>
        <v>7395</v>
      </c>
      <c r="S199" s="13">
        <v>0</v>
      </c>
      <c r="T199" s="13">
        <f t="shared" si="66"/>
        <v>2056.6800000000003</v>
      </c>
      <c r="U199" s="13">
        <f t="shared" si="64"/>
        <v>5338.32</v>
      </c>
      <c r="V199" s="13">
        <f t="shared" si="65"/>
        <v>32743.32</v>
      </c>
      <c r="W199" s="58"/>
      <c r="X199"/>
      <c r="Y199"/>
      <c r="Z199"/>
      <c r="AA199"/>
      <c r="AB199" s="8"/>
      <c r="AC199"/>
      <c r="AD199" s="8"/>
      <c r="AE199"/>
      <c r="AF199"/>
      <c r="AG199" s="8"/>
      <c r="AH199"/>
      <c r="AI199" s="8"/>
      <c r="AJ199" s="8"/>
    </row>
    <row r="200" spans="1:36" s="7" customFormat="1" ht="15" x14ac:dyDescent="0.25">
      <c r="A200" s="17">
        <f t="shared" si="67"/>
        <v>181</v>
      </c>
      <c r="B200" s="29" t="s">
        <v>6</v>
      </c>
      <c r="C200" s="15" t="s">
        <v>483</v>
      </c>
      <c r="D200" s="15" t="s">
        <v>2</v>
      </c>
      <c r="E200" s="15" t="s">
        <v>5</v>
      </c>
      <c r="F200" s="15" t="s">
        <v>92</v>
      </c>
      <c r="G200" s="14">
        <v>44927</v>
      </c>
      <c r="H200" s="14" t="s">
        <v>4</v>
      </c>
      <c r="I200" s="13">
        <v>104400</v>
      </c>
      <c r="J200" s="13">
        <v>13140.36</v>
      </c>
      <c r="K200" s="13">
        <v>0</v>
      </c>
      <c r="L200" s="13">
        <f t="shared" si="58"/>
        <v>2996.28</v>
      </c>
      <c r="M200" s="13">
        <f t="shared" si="59"/>
        <v>7412.4</v>
      </c>
      <c r="N200" s="13">
        <f t="shared" si="60"/>
        <v>1200.5999999999999</v>
      </c>
      <c r="O200" s="13">
        <f t="shared" si="61"/>
        <v>3173.76</v>
      </c>
      <c r="P200" s="13">
        <f t="shared" si="62"/>
        <v>7401.96</v>
      </c>
      <c r="Q200" s="13">
        <v>0</v>
      </c>
      <c r="R200" s="13">
        <f t="shared" si="63"/>
        <v>22185</v>
      </c>
      <c r="S200" s="13">
        <v>0</v>
      </c>
      <c r="T200" s="13">
        <f t="shared" si="66"/>
        <v>19310.400000000001</v>
      </c>
      <c r="U200" s="13">
        <f t="shared" si="64"/>
        <v>16014.96</v>
      </c>
      <c r="V200" s="13">
        <f t="shared" si="65"/>
        <v>85089.600000000006</v>
      </c>
      <c r="W200" s="58"/>
      <c r="X200"/>
      <c r="Y200"/>
      <c r="Z200"/>
      <c r="AA200"/>
      <c r="AB200" s="8"/>
      <c r="AC200"/>
      <c r="AD200" s="8"/>
      <c r="AE200" s="8"/>
      <c r="AF200" s="8"/>
      <c r="AG200" s="8"/>
      <c r="AH200"/>
      <c r="AI200" s="8"/>
      <c r="AJ200" s="8"/>
    </row>
    <row r="201" spans="1:36" s="7" customFormat="1" ht="15" x14ac:dyDescent="0.25">
      <c r="A201" s="17">
        <f t="shared" si="67"/>
        <v>182</v>
      </c>
      <c r="B201" s="29" t="s">
        <v>6</v>
      </c>
      <c r="C201" s="15" t="s">
        <v>482</v>
      </c>
      <c r="D201" s="15" t="s">
        <v>2</v>
      </c>
      <c r="E201" s="15" t="s">
        <v>5</v>
      </c>
      <c r="F201" s="15" t="s">
        <v>87</v>
      </c>
      <c r="G201" s="14">
        <v>44927</v>
      </c>
      <c r="H201" s="14" t="s">
        <v>4</v>
      </c>
      <c r="I201" s="13">
        <v>24000</v>
      </c>
      <c r="J201" s="13">
        <v>0</v>
      </c>
      <c r="K201" s="13">
        <v>0</v>
      </c>
      <c r="L201" s="13">
        <f t="shared" si="58"/>
        <v>688.8</v>
      </c>
      <c r="M201" s="13">
        <f t="shared" si="59"/>
        <v>1703.9999999999998</v>
      </c>
      <c r="N201" s="13">
        <f t="shared" si="60"/>
        <v>276</v>
      </c>
      <c r="O201" s="13">
        <f t="shared" si="61"/>
        <v>729.6</v>
      </c>
      <c r="P201" s="13">
        <f t="shared" si="62"/>
        <v>1701.6000000000001</v>
      </c>
      <c r="Q201" s="13">
        <v>0</v>
      </c>
      <c r="R201" s="13">
        <f t="shared" si="63"/>
        <v>5100</v>
      </c>
      <c r="S201" s="13">
        <v>0</v>
      </c>
      <c r="T201" s="13">
        <f t="shared" si="66"/>
        <v>1418.4</v>
      </c>
      <c r="U201" s="13">
        <f t="shared" si="64"/>
        <v>3681.6</v>
      </c>
      <c r="V201" s="13">
        <f t="shared" si="65"/>
        <v>22581.599999999999</v>
      </c>
      <c r="W201" s="58"/>
      <c r="X201"/>
      <c r="Y201"/>
      <c r="Z201"/>
      <c r="AA201"/>
      <c r="AB201" s="8"/>
      <c r="AC201"/>
      <c r="AD201" s="8"/>
      <c r="AE201"/>
      <c r="AF201"/>
      <c r="AG201"/>
      <c r="AH201"/>
      <c r="AI201" s="8"/>
      <c r="AJ201" s="8"/>
    </row>
    <row r="202" spans="1:36" s="7" customFormat="1" ht="15" x14ac:dyDescent="0.25">
      <c r="A202" s="17">
        <f t="shared" si="67"/>
        <v>183</v>
      </c>
      <c r="B202" s="29" t="s">
        <v>6</v>
      </c>
      <c r="C202" s="15" t="s">
        <v>481</v>
      </c>
      <c r="D202" s="15" t="s">
        <v>2</v>
      </c>
      <c r="E202" s="15" t="s">
        <v>5</v>
      </c>
      <c r="F202" s="15" t="s">
        <v>87</v>
      </c>
      <c r="G202" s="14">
        <v>44927</v>
      </c>
      <c r="H202" s="14" t="s">
        <v>4</v>
      </c>
      <c r="I202" s="13">
        <v>113400</v>
      </c>
      <c r="J202" s="13">
        <v>15257.38</v>
      </c>
      <c r="K202" s="13">
        <v>0</v>
      </c>
      <c r="L202" s="13">
        <f t="shared" si="58"/>
        <v>3254.58</v>
      </c>
      <c r="M202" s="13">
        <f t="shared" si="59"/>
        <v>8051.4</v>
      </c>
      <c r="N202" s="13">
        <f t="shared" si="60"/>
        <v>1304.0999999999999</v>
      </c>
      <c r="O202" s="13">
        <f t="shared" si="61"/>
        <v>3447.36</v>
      </c>
      <c r="P202" s="13">
        <f t="shared" si="62"/>
        <v>8040.06</v>
      </c>
      <c r="Q202" s="13">
        <v>0</v>
      </c>
      <c r="R202" s="13">
        <f t="shared" si="63"/>
        <v>24097.5</v>
      </c>
      <c r="S202" s="13">
        <v>0</v>
      </c>
      <c r="T202" s="13">
        <f t="shared" si="66"/>
        <v>21959.32</v>
      </c>
      <c r="U202" s="13">
        <f t="shared" si="64"/>
        <v>17395.559999999998</v>
      </c>
      <c r="V202" s="13">
        <f t="shared" si="65"/>
        <v>91440.68</v>
      </c>
      <c r="W202" s="58"/>
      <c r="X202"/>
      <c r="Y202"/>
      <c r="Z202"/>
      <c r="AA202"/>
      <c r="AB202" s="8"/>
      <c r="AC202"/>
      <c r="AD202" s="8"/>
      <c r="AE202" s="8"/>
      <c r="AF202" s="8"/>
      <c r="AG202" s="8"/>
      <c r="AH202"/>
      <c r="AI202" s="8"/>
      <c r="AJ202" s="8"/>
    </row>
    <row r="203" spans="1:36" s="7" customFormat="1" ht="15" x14ac:dyDescent="0.25">
      <c r="A203" s="17">
        <f t="shared" si="67"/>
        <v>184</v>
      </c>
      <c r="B203" s="29" t="s">
        <v>6</v>
      </c>
      <c r="C203" s="15" t="s">
        <v>480</v>
      </c>
      <c r="D203" s="15" t="s">
        <v>2</v>
      </c>
      <c r="E203" s="15" t="s">
        <v>5</v>
      </c>
      <c r="F203" s="15" t="s">
        <v>87</v>
      </c>
      <c r="G203" s="14">
        <v>44927</v>
      </c>
      <c r="H203" s="14" t="s">
        <v>4</v>
      </c>
      <c r="I203" s="13">
        <v>113400</v>
      </c>
      <c r="J203" s="13">
        <v>15257.38</v>
      </c>
      <c r="K203" s="13">
        <v>0</v>
      </c>
      <c r="L203" s="13">
        <f t="shared" si="58"/>
        <v>3254.58</v>
      </c>
      <c r="M203" s="13">
        <f t="shared" si="59"/>
        <v>8051.4</v>
      </c>
      <c r="N203" s="13">
        <f t="shared" si="60"/>
        <v>1304.0999999999999</v>
      </c>
      <c r="O203" s="13">
        <f t="shared" si="61"/>
        <v>3447.36</v>
      </c>
      <c r="P203" s="13">
        <f t="shared" si="62"/>
        <v>8040.06</v>
      </c>
      <c r="Q203" s="13">
        <v>0</v>
      </c>
      <c r="R203" s="13">
        <f t="shared" si="63"/>
        <v>24097.5</v>
      </c>
      <c r="S203" s="13">
        <v>0</v>
      </c>
      <c r="T203" s="13">
        <f t="shared" si="66"/>
        <v>21959.32</v>
      </c>
      <c r="U203" s="13">
        <f t="shared" si="64"/>
        <v>17395.559999999998</v>
      </c>
      <c r="V203" s="13">
        <f t="shared" si="65"/>
        <v>91440.68</v>
      </c>
      <c r="W203" s="58"/>
      <c r="X203"/>
      <c r="Y203"/>
      <c r="Z203"/>
      <c r="AA203"/>
      <c r="AB203" s="8"/>
      <c r="AC203"/>
      <c r="AD203" s="8"/>
      <c r="AE203" s="8"/>
      <c r="AF203" s="8"/>
      <c r="AG203" s="8"/>
      <c r="AH203"/>
      <c r="AI203" s="8"/>
      <c r="AJ203" s="8"/>
    </row>
    <row r="204" spans="1:36" s="7" customFormat="1" ht="15" x14ac:dyDescent="0.25">
      <c r="A204" s="17">
        <f t="shared" si="67"/>
        <v>185</v>
      </c>
      <c r="B204" s="29" t="s">
        <v>6</v>
      </c>
      <c r="C204" s="15" t="s">
        <v>479</v>
      </c>
      <c r="D204" s="15" t="s">
        <v>2</v>
      </c>
      <c r="E204" s="15" t="s">
        <v>5</v>
      </c>
      <c r="F204" s="15" t="s">
        <v>87</v>
      </c>
      <c r="G204" s="14">
        <v>44927</v>
      </c>
      <c r="H204" s="14" t="s">
        <v>4</v>
      </c>
      <c r="I204" s="13">
        <v>34800</v>
      </c>
      <c r="J204" s="13">
        <v>0</v>
      </c>
      <c r="K204" s="13">
        <v>0</v>
      </c>
      <c r="L204" s="13">
        <f t="shared" si="58"/>
        <v>998.76</v>
      </c>
      <c r="M204" s="13">
        <f t="shared" si="59"/>
        <v>2470.7999999999997</v>
      </c>
      <c r="N204" s="13">
        <f t="shared" si="60"/>
        <v>400.2</v>
      </c>
      <c r="O204" s="13">
        <f t="shared" si="61"/>
        <v>1057.92</v>
      </c>
      <c r="P204" s="13">
        <f t="shared" si="62"/>
        <v>2467.3200000000002</v>
      </c>
      <c r="Q204" s="13">
        <v>0</v>
      </c>
      <c r="R204" s="13">
        <f t="shared" si="63"/>
        <v>7395</v>
      </c>
      <c r="S204" s="13">
        <v>0</v>
      </c>
      <c r="T204" s="13">
        <f t="shared" si="66"/>
        <v>2056.6800000000003</v>
      </c>
      <c r="U204" s="13">
        <f t="shared" si="64"/>
        <v>5338.32</v>
      </c>
      <c r="V204" s="13">
        <f t="shared" si="65"/>
        <v>32743.32</v>
      </c>
      <c r="W204" s="58"/>
      <c r="X204"/>
      <c r="Y204"/>
      <c r="Z204"/>
      <c r="AA204"/>
      <c r="AB204" s="8"/>
      <c r="AC204"/>
      <c r="AD204" s="8"/>
      <c r="AE204"/>
      <c r="AF204"/>
      <c r="AG204" s="8"/>
      <c r="AH204"/>
      <c r="AI204" s="8"/>
      <c r="AJ204" s="8"/>
    </row>
    <row r="205" spans="1:36" s="7" customFormat="1" ht="15" x14ac:dyDescent="0.25">
      <c r="A205" s="17">
        <f t="shared" si="67"/>
        <v>186</v>
      </c>
      <c r="B205" s="29" t="s">
        <v>6</v>
      </c>
      <c r="C205" s="15" t="s">
        <v>478</v>
      </c>
      <c r="D205" s="15" t="s">
        <v>2</v>
      </c>
      <c r="E205" s="15" t="s">
        <v>5</v>
      </c>
      <c r="F205" s="15" t="s">
        <v>87</v>
      </c>
      <c r="G205" s="14">
        <v>44927</v>
      </c>
      <c r="H205" s="14" t="s">
        <v>4</v>
      </c>
      <c r="I205" s="13">
        <v>20880</v>
      </c>
      <c r="J205" s="13">
        <v>0</v>
      </c>
      <c r="K205" s="13">
        <v>0</v>
      </c>
      <c r="L205" s="13">
        <f t="shared" si="58"/>
        <v>599.25599999999997</v>
      </c>
      <c r="M205" s="13">
        <f t="shared" si="59"/>
        <v>1482.4799999999998</v>
      </c>
      <c r="N205" s="13">
        <f t="shared" si="60"/>
        <v>240.12</v>
      </c>
      <c r="O205" s="13">
        <f t="shared" si="61"/>
        <v>634.75199999999995</v>
      </c>
      <c r="P205" s="13">
        <f t="shared" si="62"/>
        <v>1480.3920000000001</v>
      </c>
      <c r="Q205" s="13">
        <v>0</v>
      </c>
      <c r="R205" s="13">
        <f t="shared" si="63"/>
        <v>4437</v>
      </c>
      <c r="S205" s="13">
        <v>0</v>
      </c>
      <c r="T205" s="13">
        <f t="shared" si="66"/>
        <v>1234.0079999999998</v>
      </c>
      <c r="U205" s="13">
        <f t="shared" si="64"/>
        <v>3202.9920000000002</v>
      </c>
      <c r="V205" s="13">
        <f t="shared" si="65"/>
        <v>19645.991999999998</v>
      </c>
      <c r="W205" s="58"/>
      <c r="X205"/>
      <c r="Y205"/>
      <c r="Z205"/>
      <c r="AA205"/>
      <c r="AB205" s="8"/>
      <c r="AC205"/>
      <c r="AD205" s="8"/>
      <c r="AE205"/>
      <c r="AF205"/>
      <c r="AG205"/>
      <c r="AH205"/>
      <c r="AI205" s="8"/>
      <c r="AJ205" s="8"/>
    </row>
    <row r="206" spans="1:36" s="7" customFormat="1" ht="15" x14ac:dyDescent="0.25">
      <c r="A206" s="17">
        <f t="shared" si="67"/>
        <v>187</v>
      </c>
      <c r="B206" s="29" t="s">
        <v>6</v>
      </c>
      <c r="C206" s="15" t="s">
        <v>477</v>
      </c>
      <c r="D206" s="15" t="s">
        <v>2</v>
      </c>
      <c r="E206" s="15" t="s">
        <v>5</v>
      </c>
      <c r="F206" s="15" t="s">
        <v>87</v>
      </c>
      <c r="G206" s="14">
        <v>44927</v>
      </c>
      <c r="H206" s="14" t="s">
        <v>4</v>
      </c>
      <c r="I206" s="13">
        <v>104400</v>
      </c>
      <c r="J206" s="13">
        <v>13140.36</v>
      </c>
      <c r="K206" s="13">
        <v>0</v>
      </c>
      <c r="L206" s="13">
        <f t="shared" si="58"/>
        <v>2996.28</v>
      </c>
      <c r="M206" s="13">
        <f t="shared" si="59"/>
        <v>7412.4</v>
      </c>
      <c r="N206" s="13">
        <f t="shared" si="60"/>
        <v>1200.5999999999999</v>
      </c>
      <c r="O206" s="13">
        <f t="shared" si="61"/>
        <v>3173.76</v>
      </c>
      <c r="P206" s="13">
        <f t="shared" si="62"/>
        <v>7401.96</v>
      </c>
      <c r="Q206" s="13">
        <v>0</v>
      </c>
      <c r="R206" s="13">
        <f t="shared" si="63"/>
        <v>22185</v>
      </c>
      <c r="S206" s="13">
        <v>0</v>
      </c>
      <c r="T206" s="13">
        <f t="shared" si="66"/>
        <v>19310.400000000001</v>
      </c>
      <c r="U206" s="13">
        <f t="shared" si="64"/>
        <v>16014.96</v>
      </c>
      <c r="V206" s="13">
        <f t="shared" si="65"/>
        <v>85089.600000000006</v>
      </c>
      <c r="W206" s="58"/>
      <c r="X206"/>
      <c r="Y206"/>
      <c r="Z206"/>
      <c r="AA206"/>
      <c r="AB206" s="8"/>
      <c r="AC206"/>
      <c r="AD206" s="8"/>
      <c r="AE206" s="8"/>
      <c r="AF206" s="8"/>
      <c r="AG206" s="8"/>
      <c r="AH206"/>
      <c r="AI206" s="8"/>
      <c r="AJ206" s="8"/>
    </row>
    <row r="207" spans="1:36" s="7" customFormat="1" ht="15" x14ac:dyDescent="0.25">
      <c r="A207" s="17">
        <f t="shared" si="67"/>
        <v>188</v>
      </c>
      <c r="B207" s="29" t="s">
        <v>6</v>
      </c>
      <c r="C207" s="15" t="s">
        <v>476</v>
      </c>
      <c r="D207" s="15" t="s">
        <v>2</v>
      </c>
      <c r="E207" s="15" t="s">
        <v>5</v>
      </c>
      <c r="F207" s="15" t="s">
        <v>92</v>
      </c>
      <c r="G207" s="14">
        <v>44927</v>
      </c>
      <c r="H207" s="14" t="s">
        <v>4</v>
      </c>
      <c r="I207" s="13">
        <v>113400</v>
      </c>
      <c r="J207" s="13">
        <v>15257.38</v>
      </c>
      <c r="K207" s="13">
        <v>0</v>
      </c>
      <c r="L207" s="13">
        <f t="shared" si="58"/>
        <v>3254.58</v>
      </c>
      <c r="M207" s="13">
        <f t="shared" si="59"/>
        <v>8051.4</v>
      </c>
      <c r="N207" s="13">
        <f t="shared" si="60"/>
        <v>1304.0999999999999</v>
      </c>
      <c r="O207" s="13">
        <f t="shared" si="61"/>
        <v>3447.36</v>
      </c>
      <c r="P207" s="13">
        <f t="shared" si="62"/>
        <v>8040.06</v>
      </c>
      <c r="Q207" s="13">
        <v>0</v>
      </c>
      <c r="R207" s="13">
        <f t="shared" si="63"/>
        <v>24097.5</v>
      </c>
      <c r="S207" s="13">
        <v>0</v>
      </c>
      <c r="T207" s="13">
        <f t="shared" si="66"/>
        <v>21959.32</v>
      </c>
      <c r="U207" s="13">
        <f t="shared" si="64"/>
        <v>17395.559999999998</v>
      </c>
      <c r="V207" s="13">
        <f t="shared" si="65"/>
        <v>91440.68</v>
      </c>
      <c r="W207" s="58"/>
      <c r="X207"/>
      <c r="Y207"/>
      <c r="Z207"/>
      <c r="AA207"/>
      <c r="AB207" s="8"/>
      <c r="AC207"/>
      <c r="AD207" s="8"/>
      <c r="AE207" s="8"/>
      <c r="AF207" s="8"/>
      <c r="AG207" s="8"/>
      <c r="AH207"/>
      <c r="AI207" s="8"/>
      <c r="AJ207" s="8"/>
    </row>
    <row r="208" spans="1:36" s="7" customFormat="1" ht="15" x14ac:dyDescent="0.25">
      <c r="A208" s="17">
        <f t="shared" si="67"/>
        <v>189</v>
      </c>
      <c r="B208" s="29" t="s">
        <v>6</v>
      </c>
      <c r="C208" s="15" t="s">
        <v>475</v>
      </c>
      <c r="D208" s="15" t="s">
        <v>2</v>
      </c>
      <c r="E208" s="15" t="s">
        <v>5</v>
      </c>
      <c r="F208" s="15" t="s">
        <v>92</v>
      </c>
      <c r="G208" s="14">
        <v>44927</v>
      </c>
      <c r="H208" s="14" t="s">
        <v>4</v>
      </c>
      <c r="I208" s="13">
        <v>104400</v>
      </c>
      <c r="J208" s="13">
        <v>13140.36</v>
      </c>
      <c r="K208" s="13">
        <v>0</v>
      </c>
      <c r="L208" s="13">
        <f t="shared" si="58"/>
        <v>2996.28</v>
      </c>
      <c r="M208" s="13">
        <f t="shared" si="59"/>
        <v>7412.4</v>
      </c>
      <c r="N208" s="13">
        <f t="shared" si="60"/>
        <v>1200.5999999999999</v>
      </c>
      <c r="O208" s="13">
        <f t="shared" si="61"/>
        <v>3173.76</v>
      </c>
      <c r="P208" s="13">
        <f t="shared" si="62"/>
        <v>7401.96</v>
      </c>
      <c r="Q208" s="13">
        <v>0</v>
      </c>
      <c r="R208" s="13">
        <f t="shared" si="63"/>
        <v>22185</v>
      </c>
      <c r="S208" s="13">
        <v>0</v>
      </c>
      <c r="T208" s="13">
        <f t="shared" si="66"/>
        <v>19310.400000000001</v>
      </c>
      <c r="U208" s="13">
        <f t="shared" si="64"/>
        <v>16014.96</v>
      </c>
      <c r="V208" s="13">
        <f t="shared" si="65"/>
        <v>85089.600000000006</v>
      </c>
      <c r="W208" s="58"/>
      <c r="X208"/>
      <c r="Y208"/>
      <c r="Z208"/>
      <c r="AA208"/>
      <c r="AB208" s="8"/>
      <c r="AC208"/>
      <c r="AD208" s="8"/>
      <c r="AE208" s="8"/>
      <c r="AF208" s="8"/>
      <c r="AG208" s="8"/>
      <c r="AH208"/>
      <c r="AI208" s="8"/>
      <c r="AJ208" s="8"/>
    </row>
    <row r="209" spans="1:36" s="7" customFormat="1" ht="15" x14ac:dyDescent="0.25">
      <c r="A209" s="17">
        <f t="shared" si="67"/>
        <v>190</v>
      </c>
      <c r="B209" s="29" t="s">
        <v>6</v>
      </c>
      <c r="C209" s="15" t="s">
        <v>474</v>
      </c>
      <c r="D209" s="15" t="s">
        <v>2</v>
      </c>
      <c r="E209" s="15" t="s">
        <v>5</v>
      </c>
      <c r="F209" s="15" t="s">
        <v>92</v>
      </c>
      <c r="G209" s="14">
        <v>44927</v>
      </c>
      <c r="H209" s="14" t="s">
        <v>4</v>
      </c>
      <c r="I209" s="13">
        <v>4640</v>
      </c>
      <c r="J209" s="13">
        <v>0</v>
      </c>
      <c r="K209" s="13">
        <v>0</v>
      </c>
      <c r="L209" s="13">
        <f t="shared" si="58"/>
        <v>133.16800000000001</v>
      </c>
      <c r="M209" s="13">
        <f t="shared" si="59"/>
        <v>329.44</v>
      </c>
      <c r="N209" s="13">
        <f t="shared" si="60"/>
        <v>53.36</v>
      </c>
      <c r="O209" s="13">
        <f t="shared" si="61"/>
        <v>141.05600000000001</v>
      </c>
      <c r="P209" s="13">
        <f t="shared" si="62"/>
        <v>328.976</v>
      </c>
      <c r="Q209" s="13">
        <v>0</v>
      </c>
      <c r="R209" s="13">
        <f t="shared" si="63"/>
        <v>986</v>
      </c>
      <c r="S209" s="13">
        <v>0</v>
      </c>
      <c r="T209" s="13">
        <f t="shared" si="66"/>
        <v>274.22400000000005</v>
      </c>
      <c r="U209" s="13">
        <f t="shared" si="64"/>
        <v>711.77600000000007</v>
      </c>
      <c r="V209" s="13">
        <f t="shared" si="65"/>
        <v>4365.7759999999998</v>
      </c>
      <c r="W209" s="58"/>
      <c r="X209"/>
      <c r="Y209"/>
      <c r="Z209"/>
      <c r="AA209"/>
      <c r="AB209" s="8"/>
      <c r="AC209"/>
      <c r="AD209" s="8"/>
      <c r="AE209"/>
      <c r="AF209"/>
      <c r="AG209"/>
      <c r="AH209"/>
      <c r="AI209"/>
      <c r="AJ209" s="8"/>
    </row>
    <row r="210" spans="1:36" s="7" customFormat="1" ht="15" x14ac:dyDescent="0.25">
      <c r="A210" s="17">
        <f t="shared" si="67"/>
        <v>191</v>
      </c>
      <c r="B210" s="29" t="s">
        <v>6</v>
      </c>
      <c r="C210" s="15" t="s">
        <v>473</v>
      </c>
      <c r="D210" s="15" t="s">
        <v>2</v>
      </c>
      <c r="E210" s="15" t="s">
        <v>5</v>
      </c>
      <c r="F210" s="15" t="s">
        <v>92</v>
      </c>
      <c r="G210" s="14">
        <v>44927</v>
      </c>
      <c r="H210" s="14" t="s">
        <v>4</v>
      </c>
      <c r="I210" s="13">
        <v>104400</v>
      </c>
      <c r="J210" s="13">
        <v>12746</v>
      </c>
      <c r="K210" s="13">
        <v>0</v>
      </c>
      <c r="L210" s="13">
        <f t="shared" si="58"/>
        <v>2996.28</v>
      </c>
      <c r="M210" s="13">
        <f t="shared" si="59"/>
        <v>7412.4</v>
      </c>
      <c r="N210" s="13">
        <f t="shared" si="60"/>
        <v>1200.5999999999999</v>
      </c>
      <c r="O210" s="13">
        <f t="shared" si="61"/>
        <v>3173.76</v>
      </c>
      <c r="P210" s="13">
        <f t="shared" si="62"/>
        <v>7401.96</v>
      </c>
      <c r="Q210" s="13">
        <f>1512.45+65</f>
        <v>1577.45</v>
      </c>
      <c r="R210" s="13">
        <f t="shared" si="63"/>
        <v>22185</v>
      </c>
      <c r="S210" s="13">
        <v>0</v>
      </c>
      <c r="T210" s="13">
        <f t="shared" si="66"/>
        <v>20493.490000000002</v>
      </c>
      <c r="U210" s="13">
        <f t="shared" si="64"/>
        <v>16014.96</v>
      </c>
      <c r="V210" s="13">
        <f t="shared" si="65"/>
        <v>83906.51</v>
      </c>
      <c r="W210" s="58"/>
      <c r="X210"/>
      <c r="Y210"/>
      <c r="Z210"/>
      <c r="AA210"/>
      <c r="AB210" s="8"/>
      <c r="AC210"/>
      <c r="AD210" s="8"/>
      <c r="AE210" s="8"/>
      <c r="AF210" s="8"/>
      <c r="AG210" s="8"/>
      <c r="AH210" s="8"/>
      <c r="AI210" s="8"/>
      <c r="AJ210" s="8"/>
    </row>
    <row r="211" spans="1:36" s="7" customFormat="1" ht="15" x14ac:dyDescent="0.25">
      <c r="A211" s="17">
        <f t="shared" si="67"/>
        <v>192</v>
      </c>
      <c r="B211" s="29" t="s">
        <v>6</v>
      </c>
      <c r="C211" s="15" t="s">
        <v>472</v>
      </c>
      <c r="D211" s="15" t="s">
        <v>2</v>
      </c>
      <c r="E211" s="15" t="s">
        <v>5</v>
      </c>
      <c r="F211" s="15" t="s">
        <v>92</v>
      </c>
      <c r="G211" s="14">
        <v>44927</v>
      </c>
      <c r="H211" s="14" t="s">
        <v>4</v>
      </c>
      <c r="I211" s="13">
        <v>6960</v>
      </c>
      <c r="J211" s="13">
        <v>0</v>
      </c>
      <c r="K211" s="13">
        <v>0</v>
      </c>
      <c r="L211" s="13">
        <f t="shared" si="58"/>
        <v>199.75200000000001</v>
      </c>
      <c r="M211" s="13">
        <f t="shared" si="59"/>
        <v>494.15999999999997</v>
      </c>
      <c r="N211" s="13">
        <f t="shared" si="60"/>
        <v>80.039999999999992</v>
      </c>
      <c r="O211" s="13">
        <f t="shared" si="61"/>
        <v>211.584</v>
      </c>
      <c r="P211" s="13">
        <f t="shared" si="62"/>
        <v>493.46400000000006</v>
      </c>
      <c r="Q211" s="13">
        <v>0</v>
      </c>
      <c r="R211" s="13">
        <f t="shared" si="63"/>
        <v>1479</v>
      </c>
      <c r="S211" s="13">
        <v>0</v>
      </c>
      <c r="T211" s="13">
        <f t="shared" si="66"/>
        <v>411.33600000000001</v>
      </c>
      <c r="U211" s="13">
        <f t="shared" si="64"/>
        <v>1067.664</v>
      </c>
      <c r="V211" s="13">
        <f t="shared" si="65"/>
        <v>6548.6639999999998</v>
      </c>
      <c r="W211" s="58"/>
      <c r="X211"/>
      <c r="Y211"/>
      <c r="Z211"/>
      <c r="AA211"/>
      <c r="AB211" s="8"/>
      <c r="AC211"/>
      <c r="AD211" s="8"/>
      <c r="AE211"/>
      <c r="AF211"/>
      <c r="AG211"/>
      <c r="AH211"/>
      <c r="AI211"/>
      <c r="AJ211" s="8"/>
    </row>
    <row r="212" spans="1:36" s="7" customFormat="1" ht="15" x14ac:dyDescent="0.25">
      <c r="A212" s="17">
        <f t="shared" si="67"/>
        <v>193</v>
      </c>
      <c r="B212" s="29" t="s">
        <v>6</v>
      </c>
      <c r="C212" s="15" t="s">
        <v>471</v>
      </c>
      <c r="D212" s="15" t="s">
        <v>2</v>
      </c>
      <c r="E212" s="15" t="s">
        <v>5</v>
      </c>
      <c r="F212" s="15" t="s">
        <v>92</v>
      </c>
      <c r="G212" s="14">
        <v>44927</v>
      </c>
      <c r="H212" s="14" t="s">
        <v>4</v>
      </c>
      <c r="I212" s="13">
        <v>88160</v>
      </c>
      <c r="J212" s="13">
        <v>9320.31</v>
      </c>
      <c r="K212" s="13">
        <v>0</v>
      </c>
      <c r="L212" s="13">
        <f t="shared" si="58"/>
        <v>2530.192</v>
      </c>
      <c r="M212" s="13">
        <f t="shared" si="59"/>
        <v>6259.36</v>
      </c>
      <c r="N212" s="13">
        <f t="shared" si="60"/>
        <v>1013.84</v>
      </c>
      <c r="O212" s="13">
        <f t="shared" si="61"/>
        <v>2680.0639999999999</v>
      </c>
      <c r="P212" s="13">
        <f t="shared" si="62"/>
        <v>6250.5440000000008</v>
      </c>
      <c r="Q212" s="13">
        <v>0</v>
      </c>
      <c r="R212" s="13">
        <f t="shared" si="63"/>
        <v>18734</v>
      </c>
      <c r="S212" s="13">
        <v>0</v>
      </c>
      <c r="T212" s="13">
        <f t="shared" si="66"/>
        <v>14530.565999999999</v>
      </c>
      <c r="U212" s="13">
        <f t="shared" si="64"/>
        <v>13523.744000000001</v>
      </c>
      <c r="V212" s="13">
        <f t="shared" si="65"/>
        <v>73629.434000000008</v>
      </c>
      <c r="W212" s="58"/>
      <c r="X212"/>
      <c r="Y212"/>
      <c r="Z212"/>
      <c r="AA212"/>
      <c r="AB212" s="8"/>
      <c r="AC212"/>
      <c r="AD212" s="8"/>
      <c r="AE212" s="8"/>
      <c r="AF212" s="8"/>
      <c r="AG212" s="8"/>
      <c r="AH212"/>
      <c r="AI212" s="8"/>
      <c r="AJ212" s="8"/>
    </row>
    <row r="213" spans="1:36" s="7" customFormat="1" ht="15" x14ac:dyDescent="0.25">
      <c r="A213" s="17">
        <f t="shared" si="67"/>
        <v>194</v>
      </c>
      <c r="B213" s="29" t="s">
        <v>6</v>
      </c>
      <c r="C213" s="15" t="s">
        <v>470</v>
      </c>
      <c r="D213" s="15" t="s">
        <v>2</v>
      </c>
      <c r="E213" s="15" t="s">
        <v>5</v>
      </c>
      <c r="F213" s="15" t="s">
        <v>92</v>
      </c>
      <c r="G213" s="14">
        <v>44927</v>
      </c>
      <c r="H213" s="14" t="s">
        <v>4</v>
      </c>
      <c r="I213" s="13">
        <v>32480</v>
      </c>
      <c r="J213" s="13">
        <v>0</v>
      </c>
      <c r="K213" s="13">
        <v>0</v>
      </c>
      <c r="L213" s="13">
        <f t="shared" si="58"/>
        <v>932.17600000000004</v>
      </c>
      <c r="M213" s="13">
        <f t="shared" si="59"/>
        <v>2306.08</v>
      </c>
      <c r="N213" s="13">
        <f t="shared" si="60"/>
        <v>373.52</v>
      </c>
      <c r="O213" s="13">
        <f t="shared" si="61"/>
        <v>987.39200000000005</v>
      </c>
      <c r="P213" s="13">
        <f t="shared" si="62"/>
        <v>2302.8320000000003</v>
      </c>
      <c r="Q213" s="13">
        <v>0</v>
      </c>
      <c r="R213" s="13">
        <f t="shared" si="63"/>
        <v>6902</v>
      </c>
      <c r="S213" s="13">
        <v>0</v>
      </c>
      <c r="T213" s="13">
        <f t="shared" si="66"/>
        <v>1919.5680000000002</v>
      </c>
      <c r="U213" s="13">
        <f t="shared" si="64"/>
        <v>4982.4320000000007</v>
      </c>
      <c r="V213" s="13">
        <f t="shared" si="65"/>
        <v>30560.432000000001</v>
      </c>
      <c r="W213" s="58"/>
      <c r="X213"/>
      <c r="Y213"/>
      <c r="Z213"/>
      <c r="AA213"/>
      <c r="AB213" s="8"/>
      <c r="AC213"/>
      <c r="AD213" s="8"/>
      <c r="AE213"/>
      <c r="AF213"/>
      <c r="AG213"/>
      <c r="AH213"/>
      <c r="AI213" s="8"/>
      <c r="AJ213" s="8"/>
    </row>
    <row r="214" spans="1:36" s="7" customFormat="1" ht="15" x14ac:dyDescent="0.25">
      <c r="A214" s="17">
        <f t="shared" si="67"/>
        <v>195</v>
      </c>
      <c r="B214" s="29" t="s">
        <v>6</v>
      </c>
      <c r="C214" s="15" t="s">
        <v>469</v>
      </c>
      <c r="D214" s="15" t="s">
        <v>2</v>
      </c>
      <c r="E214" s="15" t="s">
        <v>5</v>
      </c>
      <c r="F214" s="15" t="s">
        <v>87</v>
      </c>
      <c r="G214" s="14">
        <v>44927</v>
      </c>
      <c r="H214" s="14" t="s">
        <v>4</v>
      </c>
      <c r="I214" s="13">
        <v>46400</v>
      </c>
      <c r="J214" s="13">
        <v>0</v>
      </c>
      <c r="K214" s="13">
        <v>0</v>
      </c>
      <c r="L214" s="13">
        <f t="shared" si="58"/>
        <v>1331.68</v>
      </c>
      <c r="M214" s="13">
        <f t="shared" si="59"/>
        <v>3294.3999999999996</v>
      </c>
      <c r="N214" s="13">
        <f t="shared" si="60"/>
        <v>533.6</v>
      </c>
      <c r="O214" s="13">
        <f t="shared" si="61"/>
        <v>1410.56</v>
      </c>
      <c r="P214" s="13">
        <f t="shared" si="62"/>
        <v>3289.76</v>
      </c>
      <c r="Q214" s="13">
        <v>0</v>
      </c>
      <c r="R214" s="13">
        <f t="shared" si="63"/>
        <v>9860</v>
      </c>
      <c r="S214" s="13">
        <v>0</v>
      </c>
      <c r="T214" s="13">
        <f t="shared" si="66"/>
        <v>2742.24</v>
      </c>
      <c r="U214" s="13">
        <f t="shared" si="64"/>
        <v>7117.76</v>
      </c>
      <c r="V214" s="13">
        <f t="shared" si="65"/>
        <v>43657.760000000002</v>
      </c>
      <c r="W214" s="58"/>
      <c r="X214"/>
      <c r="Y214"/>
      <c r="Z214"/>
      <c r="AA214"/>
      <c r="AB214" s="8"/>
      <c r="AC214"/>
      <c r="AD214" s="8"/>
      <c r="AE214" s="8"/>
      <c r="AF214"/>
      <c r="AG214" s="8"/>
      <c r="AH214"/>
      <c r="AI214" s="8"/>
      <c r="AJ214" s="8"/>
    </row>
    <row r="215" spans="1:36" s="7" customFormat="1" ht="15" x14ac:dyDescent="0.25">
      <c r="A215" s="17">
        <f t="shared" si="67"/>
        <v>196</v>
      </c>
      <c r="B215" s="29" t="s">
        <v>6</v>
      </c>
      <c r="C215" s="15" t="s">
        <v>468</v>
      </c>
      <c r="D215" s="15" t="s">
        <v>2</v>
      </c>
      <c r="E215" s="15" t="s">
        <v>5</v>
      </c>
      <c r="F215" s="15" t="s">
        <v>87</v>
      </c>
      <c r="G215" s="14">
        <v>44927</v>
      </c>
      <c r="H215" s="14" t="s">
        <v>4</v>
      </c>
      <c r="I215" s="13">
        <v>34800</v>
      </c>
      <c r="J215" s="13">
        <v>0</v>
      </c>
      <c r="K215" s="13">
        <v>0</v>
      </c>
      <c r="L215" s="13">
        <f t="shared" si="58"/>
        <v>998.76</v>
      </c>
      <c r="M215" s="13">
        <f t="shared" si="59"/>
        <v>2470.7999999999997</v>
      </c>
      <c r="N215" s="13">
        <f t="shared" si="60"/>
        <v>400.2</v>
      </c>
      <c r="O215" s="13">
        <f t="shared" si="61"/>
        <v>1057.92</v>
      </c>
      <c r="P215" s="13">
        <f t="shared" si="62"/>
        <v>2467.3200000000002</v>
      </c>
      <c r="Q215" s="13">
        <v>0</v>
      </c>
      <c r="R215" s="13">
        <f t="shared" si="63"/>
        <v>7395</v>
      </c>
      <c r="S215" s="13">
        <v>0</v>
      </c>
      <c r="T215" s="13">
        <f t="shared" si="66"/>
        <v>2056.6800000000003</v>
      </c>
      <c r="U215" s="13">
        <f t="shared" si="64"/>
        <v>5338.32</v>
      </c>
      <c r="V215" s="13">
        <f t="shared" si="65"/>
        <v>32743.32</v>
      </c>
      <c r="W215" s="58"/>
      <c r="X215"/>
      <c r="Y215"/>
      <c r="Z215"/>
      <c r="AA215"/>
      <c r="AB215" s="8"/>
      <c r="AC215"/>
      <c r="AD215" s="8"/>
      <c r="AE215"/>
      <c r="AF215"/>
      <c r="AG215" s="8"/>
      <c r="AH215"/>
      <c r="AI215" s="8"/>
      <c r="AJ215" s="8"/>
    </row>
    <row r="216" spans="1:36" s="7" customFormat="1" ht="15" x14ac:dyDescent="0.25">
      <c r="A216" s="17">
        <f t="shared" si="67"/>
        <v>197</v>
      </c>
      <c r="B216" s="29" t="s">
        <v>6</v>
      </c>
      <c r="C216" s="15" t="s">
        <v>467</v>
      </c>
      <c r="D216" s="15" t="s">
        <v>2</v>
      </c>
      <c r="E216" s="15" t="s">
        <v>5</v>
      </c>
      <c r="F216" s="15" t="s">
        <v>92</v>
      </c>
      <c r="G216" s="14">
        <v>44927</v>
      </c>
      <c r="H216" s="14" t="s">
        <v>4</v>
      </c>
      <c r="I216" s="13">
        <v>34800</v>
      </c>
      <c r="J216" s="13">
        <v>0</v>
      </c>
      <c r="K216" s="13">
        <v>0</v>
      </c>
      <c r="L216" s="13">
        <f t="shared" si="58"/>
        <v>998.76</v>
      </c>
      <c r="M216" s="13">
        <f t="shared" si="59"/>
        <v>2470.7999999999997</v>
      </c>
      <c r="N216" s="13">
        <f t="shared" si="60"/>
        <v>400.2</v>
      </c>
      <c r="O216" s="13">
        <f t="shared" si="61"/>
        <v>1057.92</v>
      </c>
      <c r="P216" s="13">
        <f t="shared" si="62"/>
        <v>2467.3200000000002</v>
      </c>
      <c r="Q216" s="13">
        <v>0</v>
      </c>
      <c r="R216" s="13">
        <f t="shared" si="63"/>
        <v>7395</v>
      </c>
      <c r="S216" s="13">
        <v>0</v>
      </c>
      <c r="T216" s="13">
        <f t="shared" si="66"/>
        <v>2056.6800000000003</v>
      </c>
      <c r="U216" s="13">
        <f t="shared" si="64"/>
        <v>5338.32</v>
      </c>
      <c r="V216" s="13">
        <f t="shared" si="65"/>
        <v>32743.32</v>
      </c>
      <c r="W216" s="58"/>
      <c r="X216"/>
      <c r="Y216"/>
      <c r="Z216"/>
      <c r="AA216"/>
      <c r="AB216" s="8"/>
      <c r="AC216"/>
      <c r="AD216" s="8"/>
      <c r="AE216"/>
      <c r="AF216"/>
      <c r="AG216" s="8"/>
      <c r="AH216"/>
      <c r="AI216" s="8"/>
      <c r="AJ216" s="8"/>
    </row>
    <row r="217" spans="1:36" s="7" customFormat="1" ht="15" x14ac:dyDescent="0.25">
      <c r="A217" s="17">
        <f t="shared" si="67"/>
        <v>198</v>
      </c>
      <c r="B217" s="29" t="s">
        <v>6</v>
      </c>
      <c r="C217" s="15" t="s">
        <v>466</v>
      </c>
      <c r="D217" s="15" t="s">
        <v>2</v>
      </c>
      <c r="E217" s="15" t="s">
        <v>5</v>
      </c>
      <c r="F217" s="15" t="s">
        <v>92</v>
      </c>
      <c r="G217" s="14">
        <v>44927</v>
      </c>
      <c r="H217" s="14" t="s">
        <v>4</v>
      </c>
      <c r="I217" s="13">
        <v>69600</v>
      </c>
      <c r="J217" s="13">
        <v>0</v>
      </c>
      <c r="K217" s="13">
        <v>0</v>
      </c>
      <c r="L217" s="13">
        <f t="shared" si="58"/>
        <v>1997.52</v>
      </c>
      <c r="M217" s="13">
        <f t="shared" si="59"/>
        <v>4941.5999999999995</v>
      </c>
      <c r="N217" s="13">
        <f t="shared" si="60"/>
        <v>800.4</v>
      </c>
      <c r="O217" s="13">
        <f t="shared" si="61"/>
        <v>2115.84</v>
      </c>
      <c r="P217" s="13">
        <f t="shared" si="62"/>
        <v>4934.6400000000003</v>
      </c>
      <c r="Q217" s="13">
        <v>0</v>
      </c>
      <c r="R217" s="13">
        <f t="shared" si="63"/>
        <v>14790</v>
      </c>
      <c r="S217" s="13">
        <v>0</v>
      </c>
      <c r="T217" s="13">
        <f t="shared" si="66"/>
        <v>4113.3600000000006</v>
      </c>
      <c r="U217" s="13">
        <f t="shared" si="64"/>
        <v>10676.64</v>
      </c>
      <c r="V217" s="13">
        <f t="shared" si="65"/>
        <v>65486.64</v>
      </c>
      <c r="W217" s="58"/>
      <c r="X217"/>
      <c r="Y217"/>
      <c r="Z217"/>
      <c r="AA217"/>
      <c r="AB217" s="8"/>
      <c r="AC217"/>
      <c r="AD217" s="8"/>
      <c r="AE217" s="8"/>
      <c r="AF217"/>
      <c r="AG217" s="8"/>
      <c r="AH217"/>
      <c r="AI217" s="8"/>
      <c r="AJ217" s="8"/>
    </row>
    <row r="218" spans="1:36" s="7" customFormat="1" ht="15" x14ac:dyDescent="0.25">
      <c r="A218" s="17">
        <f t="shared" si="67"/>
        <v>199</v>
      </c>
      <c r="B218" s="29" t="s">
        <v>6</v>
      </c>
      <c r="C218" s="15" t="s">
        <v>465</v>
      </c>
      <c r="D218" s="15" t="s">
        <v>2</v>
      </c>
      <c r="E218" s="15" t="s">
        <v>5</v>
      </c>
      <c r="F218" s="15" t="s">
        <v>87</v>
      </c>
      <c r="G218" s="14">
        <v>44927</v>
      </c>
      <c r="H218" s="14" t="s">
        <v>4</v>
      </c>
      <c r="I218" s="13">
        <v>34800</v>
      </c>
      <c r="J218" s="13">
        <v>0</v>
      </c>
      <c r="K218" s="13">
        <v>0</v>
      </c>
      <c r="L218" s="13">
        <f t="shared" si="58"/>
        <v>998.76</v>
      </c>
      <c r="M218" s="13">
        <f t="shared" si="59"/>
        <v>2470.7999999999997</v>
      </c>
      <c r="N218" s="13">
        <f t="shared" si="60"/>
        <v>400.2</v>
      </c>
      <c r="O218" s="13">
        <f t="shared" si="61"/>
        <v>1057.92</v>
      </c>
      <c r="P218" s="13">
        <f t="shared" si="62"/>
        <v>2467.3200000000002</v>
      </c>
      <c r="Q218" s="13">
        <v>0</v>
      </c>
      <c r="R218" s="13">
        <f t="shared" si="63"/>
        <v>7395</v>
      </c>
      <c r="S218" s="13">
        <v>0</v>
      </c>
      <c r="T218" s="13">
        <f t="shared" si="66"/>
        <v>2056.6800000000003</v>
      </c>
      <c r="U218" s="13">
        <f t="shared" si="64"/>
        <v>5338.32</v>
      </c>
      <c r="V218" s="13">
        <f t="shared" si="65"/>
        <v>32743.32</v>
      </c>
      <c r="W218" s="58"/>
      <c r="X218"/>
      <c r="Y218"/>
      <c r="Z218"/>
      <c r="AA218"/>
      <c r="AB218" s="8"/>
      <c r="AC218"/>
      <c r="AD218" s="8"/>
      <c r="AE218"/>
      <c r="AF218"/>
      <c r="AG218" s="8"/>
      <c r="AH218"/>
      <c r="AI218" s="8"/>
      <c r="AJ218" s="8"/>
    </row>
    <row r="219" spans="1:36" s="7" customFormat="1" ht="15" x14ac:dyDescent="0.25">
      <c r="A219" s="17">
        <f t="shared" si="67"/>
        <v>200</v>
      </c>
      <c r="B219" s="29" t="s">
        <v>6</v>
      </c>
      <c r="C219" s="15" t="s">
        <v>464</v>
      </c>
      <c r="D219" s="15" t="s">
        <v>2</v>
      </c>
      <c r="E219" s="15" t="s">
        <v>5</v>
      </c>
      <c r="F219" s="15" t="s">
        <v>87</v>
      </c>
      <c r="G219" s="14">
        <v>44927</v>
      </c>
      <c r="H219" s="14" t="s">
        <v>4</v>
      </c>
      <c r="I219" s="13">
        <v>104400</v>
      </c>
      <c r="J219" s="13">
        <v>13140.36</v>
      </c>
      <c r="K219" s="13">
        <v>0</v>
      </c>
      <c r="L219" s="13">
        <f t="shared" si="58"/>
        <v>2996.28</v>
      </c>
      <c r="M219" s="13">
        <f t="shared" si="59"/>
        <v>7412.4</v>
      </c>
      <c r="N219" s="13">
        <f t="shared" si="60"/>
        <v>1200.5999999999999</v>
      </c>
      <c r="O219" s="13">
        <f t="shared" si="61"/>
        <v>3173.76</v>
      </c>
      <c r="P219" s="13">
        <f t="shared" si="62"/>
        <v>7401.96</v>
      </c>
      <c r="Q219" s="13">
        <v>0</v>
      </c>
      <c r="R219" s="13">
        <f t="shared" si="63"/>
        <v>22185</v>
      </c>
      <c r="S219" s="13">
        <v>0</v>
      </c>
      <c r="T219" s="13">
        <f t="shared" si="66"/>
        <v>19310.400000000001</v>
      </c>
      <c r="U219" s="13">
        <f t="shared" si="64"/>
        <v>16014.96</v>
      </c>
      <c r="V219" s="13">
        <f t="shared" si="65"/>
        <v>85089.600000000006</v>
      </c>
      <c r="W219" s="58"/>
      <c r="X219"/>
      <c r="Y219"/>
      <c r="Z219"/>
      <c r="AA219"/>
      <c r="AB219" s="8"/>
      <c r="AC219"/>
      <c r="AD219" s="8"/>
      <c r="AE219" s="8"/>
      <c r="AF219" s="8"/>
      <c r="AG219" s="8"/>
      <c r="AH219"/>
      <c r="AI219" s="8"/>
      <c r="AJ219" s="8"/>
    </row>
    <row r="220" spans="1:36" s="7" customFormat="1" ht="15" x14ac:dyDescent="0.25">
      <c r="A220" s="17">
        <f t="shared" si="67"/>
        <v>201</v>
      </c>
      <c r="B220" s="29" t="s">
        <v>6</v>
      </c>
      <c r="C220" s="15" t="s">
        <v>463</v>
      </c>
      <c r="D220" s="15" t="s">
        <v>2</v>
      </c>
      <c r="E220" s="15" t="s">
        <v>5</v>
      </c>
      <c r="F220" s="15" t="s">
        <v>92</v>
      </c>
      <c r="G220" s="14">
        <v>44927</v>
      </c>
      <c r="H220" s="14" t="s">
        <v>4</v>
      </c>
      <c r="I220" s="13">
        <v>34800</v>
      </c>
      <c r="J220" s="13">
        <v>0</v>
      </c>
      <c r="K220" s="13">
        <v>0</v>
      </c>
      <c r="L220" s="13">
        <f t="shared" ref="L220:L251" si="68">+I220*2.87%</f>
        <v>998.76</v>
      </c>
      <c r="M220" s="13">
        <f t="shared" ref="M220:M251" si="69">I220*7.1%</f>
        <v>2470.7999999999997</v>
      </c>
      <c r="N220" s="13">
        <f t="shared" ref="N220:N251" si="70">I220*1.15%</f>
        <v>400.2</v>
      </c>
      <c r="O220" s="13">
        <f t="shared" ref="O220:O251" si="71">+I220*3.04%</f>
        <v>1057.92</v>
      </c>
      <c r="P220" s="13">
        <f t="shared" ref="P220:P251" si="72">I220*7.09%</f>
        <v>2467.3200000000002</v>
      </c>
      <c r="Q220" s="13">
        <v>0</v>
      </c>
      <c r="R220" s="13">
        <f t="shared" ref="R220:R251" si="73">L220+M220+N220+O220+P220</f>
        <v>7395</v>
      </c>
      <c r="S220" s="13">
        <v>0</v>
      </c>
      <c r="T220" s="13">
        <f t="shared" si="66"/>
        <v>2056.6800000000003</v>
      </c>
      <c r="U220" s="13">
        <f t="shared" ref="U220:U251" si="74">+P220+N220+M220</f>
        <v>5338.32</v>
      </c>
      <c r="V220" s="13">
        <f t="shared" ref="V220:V251" si="75">+I220-T220</f>
        <v>32743.32</v>
      </c>
      <c r="W220" s="58"/>
      <c r="X220"/>
      <c r="Y220"/>
      <c r="Z220"/>
      <c r="AA220"/>
      <c r="AB220" s="8"/>
      <c r="AC220"/>
      <c r="AD220" s="8"/>
      <c r="AE220"/>
      <c r="AF220"/>
      <c r="AG220" s="8"/>
      <c r="AH220"/>
      <c r="AI220" s="8"/>
      <c r="AJ220" s="8"/>
    </row>
    <row r="221" spans="1:36" s="7" customFormat="1" ht="15" x14ac:dyDescent="0.25">
      <c r="A221" s="17">
        <f t="shared" si="67"/>
        <v>202</v>
      </c>
      <c r="B221" s="29" t="s">
        <v>6</v>
      </c>
      <c r="C221" s="15" t="s">
        <v>462</v>
      </c>
      <c r="D221" s="15" t="s">
        <v>2</v>
      </c>
      <c r="E221" s="15" t="s">
        <v>5</v>
      </c>
      <c r="F221" s="15" t="s">
        <v>92</v>
      </c>
      <c r="G221" s="14">
        <v>44927</v>
      </c>
      <c r="H221" s="14" t="s">
        <v>4</v>
      </c>
      <c r="I221" s="13">
        <v>32480</v>
      </c>
      <c r="J221" s="13">
        <v>0</v>
      </c>
      <c r="K221" s="13">
        <v>0</v>
      </c>
      <c r="L221" s="13">
        <f t="shared" si="68"/>
        <v>932.17600000000004</v>
      </c>
      <c r="M221" s="13">
        <f t="shared" si="69"/>
        <v>2306.08</v>
      </c>
      <c r="N221" s="13">
        <f t="shared" si="70"/>
        <v>373.52</v>
      </c>
      <c r="O221" s="13">
        <f t="shared" si="71"/>
        <v>987.39200000000005</v>
      </c>
      <c r="P221" s="13">
        <f t="shared" si="72"/>
        <v>2302.8320000000003</v>
      </c>
      <c r="Q221" s="13">
        <v>0</v>
      </c>
      <c r="R221" s="13">
        <f t="shared" si="73"/>
        <v>6902</v>
      </c>
      <c r="S221" s="13">
        <v>0</v>
      </c>
      <c r="T221" s="13">
        <f t="shared" ref="T221:T252" si="76">+L221+O221+Q221+S221+J221+K221</f>
        <v>1919.5680000000002</v>
      </c>
      <c r="U221" s="13">
        <f t="shared" si="74"/>
        <v>4982.4320000000007</v>
      </c>
      <c r="V221" s="13">
        <f t="shared" si="75"/>
        <v>30560.432000000001</v>
      </c>
      <c r="W221" s="58"/>
      <c r="X221"/>
      <c r="Y221"/>
      <c r="Z221"/>
      <c r="AA221"/>
      <c r="AB221" s="8"/>
      <c r="AC221"/>
      <c r="AD221" s="8"/>
      <c r="AE221"/>
      <c r="AF221"/>
      <c r="AG221"/>
      <c r="AH221"/>
      <c r="AI221" s="8"/>
      <c r="AJ221" s="8"/>
    </row>
    <row r="222" spans="1:36" s="7" customFormat="1" ht="15" x14ac:dyDescent="0.25">
      <c r="A222" s="17">
        <f t="shared" si="67"/>
        <v>203</v>
      </c>
      <c r="B222" s="29" t="s">
        <v>6</v>
      </c>
      <c r="C222" s="15" t="s">
        <v>461</v>
      </c>
      <c r="D222" s="15" t="s">
        <v>2</v>
      </c>
      <c r="E222" s="15" t="s">
        <v>5</v>
      </c>
      <c r="F222" s="15" t="s">
        <v>92</v>
      </c>
      <c r="G222" s="14">
        <v>44927</v>
      </c>
      <c r="H222" s="14" t="s">
        <v>4</v>
      </c>
      <c r="I222" s="13">
        <v>58000</v>
      </c>
      <c r="J222" s="13">
        <v>3110.32</v>
      </c>
      <c r="K222" s="13">
        <v>0</v>
      </c>
      <c r="L222" s="13">
        <f t="shared" si="68"/>
        <v>1664.6</v>
      </c>
      <c r="M222" s="13">
        <f t="shared" si="69"/>
        <v>4118</v>
      </c>
      <c r="N222" s="13">
        <f t="shared" si="70"/>
        <v>667</v>
      </c>
      <c r="O222" s="13">
        <f t="shared" si="71"/>
        <v>1763.2</v>
      </c>
      <c r="P222" s="13">
        <f t="shared" si="72"/>
        <v>4112.2</v>
      </c>
      <c r="Q222" s="13">
        <v>0</v>
      </c>
      <c r="R222" s="13">
        <f t="shared" si="73"/>
        <v>12325</v>
      </c>
      <c r="S222" s="13">
        <v>0</v>
      </c>
      <c r="T222" s="13">
        <f t="shared" si="76"/>
        <v>6538.1200000000008</v>
      </c>
      <c r="U222" s="13">
        <f t="shared" si="74"/>
        <v>8897.2000000000007</v>
      </c>
      <c r="V222" s="13">
        <f t="shared" si="75"/>
        <v>51461.88</v>
      </c>
      <c r="W222" s="58"/>
      <c r="X222"/>
      <c r="Y222"/>
      <c r="Z222"/>
      <c r="AA222"/>
      <c r="AB222" s="8"/>
      <c r="AC222"/>
      <c r="AD222" s="8"/>
      <c r="AE222" s="8"/>
      <c r="AF222" s="8"/>
      <c r="AG222" s="8"/>
      <c r="AH222"/>
      <c r="AI222" s="8"/>
      <c r="AJ222" s="8"/>
    </row>
    <row r="223" spans="1:36" s="7" customFormat="1" ht="15" x14ac:dyDescent="0.25">
      <c r="A223" s="17">
        <f t="shared" si="67"/>
        <v>204</v>
      </c>
      <c r="B223" s="29" t="s">
        <v>6</v>
      </c>
      <c r="C223" s="15" t="s">
        <v>460</v>
      </c>
      <c r="D223" s="15" t="s">
        <v>2</v>
      </c>
      <c r="E223" s="15" t="s">
        <v>5</v>
      </c>
      <c r="F223" s="15" t="s">
        <v>87</v>
      </c>
      <c r="G223" s="14">
        <v>44927</v>
      </c>
      <c r="H223" s="14" t="s">
        <v>4</v>
      </c>
      <c r="I223" s="13">
        <v>92800</v>
      </c>
      <c r="J223" s="13">
        <v>10411.75</v>
      </c>
      <c r="K223" s="13">
        <v>0</v>
      </c>
      <c r="L223" s="13">
        <f t="shared" si="68"/>
        <v>2663.36</v>
      </c>
      <c r="M223" s="13">
        <f t="shared" si="69"/>
        <v>6588.7999999999993</v>
      </c>
      <c r="N223" s="13">
        <f t="shared" si="70"/>
        <v>1067.2</v>
      </c>
      <c r="O223" s="13">
        <f t="shared" si="71"/>
        <v>2821.12</v>
      </c>
      <c r="P223" s="13">
        <f t="shared" si="72"/>
        <v>6579.52</v>
      </c>
      <c r="Q223" s="13">
        <v>0</v>
      </c>
      <c r="R223" s="13">
        <f t="shared" si="73"/>
        <v>19720</v>
      </c>
      <c r="S223" s="13">
        <v>0</v>
      </c>
      <c r="T223" s="13">
        <f t="shared" si="76"/>
        <v>15896.23</v>
      </c>
      <c r="U223" s="13">
        <f t="shared" si="74"/>
        <v>14235.52</v>
      </c>
      <c r="V223" s="13">
        <f t="shared" si="75"/>
        <v>76903.77</v>
      </c>
      <c r="W223" s="58"/>
      <c r="X223"/>
      <c r="Y223"/>
      <c r="Z223"/>
      <c r="AA223"/>
      <c r="AB223" s="8"/>
      <c r="AC223"/>
      <c r="AD223" s="8"/>
      <c r="AE223" s="8"/>
      <c r="AF223" s="8"/>
      <c r="AG223" s="8"/>
      <c r="AH223"/>
      <c r="AI223" s="8"/>
      <c r="AJ223" s="8"/>
    </row>
    <row r="224" spans="1:36" s="7" customFormat="1" ht="15" x14ac:dyDescent="0.25">
      <c r="A224" s="17">
        <f t="shared" si="67"/>
        <v>205</v>
      </c>
      <c r="B224" s="29" t="s">
        <v>6</v>
      </c>
      <c r="C224" s="15" t="s">
        <v>459</v>
      </c>
      <c r="D224" s="15" t="s">
        <v>2</v>
      </c>
      <c r="E224" s="15" t="s">
        <v>5</v>
      </c>
      <c r="F224" s="15" t="s">
        <v>87</v>
      </c>
      <c r="G224" s="14">
        <v>44927</v>
      </c>
      <c r="H224" s="14" t="s">
        <v>4</v>
      </c>
      <c r="I224" s="13">
        <v>99760</v>
      </c>
      <c r="J224" s="13">
        <v>12048.92</v>
      </c>
      <c r="K224" s="13">
        <v>0</v>
      </c>
      <c r="L224" s="13">
        <f t="shared" si="68"/>
        <v>2863.1120000000001</v>
      </c>
      <c r="M224" s="13">
        <f t="shared" si="69"/>
        <v>7082.9599999999991</v>
      </c>
      <c r="N224" s="13">
        <f t="shared" si="70"/>
        <v>1147.24</v>
      </c>
      <c r="O224" s="13">
        <f t="shared" si="71"/>
        <v>3032.7040000000002</v>
      </c>
      <c r="P224" s="13">
        <f t="shared" si="72"/>
        <v>7072.9840000000004</v>
      </c>
      <c r="Q224" s="13">
        <v>0</v>
      </c>
      <c r="R224" s="13">
        <f t="shared" si="73"/>
        <v>21199</v>
      </c>
      <c r="S224" s="13">
        <f>5094.82+100.44</f>
        <v>5195.2599999999993</v>
      </c>
      <c r="T224" s="13">
        <f t="shared" si="76"/>
        <v>23139.995999999999</v>
      </c>
      <c r="U224" s="13">
        <f t="shared" si="74"/>
        <v>15303.183999999999</v>
      </c>
      <c r="V224" s="13">
        <f t="shared" si="75"/>
        <v>76620.004000000001</v>
      </c>
      <c r="W224" s="58"/>
      <c r="X224"/>
      <c r="Y224"/>
      <c r="Z224"/>
      <c r="AA224"/>
      <c r="AB224" s="8"/>
      <c r="AC224"/>
      <c r="AD224" s="8"/>
      <c r="AE224" s="8"/>
      <c r="AF224" s="8"/>
      <c r="AG224" s="8"/>
      <c r="AH224" s="8"/>
      <c r="AI224" s="8"/>
      <c r="AJ224" s="8"/>
    </row>
    <row r="225" spans="1:36" s="7" customFormat="1" ht="15" x14ac:dyDescent="0.25">
      <c r="A225" s="17">
        <f t="shared" si="67"/>
        <v>206</v>
      </c>
      <c r="B225" s="29" t="s">
        <v>6</v>
      </c>
      <c r="C225" s="15" t="s">
        <v>458</v>
      </c>
      <c r="D225" s="15" t="s">
        <v>2</v>
      </c>
      <c r="E225" s="15" t="s">
        <v>5</v>
      </c>
      <c r="F225" s="15" t="s">
        <v>92</v>
      </c>
      <c r="G225" s="14">
        <v>44927</v>
      </c>
      <c r="H225" s="14" t="s">
        <v>4</v>
      </c>
      <c r="I225" s="13">
        <v>48000</v>
      </c>
      <c r="J225" s="13">
        <v>1571.73</v>
      </c>
      <c r="K225" s="13">
        <v>0</v>
      </c>
      <c r="L225" s="13">
        <f t="shared" si="68"/>
        <v>1377.6</v>
      </c>
      <c r="M225" s="13">
        <f t="shared" si="69"/>
        <v>3407.9999999999995</v>
      </c>
      <c r="N225" s="13">
        <f t="shared" si="70"/>
        <v>552</v>
      </c>
      <c r="O225" s="13">
        <f t="shared" si="71"/>
        <v>1459.2</v>
      </c>
      <c r="P225" s="13">
        <f t="shared" si="72"/>
        <v>3403.2000000000003</v>
      </c>
      <c r="Q225" s="13">
        <v>0</v>
      </c>
      <c r="R225" s="13">
        <f t="shared" si="73"/>
        <v>10200</v>
      </c>
      <c r="S225" s="13">
        <v>0</v>
      </c>
      <c r="T225" s="13">
        <f t="shared" si="76"/>
        <v>4408.5300000000007</v>
      </c>
      <c r="U225" s="13">
        <f t="shared" si="74"/>
        <v>7363.2</v>
      </c>
      <c r="V225" s="13">
        <f t="shared" si="75"/>
        <v>43591.47</v>
      </c>
      <c r="W225" s="58"/>
      <c r="X225"/>
      <c r="Y225"/>
      <c r="Z225"/>
      <c r="AA225"/>
      <c r="AB225" s="8"/>
      <c r="AC225"/>
      <c r="AD225" s="8"/>
      <c r="AE225" s="8"/>
      <c r="AF225" s="8"/>
      <c r="AG225" s="8"/>
      <c r="AH225"/>
      <c r="AI225" s="8"/>
      <c r="AJ225" s="8"/>
    </row>
    <row r="226" spans="1:36" s="7" customFormat="1" ht="15" x14ac:dyDescent="0.25">
      <c r="A226" s="17">
        <f t="shared" si="67"/>
        <v>207</v>
      </c>
      <c r="B226" s="29" t="s">
        <v>6</v>
      </c>
      <c r="C226" s="15" t="s">
        <v>457</v>
      </c>
      <c r="D226" s="15" t="s">
        <v>2</v>
      </c>
      <c r="E226" s="15" t="s">
        <v>5</v>
      </c>
      <c r="F226" s="15" t="s">
        <v>92</v>
      </c>
      <c r="G226" s="14">
        <v>44927</v>
      </c>
      <c r="H226" s="14" t="s">
        <v>4</v>
      </c>
      <c r="I226" s="13">
        <v>93240</v>
      </c>
      <c r="J226" s="13">
        <v>10515.25</v>
      </c>
      <c r="K226" s="13">
        <v>0</v>
      </c>
      <c r="L226" s="13">
        <f t="shared" si="68"/>
        <v>2675.9879999999998</v>
      </c>
      <c r="M226" s="13">
        <f t="shared" si="69"/>
        <v>6620.0399999999991</v>
      </c>
      <c r="N226" s="13">
        <f t="shared" si="70"/>
        <v>1072.26</v>
      </c>
      <c r="O226" s="13">
        <f t="shared" si="71"/>
        <v>2834.4960000000001</v>
      </c>
      <c r="P226" s="13">
        <f t="shared" si="72"/>
        <v>6610.7160000000003</v>
      </c>
      <c r="Q226" s="13">
        <v>0</v>
      </c>
      <c r="R226" s="13">
        <f t="shared" si="73"/>
        <v>19813.5</v>
      </c>
      <c r="S226" s="13">
        <v>0</v>
      </c>
      <c r="T226" s="13">
        <f t="shared" si="76"/>
        <v>16025.734</v>
      </c>
      <c r="U226" s="13">
        <f t="shared" si="74"/>
        <v>14303.016</v>
      </c>
      <c r="V226" s="13">
        <f t="shared" si="75"/>
        <v>77214.266000000003</v>
      </c>
      <c r="W226" s="58"/>
      <c r="X226"/>
      <c r="Y226"/>
      <c r="Z226"/>
      <c r="AA226"/>
      <c r="AB226" s="8"/>
      <c r="AC226"/>
      <c r="AD226" s="8"/>
      <c r="AE226" s="8"/>
      <c r="AF226" s="8"/>
      <c r="AG226" s="8"/>
      <c r="AH226"/>
      <c r="AI226" s="8"/>
      <c r="AJ226" s="8"/>
    </row>
    <row r="227" spans="1:36" s="7" customFormat="1" ht="15" x14ac:dyDescent="0.25">
      <c r="A227" s="17">
        <f t="shared" si="67"/>
        <v>208</v>
      </c>
      <c r="B227" s="29" t="s">
        <v>6</v>
      </c>
      <c r="C227" s="15" t="s">
        <v>456</v>
      </c>
      <c r="D227" s="15" t="s">
        <v>2</v>
      </c>
      <c r="E227" s="15" t="s">
        <v>5</v>
      </c>
      <c r="F227" s="15" t="s">
        <v>87</v>
      </c>
      <c r="G227" s="14">
        <v>44927</v>
      </c>
      <c r="H227" s="14" t="s">
        <v>4</v>
      </c>
      <c r="I227" s="13">
        <v>69600</v>
      </c>
      <c r="J227" s="13">
        <v>5293.2</v>
      </c>
      <c r="K227" s="13">
        <v>0</v>
      </c>
      <c r="L227" s="13">
        <f t="shared" si="68"/>
        <v>1997.52</v>
      </c>
      <c r="M227" s="13">
        <f t="shared" si="69"/>
        <v>4941.5999999999995</v>
      </c>
      <c r="N227" s="13">
        <f t="shared" si="70"/>
        <v>800.4</v>
      </c>
      <c r="O227" s="13">
        <f t="shared" si="71"/>
        <v>2115.84</v>
      </c>
      <c r="P227" s="13">
        <f t="shared" si="72"/>
        <v>4934.6400000000003</v>
      </c>
      <c r="Q227" s="13">
        <v>0</v>
      </c>
      <c r="R227" s="13">
        <f t="shared" si="73"/>
        <v>14790</v>
      </c>
      <c r="S227" s="13">
        <v>0</v>
      </c>
      <c r="T227" s="13">
        <f t="shared" si="76"/>
        <v>9406.5600000000013</v>
      </c>
      <c r="U227" s="13">
        <f t="shared" si="74"/>
        <v>10676.64</v>
      </c>
      <c r="V227" s="13">
        <f t="shared" si="75"/>
        <v>60193.440000000002</v>
      </c>
      <c r="W227" s="58"/>
      <c r="X227"/>
      <c r="Y227"/>
      <c r="Z227"/>
      <c r="AA227"/>
      <c r="AB227" s="8"/>
      <c r="AC227"/>
      <c r="AD227" s="8"/>
      <c r="AE227" s="8"/>
      <c r="AF227" s="8"/>
      <c r="AG227" s="8"/>
      <c r="AH227"/>
      <c r="AI227" s="8"/>
      <c r="AJ227" s="8"/>
    </row>
    <row r="228" spans="1:36" s="7" customFormat="1" ht="15" x14ac:dyDescent="0.25">
      <c r="A228" s="17">
        <f t="shared" si="67"/>
        <v>209</v>
      </c>
      <c r="B228" s="29" t="s">
        <v>6</v>
      </c>
      <c r="C228" s="15" t="s">
        <v>455</v>
      </c>
      <c r="D228" s="15" t="s">
        <v>2</v>
      </c>
      <c r="E228" s="15" t="s">
        <v>5</v>
      </c>
      <c r="F228" s="15" t="s">
        <v>87</v>
      </c>
      <c r="G228" s="14">
        <v>44927</v>
      </c>
      <c r="H228" s="14" t="s">
        <v>4</v>
      </c>
      <c r="I228" s="13">
        <v>43200</v>
      </c>
      <c r="J228" s="13">
        <v>657.66</v>
      </c>
      <c r="K228" s="13">
        <v>0</v>
      </c>
      <c r="L228" s="13">
        <f t="shared" si="68"/>
        <v>1239.8399999999999</v>
      </c>
      <c r="M228" s="13">
        <f t="shared" si="69"/>
        <v>3067.2</v>
      </c>
      <c r="N228" s="13">
        <f t="shared" si="70"/>
        <v>496.8</v>
      </c>
      <c r="O228" s="13">
        <f t="shared" si="71"/>
        <v>1313.28</v>
      </c>
      <c r="P228" s="13">
        <f t="shared" si="72"/>
        <v>3062.88</v>
      </c>
      <c r="Q228" s="13">
        <f>1512.45+65</f>
        <v>1577.45</v>
      </c>
      <c r="R228" s="13">
        <f t="shared" si="73"/>
        <v>9180</v>
      </c>
      <c r="S228" s="13"/>
      <c r="T228" s="13">
        <f t="shared" si="76"/>
        <v>4788.2299999999996</v>
      </c>
      <c r="U228" s="13">
        <f t="shared" si="74"/>
        <v>6626.88</v>
      </c>
      <c r="V228" s="13">
        <f t="shared" si="75"/>
        <v>38411.770000000004</v>
      </c>
      <c r="W228" s="58"/>
      <c r="X228"/>
      <c r="Y228"/>
      <c r="Z228"/>
      <c r="AA228"/>
      <c r="AB228" s="8"/>
      <c r="AC228"/>
      <c r="AD228" s="8"/>
      <c r="AE228" s="8"/>
      <c r="AF228"/>
      <c r="AG228" s="8"/>
      <c r="AH228" s="8"/>
      <c r="AI228" s="8"/>
      <c r="AJ228" s="8"/>
    </row>
    <row r="229" spans="1:36" s="7" customFormat="1" ht="15" x14ac:dyDescent="0.25">
      <c r="A229" s="17">
        <f t="shared" si="67"/>
        <v>210</v>
      </c>
      <c r="B229" s="29" t="s">
        <v>6</v>
      </c>
      <c r="C229" s="15" t="s">
        <v>454</v>
      </c>
      <c r="D229" s="15" t="s">
        <v>2</v>
      </c>
      <c r="E229" s="15" t="s">
        <v>5</v>
      </c>
      <c r="F229" s="15" t="s">
        <v>87</v>
      </c>
      <c r="G229" s="14">
        <v>44927</v>
      </c>
      <c r="H229" s="14" t="s">
        <v>4</v>
      </c>
      <c r="I229" s="13">
        <v>34800</v>
      </c>
      <c r="J229" s="13">
        <v>0</v>
      </c>
      <c r="K229" s="13">
        <v>0</v>
      </c>
      <c r="L229" s="13">
        <f t="shared" si="68"/>
        <v>998.76</v>
      </c>
      <c r="M229" s="13">
        <f t="shared" si="69"/>
        <v>2470.7999999999997</v>
      </c>
      <c r="N229" s="13">
        <f t="shared" si="70"/>
        <v>400.2</v>
      </c>
      <c r="O229" s="13">
        <f t="shared" si="71"/>
        <v>1057.92</v>
      </c>
      <c r="P229" s="13">
        <f t="shared" si="72"/>
        <v>2467.3200000000002</v>
      </c>
      <c r="Q229" s="13">
        <v>0</v>
      </c>
      <c r="R229" s="13">
        <f t="shared" si="73"/>
        <v>7395</v>
      </c>
      <c r="S229" s="13">
        <v>0</v>
      </c>
      <c r="T229" s="13">
        <f t="shared" si="76"/>
        <v>2056.6800000000003</v>
      </c>
      <c r="U229" s="13">
        <f t="shared" si="74"/>
        <v>5338.32</v>
      </c>
      <c r="V229" s="13">
        <f t="shared" si="75"/>
        <v>32743.32</v>
      </c>
      <c r="W229" s="58"/>
      <c r="X229"/>
      <c r="Y229"/>
      <c r="Z229"/>
      <c r="AA229"/>
      <c r="AB229" s="8"/>
      <c r="AC229"/>
      <c r="AD229" s="8"/>
      <c r="AE229"/>
      <c r="AF229"/>
      <c r="AG229" s="8"/>
      <c r="AH229"/>
      <c r="AI229" s="8"/>
      <c r="AJ229" s="8"/>
    </row>
    <row r="230" spans="1:36" s="7" customFormat="1" ht="15" x14ac:dyDescent="0.25">
      <c r="A230" s="17">
        <f t="shared" si="67"/>
        <v>211</v>
      </c>
      <c r="B230" s="29" t="s">
        <v>6</v>
      </c>
      <c r="C230" s="15" t="s">
        <v>453</v>
      </c>
      <c r="D230" s="15" t="s">
        <v>2</v>
      </c>
      <c r="E230" s="15" t="s">
        <v>5</v>
      </c>
      <c r="F230" s="15" t="s">
        <v>87</v>
      </c>
      <c r="G230" s="14">
        <v>44927</v>
      </c>
      <c r="H230" s="14" t="s">
        <v>4</v>
      </c>
      <c r="I230" s="13">
        <v>26400</v>
      </c>
      <c r="J230" s="13">
        <v>0</v>
      </c>
      <c r="K230" s="13">
        <v>0</v>
      </c>
      <c r="L230" s="13">
        <f t="shared" si="68"/>
        <v>757.68</v>
      </c>
      <c r="M230" s="13">
        <f t="shared" si="69"/>
        <v>1874.3999999999999</v>
      </c>
      <c r="N230" s="13">
        <f t="shared" si="70"/>
        <v>303.60000000000002</v>
      </c>
      <c r="O230" s="13">
        <f t="shared" si="71"/>
        <v>802.56</v>
      </c>
      <c r="P230" s="13">
        <f t="shared" si="72"/>
        <v>1871.7600000000002</v>
      </c>
      <c r="Q230" s="13">
        <v>0</v>
      </c>
      <c r="R230" s="13">
        <f t="shared" si="73"/>
        <v>5610</v>
      </c>
      <c r="S230" s="13">
        <v>0</v>
      </c>
      <c r="T230" s="13">
        <f t="shared" si="76"/>
        <v>1560.2399999999998</v>
      </c>
      <c r="U230" s="13">
        <f t="shared" si="74"/>
        <v>4049.76</v>
      </c>
      <c r="V230" s="13">
        <f t="shared" si="75"/>
        <v>24839.760000000002</v>
      </c>
      <c r="W230" s="58"/>
      <c r="X230"/>
      <c r="Y230"/>
      <c r="Z230"/>
      <c r="AA230"/>
      <c r="AB230" s="8"/>
      <c r="AC230"/>
      <c r="AD230" s="8"/>
      <c r="AE230"/>
      <c r="AF230"/>
      <c r="AG230"/>
      <c r="AH230"/>
      <c r="AI230" s="8"/>
      <c r="AJ230" s="8"/>
    </row>
    <row r="231" spans="1:36" s="7" customFormat="1" ht="15" x14ac:dyDescent="0.25">
      <c r="A231" s="17">
        <f t="shared" si="67"/>
        <v>212</v>
      </c>
      <c r="B231" s="29" t="s">
        <v>6</v>
      </c>
      <c r="C231" s="15" t="s">
        <v>452</v>
      </c>
      <c r="D231" s="15" t="s">
        <v>2</v>
      </c>
      <c r="E231" s="15" t="s">
        <v>5</v>
      </c>
      <c r="F231" s="15" t="s">
        <v>87</v>
      </c>
      <c r="G231" s="14">
        <v>44927</v>
      </c>
      <c r="H231" s="14" t="s">
        <v>4</v>
      </c>
      <c r="I231" s="13">
        <v>52800</v>
      </c>
      <c r="J231" s="13">
        <v>2249.1799999999998</v>
      </c>
      <c r="K231" s="13">
        <v>0</v>
      </c>
      <c r="L231" s="13">
        <f t="shared" si="68"/>
        <v>1515.36</v>
      </c>
      <c r="M231" s="13">
        <f t="shared" si="69"/>
        <v>3748.7999999999997</v>
      </c>
      <c r="N231" s="13">
        <f t="shared" si="70"/>
        <v>607.20000000000005</v>
      </c>
      <c r="O231" s="13">
        <f t="shared" si="71"/>
        <v>1605.12</v>
      </c>
      <c r="P231" s="13">
        <f t="shared" si="72"/>
        <v>3743.5200000000004</v>
      </c>
      <c r="Q231" s="13">
        <v>0</v>
      </c>
      <c r="R231" s="13">
        <f t="shared" si="73"/>
        <v>11220</v>
      </c>
      <c r="S231" s="13">
        <v>0</v>
      </c>
      <c r="T231" s="13">
        <f t="shared" si="76"/>
        <v>5369.66</v>
      </c>
      <c r="U231" s="13">
        <f t="shared" si="74"/>
        <v>8099.52</v>
      </c>
      <c r="V231" s="13">
        <f t="shared" si="75"/>
        <v>47430.34</v>
      </c>
      <c r="W231" s="58"/>
      <c r="X231"/>
      <c r="Y231"/>
      <c r="Z231"/>
      <c r="AA231"/>
      <c r="AB231" s="8"/>
      <c r="AC231"/>
      <c r="AD231" s="8"/>
      <c r="AE231" s="8"/>
      <c r="AF231" s="8"/>
      <c r="AG231" s="8"/>
      <c r="AH231"/>
      <c r="AI231" s="8"/>
      <c r="AJ231" s="8"/>
    </row>
    <row r="232" spans="1:36" s="7" customFormat="1" ht="15" x14ac:dyDescent="0.25">
      <c r="A232" s="17">
        <f t="shared" si="67"/>
        <v>213</v>
      </c>
      <c r="B232" s="29" t="s">
        <v>6</v>
      </c>
      <c r="C232" s="15" t="s">
        <v>451</v>
      </c>
      <c r="D232" s="15" t="s">
        <v>2</v>
      </c>
      <c r="E232" s="15" t="s">
        <v>5</v>
      </c>
      <c r="F232" s="15" t="s">
        <v>92</v>
      </c>
      <c r="G232" s="14">
        <v>44927</v>
      </c>
      <c r="H232" s="14" t="s">
        <v>4</v>
      </c>
      <c r="I232" s="13">
        <v>42840</v>
      </c>
      <c r="J232" s="13">
        <v>843.47</v>
      </c>
      <c r="K232" s="13">
        <v>0</v>
      </c>
      <c r="L232" s="13">
        <f t="shared" si="68"/>
        <v>1229.508</v>
      </c>
      <c r="M232" s="13">
        <f t="shared" si="69"/>
        <v>3041.64</v>
      </c>
      <c r="N232" s="13">
        <f t="shared" si="70"/>
        <v>492.65999999999997</v>
      </c>
      <c r="O232" s="13">
        <f t="shared" si="71"/>
        <v>1302.336</v>
      </c>
      <c r="P232" s="13">
        <f t="shared" si="72"/>
        <v>3037.3560000000002</v>
      </c>
      <c r="Q232" s="13">
        <v>0</v>
      </c>
      <c r="R232" s="13">
        <f t="shared" si="73"/>
        <v>9103.5</v>
      </c>
      <c r="S232" s="13">
        <v>0</v>
      </c>
      <c r="T232" s="13">
        <f t="shared" si="76"/>
        <v>3375.3140000000003</v>
      </c>
      <c r="U232" s="13">
        <f t="shared" si="74"/>
        <v>6571.6559999999999</v>
      </c>
      <c r="V232" s="13">
        <f t="shared" si="75"/>
        <v>39464.686000000002</v>
      </c>
      <c r="W232" s="58"/>
      <c r="X232"/>
      <c r="Y232"/>
      <c r="Z232"/>
      <c r="AA232"/>
      <c r="AB232" s="8"/>
      <c r="AC232"/>
      <c r="AD232" s="8"/>
      <c r="AE232" s="8"/>
      <c r="AF232"/>
      <c r="AG232" s="8"/>
      <c r="AH232"/>
      <c r="AI232" s="8"/>
      <c r="AJ232" s="8"/>
    </row>
    <row r="233" spans="1:36" s="7" customFormat="1" ht="15" x14ac:dyDescent="0.25">
      <c r="A233" s="17">
        <f t="shared" si="67"/>
        <v>214</v>
      </c>
      <c r="B233" s="29" t="s">
        <v>6</v>
      </c>
      <c r="C233" s="15" t="s">
        <v>450</v>
      </c>
      <c r="D233" s="15" t="s">
        <v>2</v>
      </c>
      <c r="E233" s="15" t="s">
        <v>5</v>
      </c>
      <c r="F233" s="15" t="s">
        <v>87</v>
      </c>
      <c r="G233" s="14">
        <v>44927</v>
      </c>
      <c r="H233" s="14" t="s">
        <v>4</v>
      </c>
      <c r="I233" s="13">
        <v>39440</v>
      </c>
      <c r="J233" s="13">
        <v>363.61</v>
      </c>
      <c r="K233" s="13">
        <v>0</v>
      </c>
      <c r="L233" s="13">
        <f t="shared" si="68"/>
        <v>1131.9279999999999</v>
      </c>
      <c r="M233" s="13">
        <f t="shared" si="69"/>
        <v>2800.24</v>
      </c>
      <c r="N233" s="13">
        <f t="shared" si="70"/>
        <v>453.56</v>
      </c>
      <c r="O233" s="13">
        <f t="shared" si="71"/>
        <v>1198.9759999999999</v>
      </c>
      <c r="P233" s="13">
        <f t="shared" si="72"/>
        <v>2796.2960000000003</v>
      </c>
      <c r="Q233" s="13">
        <v>0</v>
      </c>
      <c r="R233" s="13">
        <f t="shared" si="73"/>
        <v>8381</v>
      </c>
      <c r="S233" s="13">
        <v>0</v>
      </c>
      <c r="T233" s="13">
        <f t="shared" si="76"/>
        <v>2694.5139999999997</v>
      </c>
      <c r="U233" s="13">
        <f t="shared" si="74"/>
        <v>6050.0959999999995</v>
      </c>
      <c r="V233" s="13">
        <f t="shared" si="75"/>
        <v>36745.485999999997</v>
      </c>
      <c r="W233" s="58"/>
      <c r="X233"/>
      <c r="Y233"/>
      <c r="Z233"/>
      <c r="AA233"/>
      <c r="AB233" s="8"/>
      <c r="AC233"/>
      <c r="AD233" s="8"/>
      <c r="AE233" s="8"/>
      <c r="AF233"/>
      <c r="AG233" s="8"/>
      <c r="AH233"/>
      <c r="AI233" s="8"/>
      <c r="AJ233" s="8"/>
    </row>
    <row r="234" spans="1:36" s="7" customFormat="1" ht="15" x14ac:dyDescent="0.25">
      <c r="A234" s="17">
        <f t="shared" si="67"/>
        <v>215</v>
      </c>
      <c r="B234" s="29" t="s">
        <v>6</v>
      </c>
      <c r="C234" s="15" t="s">
        <v>449</v>
      </c>
      <c r="D234" s="15" t="s">
        <v>2</v>
      </c>
      <c r="E234" s="15" t="s">
        <v>5</v>
      </c>
      <c r="F234" s="15" t="s">
        <v>87</v>
      </c>
      <c r="G234" s="14">
        <v>44927</v>
      </c>
      <c r="H234" s="14" t="s">
        <v>4</v>
      </c>
      <c r="I234" s="13">
        <v>99760</v>
      </c>
      <c r="J234" s="13">
        <v>12048.92</v>
      </c>
      <c r="K234" s="13">
        <v>0</v>
      </c>
      <c r="L234" s="13">
        <f t="shared" si="68"/>
        <v>2863.1120000000001</v>
      </c>
      <c r="M234" s="13">
        <f t="shared" si="69"/>
        <v>7082.9599999999991</v>
      </c>
      <c r="N234" s="13">
        <f t="shared" si="70"/>
        <v>1147.24</v>
      </c>
      <c r="O234" s="13">
        <f t="shared" si="71"/>
        <v>3032.7040000000002</v>
      </c>
      <c r="P234" s="13">
        <f t="shared" si="72"/>
        <v>7072.9840000000004</v>
      </c>
      <c r="Q234" s="13">
        <v>0</v>
      </c>
      <c r="R234" s="13">
        <f t="shared" si="73"/>
        <v>21199</v>
      </c>
      <c r="S234" s="13">
        <v>0</v>
      </c>
      <c r="T234" s="13">
        <f t="shared" si="76"/>
        <v>17944.736000000001</v>
      </c>
      <c r="U234" s="13">
        <f t="shared" si="74"/>
        <v>15303.183999999999</v>
      </c>
      <c r="V234" s="13">
        <f t="shared" si="75"/>
        <v>81815.263999999996</v>
      </c>
      <c r="W234" s="58"/>
      <c r="X234"/>
      <c r="Y234"/>
      <c r="Z234"/>
      <c r="AA234"/>
      <c r="AB234" s="8"/>
      <c r="AC234"/>
      <c r="AD234" s="8"/>
      <c r="AE234" s="8"/>
      <c r="AF234" s="8"/>
      <c r="AG234" s="8"/>
      <c r="AH234"/>
      <c r="AI234" s="8"/>
      <c r="AJ234" s="8"/>
    </row>
    <row r="235" spans="1:36" s="7" customFormat="1" ht="15" x14ac:dyDescent="0.25">
      <c r="A235" s="17">
        <f t="shared" si="67"/>
        <v>216</v>
      </c>
      <c r="B235" s="29" t="s">
        <v>6</v>
      </c>
      <c r="C235" s="15" t="s">
        <v>448</v>
      </c>
      <c r="D235" s="15" t="s">
        <v>2</v>
      </c>
      <c r="E235" s="15" t="s">
        <v>5</v>
      </c>
      <c r="F235" s="15" t="s">
        <v>87</v>
      </c>
      <c r="G235" s="14">
        <v>44927</v>
      </c>
      <c r="H235" s="14" t="s">
        <v>4</v>
      </c>
      <c r="I235" s="13">
        <v>93240</v>
      </c>
      <c r="J235" s="13">
        <v>0</v>
      </c>
      <c r="K235" s="13">
        <v>0</v>
      </c>
      <c r="L235" s="13">
        <f t="shared" si="68"/>
        <v>2675.9879999999998</v>
      </c>
      <c r="M235" s="13">
        <f t="shared" si="69"/>
        <v>6620.0399999999991</v>
      </c>
      <c r="N235" s="13">
        <f t="shared" si="70"/>
        <v>1072.26</v>
      </c>
      <c r="O235" s="13">
        <f t="shared" si="71"/>
        <v>2834.4960000000001</v>
      </c>
      <c r="P235" s="13">
        <f t="shared" si="72"/>
        <v>6610.7160000000003</v>
      </c>
      <c r="Q235" s="13">
        <v>0</v>
      </c>
      <c r="R235" s="13">
        <f t="shared" si="73"/>
        <v>19813.5</v>
      </c>
      <c r="S235" s="13">
        <v>0</v>
      </c>
      <c r="T235" s="13">
        <f t="shared" si="76"/>
        <v>5510.4840000000004</v>
      </c>
      <c r="U235" s="13">
        <f t="shared" si="74"/>
        <v>14303.016</v>
      </c>
      <c r="V235" s="13">
        <f t="shared" si="75"/>
        <v>87729.516000000003</v>
      </c>
      <c r="W235" s="58"/>
      <c r="X235"/>
      <c r="Y235"/>
      <c r="Z235"/>
      <c r="AA235"/>
      <c r="AB235" s="8"/>
      <c r="AC235"/>
      <c r="AD235" s="8"/>
      <c r="AE235" s="8"/>
      <c r="AF235"/>
      <c r="AG235" s="8"/>
      <c r="AH235"/>
      <c r="AI235" s="8"/>
      <c r="AJ235" s="8"/>
    </row>
    <row r="236" spans="1:36" s="7" customFormat="1" ht="15" x14ac:dyDescent="0.25">
      <c r="A236" s="17">
        <f t="shared" si="67"/>
        <v>217</v>
      </c>
      <c r="B236" s="29" t="s">
        <v>6</v>
      </c>
      <c r="C236" s="15" t="s">
        <v>447</v>
      </c>
      <c r="D236" s="15" t="s">
        <v>2</v>
      </c>
      <c r="E236" s="15" t="s">
        <v>5</v>
      </c>
      <c r="F236" s="15" t="s">
        <v>87</v>
      </c>
      <c r="G236" s="14">
        <v>44927</v>
      </c>
      <c r="H236" s="14" t="s">
        <v>4</v>
      </c>
      <c r="I236" s="13">
        <v>69600</v>
      </c>
      <c r="J236" s="13">
        <v>5293.2</v>
      </c>
      <c r="K236" s="13">
        <v>0</v>
      </c>
      <c r="L236" s="13">
        <f t="shared" si="68"/>
        <v>1997.52</v>
      </c>
      <c r="M236" s="13">
        <f t="shared" si="69"/>
        <v>4941.5999999999995</v>
      </c>
      <c r="N236" s="13">
        <f t="shared" si="70"/>
        <v>800.4</v>
      </c>
      <c r="O236" s="13">
        <f t="shared" si="71"/>
        <v>2115.84</v>
      </c>
      <c r="P236" s="13">
        <f t="shared" si="72"/>
        <v>4934.6400000000003</v>
      </c>
      <c r="Q236" s="13">
        <v>0</v>
      </c>
      <c r="R236" s="13">
        <f t="shared" si="73"/>
        <v>14790</v>
      </c>
      <c r="S236" s="13">
        <v>0</v>
      </c>
      <c r="T236" s="13">
        <f t="shared" si="76"/>
        <v>9406.5600000000013</v>
      </c>
      <c r="U236" s="13">
        <f t="shared" si="74"/>
        <v>10676.64</v>
      </c>
      <c r="V236" s="13">
        <f t="shared" si="75"/>
        <v>60193.440000000002</v>
      </c>
      <c r="W236" s="58"/>
      <c r="X236"/>
      <c r="Y236"/>
      <c r="Z236"/>
      <c r="AA236"/>
      <c r="AB236" s="8"/>
      <c r="AC236"/>
      <c r="AD236" s="8"/>
      <c r="AE236" s="8"/>
      <c r="AF236" s="8"/>
      <c r="AG236" s="8"/>
      <c r="AH236"/>
      <c r="AI236" s="8"/>
      <c r="AJ236" s="8"/>
    </row>
    <row r="237" spans="1:36" s="7" customFormat="1" ht="15" x14ac:dyDescent="0.25">
      <c r="A237" s="17">
        <f t="shared" si="67"/>
        <v>218</v>
      </c>
      <c r="B237" s="29" t="s">
        <v>6</v>
      </c>
      <c r="C237" s="15" t="s">
        <v>446</v>
      </c>
      <c r="D237" s="15" t="s">
        <v>2</v>
      </c>
      <c r="E237" s="15" t="s">
        <v>5</v>
      </c>
      <c r="F237" s="15" t="s">
        <v>92</v>
      </c>
      <c r="G237" s="14">
        <v>44927</v>
      </c>
      <c r="H237" s="14" t="s">
        <v>4</v>
      </c>
      <c r="I237" s="13">
        <v>58000</v>
      </c>
      <c r="J237" s="13">
        <v>3110.32</v>
      </c>
      <c r="K237" s="13">
        <v>0</v>
      </c>
      <c r="L237" s="13">
        <f t="shared" si="68"/>
        <v>1664.6</v>
      </c>
      <c r="M237" s="13">
        <f t="shared" si="69"/>
        <v>4118</v>
      </c>
      <c r="N237" s="13">
        <f t="shared" si="70"/>
        <v>667</v>
      </c>
      <c r="O237" s="13">
        <f t="shared" si="71"/>
        <v>1763.2</v>
      </c>
      <c r="P237" s="13">
        <f t="shared" si="72"/>
        <v>4112.2</v>
      </c>
      <c r="Q237" s="13">
        <v>0</v>
      </c>
      <c r="R237" s="13">
        <f t="shared" si="73"/>
        <v>12325</v>
      </c>
      <c r="S237" s="13">
        <v>0</v>
      </c>
      <c r="T237" s="13">
        <f t="shared" si="76"/>
        <v>6538.1200000000008</v>
      </c>
      <c r="U237" s="13">
        <f t="shared" si="74"/>
        <v>8897.2000000000007</v>
      </c>
      <c r="V237" s="13">
        <f t="shared" si="75"/>
        <v>51461.88</v>
      </c>
      <c r="W237" s="58"/>
      <c r="X237"/>
      <c r="Y237"/>
      <c r="Z237"/>
      <c r="AA237"/>
      <c r="AB237" s="8"/>
      <c r="AC237"/>
      <c r="AD237" s="8"/>
      <c r="AE237" s="8"/>
      <c r="AF237" s="8"/>
      <c r="AG237" s="8"/>
      <c r="AH237"/>
      <c r="AI237" s="8"/>
      <c r="AJ237" s="8"/>
    </row>
    <row r="238" spans="1:36" s="7" customFormat="1" ht="15" x14ac:dyDescent="0.25">
      <c r="A238" s="17">
        <f t="shared" si="67"/>
        <v>219</v>
      </c>
      <c r="B238" s="29" t="s">
        <v>6</v>
      </c>
      <c r="C238" s="15" t="s">
        <v>445</v>
      </c>
      <c r="D238" s="15" t="s">
        <v>2</v>
      </c>
      <c r="E238" s="15" t="s">
        <v>5</v>
      </c>
      <c r="F238" s="15" t="s">
        <v>87</v>
      </c>
      <c r="G238" s="14">
        <v>44927</v>
      </c>
      <c r="H238" s="14" t="s">
        <v>4</v>
      </c>
      <c r="I238" s="13">
        <v>26400</v>
      </c>
      <c r="J238" s="13">
        <v>0</v>
      </c>
      <c r="K238" s="13">
        <v>0</v>
      </c>
      <c r="L238" s="13">
        <f t="shared" si="68"/>
        <v>757.68</v>
      </c>
      <c r="M238" s="13">
        <f t="shared" si="69"/>
        <v>1874.3999999999999</v>
      </c>
      <c r="N238" s="13">
        <f t="shared" si="70"/>
        <v>303.60000000000002</v>
      </c>
      <c r="O238" s="13">
        <f t="shared" si="71"/>
        <v>802.56</v>
      </c>
      <c r="P238" s="13">
        <f t="shared" si="72"/>
        <v>1871.7600000000002</v>
      </c>
      <c r="Q238" s="13">
        <v>0</v>
      </c>
      <c r="R238" s="13">
        <f t="shared" si="73"/>
        <v>5610</v>
      </c>
      <c r="S238" s="13">
        <v>483.54</v>
      </c>
      <c r="T238" s="13">
        <f t="shared" si="76"/>
        <v>2043.7799999999997</v>
      </c>
      <c r="U238" s="13">
        <f t="shared" si="74"/>
        <v>4049.76</v>
      </c>
      <c r="V238" s="13">
        <f t="shared" si="75"/>
        <v>24356.22</v>
      </c>
      <c r="W238" s="58"/>
      <c r="X238"/>
      <c r="Y238"/>
      <c r="Z238"/>
      <c r="AA238"/>
      <c r="AB238" s="8"/>
      <c r="AC238"/>
      <c r="AD238" s="8"/>
      <c r="AE238"/>
      <c r="AF238"/>
      <c r="AG238"/>
      <c r="AH238"/>
      <c r="AI238" s="8"/>
      <c r="AJ238" s="8"/>
    </row>
    <row r="239" spans="1:36" s="7" customFormat="1" ht="15" x14ac:dyDescent="0.25">
      <c r="A239" s="17">
        <f t="shared" si="67"/>
        <v>220</v>
      </c>
      <c r="B239" s="29" t="s">
        <v>6</v>
      </c>
      <c r="C239" s="15" t="s">
        <v>444</v>
      </c>
      <c r="D239" s="15" t="s">
        <v>2</v>
      </c>
      <c r="E239" s="15" t="s">
        <v>5</v>
      </c>
      <c r="F239" s="15" t="s">
        <v>92</v>
      </c>
      <c r="G239" s="14">
        <v>44927</v>
      </c>
      <c r="H239" s="14" t="s">
        <v>4</v>
      </c>
      <c r="I239" s="13">
        <v>88160</v>
      </c>
      <c r="J239" s="13">
        <v>9320.31</v>
      </c>
      <c r="K239" s="13">
        <v>0</v>
      </c>
      <c r="L239" s="13">
        <f t="shared" si="68"/>
        <v>2530.192</v>
      </c>
      <c r="M239" s="13">
        <f t="shared" si="69"/>
        <v>6259.36</v>
      </c>
      <c r="N239" s="13">
        <f t="shared" si="70"/>
        <v>1013.84</v>
      </c>
      <c r="O239" s="13">
        <f t="shared" si="71"/>
        <v>2680.0639999999999</v>
      </c>
      <c r="P239" s="13">
        <f t="shared" si="72"/>
        <v>6250.5440000000008</v>
      </c>
      <c r="Q239" s="13">
        <v>0</v>
      </c>
      <c r="R239" s="13">
        <f t="shared" si="73"/>
        <v>18734</v>
      </c>
      <c r="S239" s="13">
        <v>0</v>
      </c>
      <c r="T239" s="13">
        <f t="shared" si="76"/>
        <v>14530.565999999999</v>
      </c>
      <c r="U239" s="13">
        <f t="shared" si="74"/>
        <v>13523.744000000001</v>
      </c>
      <c r="V239" s="13">
        <f t="shared" si="75"/>
        <v>73629.434000000008</v>
      </c>
      <c r="W239" s="58"/>
      <c r="X239"/>
      <c r="Y239"/>
      <c r="Z239"/>
      <c r="AA239"/>
      <c r="AB239" s="8"/>
      <c r="AC239"/>
      <c r="AD239" s="8"/>
      <c r="AE239" s="8"/>
      <c r="AF239" s="8"/>
      <c r="AG239" s="8"/>
      <c r="AH239"/>
      <c r="AI239" s="8"/>
      <c r="AJ239" s="8"/>
    </row>
    <row r="240" spans="1:36" s="7" customFormat="1" ht="15" x14ac:dyDescent="0.25">
      <c r="A240" s="17">
        <f t="shared" si="67"/>
        <v>221</v>
      </c>
      <c r="B240" s="29" t="s">
        <v>6</v>
      </c>
      <c r="C240" s="15" t="s">
        <v>443</v>
      </c>
      <c r="D240" s="15" t="s">
        <v>2</v>
      </c>
      <c r="E240" s="15" t="s">
        <v>5</v>
      </c>
      <c r="F240" s="15" t="s">
        <v>87</v>
      </c>
      <c r="G240" s="14">
        <v>44927</v>
      </c>
      <c r="H240" s="14" t="s">
        <v>4</v>
      </c>
      <c r="I240" s="13">
        <v>27840</v>
      </c>
      <c r="J240" s="13">
        <v>0</v>
      </c>
      <c r="K240" s="13">
        <v>0</v>
      </c>
      <c r="L240" s="13">
        <f t="shared" si="68"/>
        <v>799.00800000000004</v>
      </c>
      <c r="M240" s="13">
        <f t="shared" si="69"/>
        <v>1976.6399999999999</v>
      </c>
      <c r="N240" s="13">
        <f t="shared" si="70"/>
        <v>320.15999999999997</v>
      </c>
      <c r="O240" s="13">
        <f t="shared" si="71"/>
        <v>846.33600000000001</v>
      </c>
      <c r="P240" s="13">
        <f t="shared" si="72"/>
        <v>1973.8560000000002</v>
      </c>
      <c r="Q240" s="13">
        <v>0</v>
      </c>
      <c r="R240" s="13">
        <f t="shared" si="73"/>
        <v>5916</v>
      </c>
      <c r="S240" s="13">
        <v>0</v>
      </c>
      <c r="T240" s="13">
        <f t="shared" si="76"/>
        <v>1645.3440000000001</v>
      </c>
      <c r="U240" s="13">
        <f t="shared" si="74"/>
        <v>4270.6559999999999</v>
      </c>
      <c r="V240" s="13">
        <f t="shared" si="75"/>
        <v>26194.655999999999</v>
      </c>
      <c r="W240" s="58"/>
      <c r="X240"/>
      <c r="Y240"/>
      <c r="Z240"/>
      <c r="AA240"/>
      <c r="AB240" s="8"/>
      <c r="AC240"/>
      <c r="AD240" s="8"/>
      <c r="AE240"/>
      <c r="AF240"/>
      <c r="AG240"/>
      <c r="AH240"/>
      <c r="AI240" s="8"/>
      <c r="AJ240" s="8"/>
    </row>
    <row r="241" spans="1:36" s="7" customFormat="1" ht="15" x14ac:dyDescent="0.25">
      <c r="A241" s="17">
        <f t="shared" si="67"/>
        <v>222</v>
      </c>
      <c r="B241" s="29" t="s">
        <v>6</v>
      </c>
      <c r="C241" s="15" t="s">
        <v>442</v>
      </c>
      <c r="D241" s="15" t="s">
        <v>2</v>
      </c>
      <c r="E241" s="15" t="s">
        <v>5</v>
      </c>
      <c r="F241" s="15" t="s">
        <v>92</v>
      </c>
      <c r="G241" s="14">
        <v>44927</v>
      </c>
      <c r="H241" s="14" t="s">
        <v>4</v>
      </c>
      <c r="I241" s="13">
        <v>16240</v>
      </c>
      <c r="J241" s="13">
        <v>0</v>
      </c>
      <c r="K241" s="13">
        <v>0</v>
      </c>
      <c r="L241" s="13">
        <f t="shared" si="68"/>
        <v>466.08800000000002</v>
      </c>
      <c r="M241" s="13">
        <f t="shared" si="69"/>
        <v>1153.04</v>
      </c>
      <c r="N241" s="13">
        <f t="shared" si="70"/>
        <v>186.76</v>
      </c>
      <c r="O241" s="13">
        <f t="shared" si="71"/>
        <v>493.69600000000003</v>
      </c>
      <c r="P241" s="13">
        <f t="shared" si="72"/>
        <v>1151.4160000000002</v>
      </c>
      <c r="Q241" s="13">
        <v>0</v>
      </c>
      <c r="R241" s="13">
        <f t="shared" si="73"/>
        <v>3451</v>
      </c>
      <c r="S241" s="13">
        <v>0</v>
      </c>
      <c r="T241" s="13">
        <f t="shared" si="76"/>
        <v>959.78400000000011</v>
      </c>
      <c r="U241" s="13">
        <f t="shared" si="74"/>
        <v>2491.2160000000003</v>
      </c>
      <c r="V241" s="13">
        <f t="shared" si="75"/>
        <v>15280.216</v>
      </c>
      <c r="W241" s="58"/>
      <c r="X241"/>
      <c r="Y241"/>
      <c r="Z241"/>
      <c r="AA241"/>
      <c r="AB241" s="8"/>
      <c r="AC241"/>
      <c r="AD241" s="8"/>
      <c r="AE241"/>
      <c r="AF241"/>
      <c r="AG241"/>
      <c r="AH241"/>
      <c r="AI241"/>
      <c r="AJ241" s="8"/>
    </row>
    <row r="242" spans="1:36" s="7" customFormat="1" ht="15" x14ac:dyDescent="0.25">
      <c r="A242" s="17">
        <f t="shared" si="67"/>
        <v>223</v>
      </c>
      <c r="B242" s="29" t="s">
        <v>6</v>
      </c>
      <c r="C242" s="15" t="s">
        <v>441</v>
      </c>
      <c r="D242" s="15" t="s">
        <v>2</v>
      </c>
      <c r="E242" s="15" t="s">
        <v>5</v>
      </c>
      <c r="F242" s="15" t="s">
        <v>92</v>
      </c>
      <c r="G242" s="14">
        <v>44927</v>
      </c>
      <c r="H242" s="14" t="s">
        <v>4</v>
      </c>
      <c r="I242" s="13">
        <v>65520</v>
      </c>
      <c r="J242" s="13">
        <v>4525.43</v>
      </c>
      <c r="K242" s="13">
        <v>0</v>
      </c>
      <c r="L242" s="13">
        <f t="shared" si="68"/>
        <v>1880.424</v>
      </c>
      <c r="M242" s="13">
        <f t="shared" si="69"/>
        <v>4651.9199999999992</v>
      </c>
      <c r="N242" s="13">
        <f t="shared" si="70"/>
        <v>753.48</v>
      </c>
      <c r="O242" s="13">
        <f t="shared" si="71"/>
        <v>1991.808</v>
      </c>
      <c r="P242" s="13">
        <f t="shared" si="72"/>
        <v>4645.3680000000004</v>
      </c>
      <c r="Q242" s="13">
        <v>0</v>
      </c>
      <c r="R242" s="13">
        <f t="shared" si="73"/>
        <v>13922.999999999998</v>
      </c>
      <c r="S242" s="13">
        <v>0</v>
      </c>
      <c r="T242" s="13">
        <f t="shared" si="76"/>
        <v>8397.6620000000003</v>
      </c>
      <c r="U242" s="13">
        <f t="shared" si="74"/>
        <v>10050.768</v>
      </c>
      <c r="V242" s="13">
        <f t="shared" si="75"/>
        <v>57122.338000000003</v>
      </c>
      <c r="W242" s="58"/>
      <c r="X242"/>
      <c r="Y242"/>
      <c r="Z242"/>
      <c r="AA242"/>
      <c r="AB242" s="8"/>
      <c r="AC242"/>
      <c r="AD242" s="8"/>
      <c r="AE242" s="8"/>
      <c r="AF242" s="8"/>
      <c r="AG242" s="8"/>
      <c r="AH242"/>
      <c r="AI242" s="8"/>
      <c r="AJ242" s="8"/>
    </row>
    <row r="243" spans="1:36" s="7" customFormat="1" ht="15" x14ac:dyDescent="0.25">
      <c r="A243" s="17">
        <f t="shared" si="67"/>
        <v>224</v>
      </c>
      <c r="B243" s="29" t="s">
        <v>6</v>
      </c>
      <c r="C243" s="15" t="s">
        <v>440</v>
      </c>
      <c r="D243" s="15" t="s">
        <v>2</v>
      </c>
      <c r="E243" s="15" t="s">
        <v>5</v>
      </c>
      <c r="F243" s="15" t="s">
        <v>92</v>
      </c>
      <c r="G243" s="14">
        <v>44927</v>
      </c>
      <c r="H243" s="14" t="s">
        <v>4</v>
      </c>
      <c r="I243" s="13">
        <v>104400</v>
      </c>
      <c r="J243" s="13">
        <v>13140.36</v>
      </c>
      <c r="K243" s="13">
        <v>0</v>
      </c>
      <c r="L243" s="13">
        <f t="shared" si="68"/>
        <v>2996.28</v>
      </c>
      <c r="M243" s="13">
        <f t="shared" si="69"/>
        <v>7412.4</v>
      </c>
      <c r="N243" s="13">
        <f t="shared" si="70"/>
        <v>1200.5999999999999</v>
      </c>
      <c r="O243" s="13">
        <f t="shared" si="71"/>
        <v>3173.76</v>
      </c>
      <c r="P243" s="13">
        <f t="shared" si="72"/>
        <v>7401.96</v>
      </c>
      <c r="Q243" s="13">
        <v>0</v>
      </c>
      <c r="R243" s="13">
        <f t="shared" si="73"/>
        <v>22185</v>
      </c>
      <c r="S243" s="13">
        <v>0</v>
      </c>
      <c r="T243" s="13">
        <f t="shared" si="76"/>
        <v>19310.400000000001</v>
      </c>
      <c r="U243" s="13">
        <f t="shared" si="74"/>
        <v>16014.96</v>
      </c>
      <c r="V243" s="13">
        <f t="shared" si="75"/>
        <v>85089.600000000006</v>
      </c>
      <c r="W243" s="58"/>
      <c r="X243"/>
      <c r="Y243"/>
      <c r="Z243"/>
      <c r="AA243"/>
      <c r="AB243" s="8"/>
      <c r="AC243"/>
      <c r="AD243" s="8"/>
      <c r="AE243" s="8"/>
      <c r="AF243" s="8"/>
      <c r="AG243" s="8"/>
      <c r="AH243"/>
      <c r="AI243" s="8"/>
      <c r="AJ243" s="8"/>
    </row>
    <row r="244" spans="1:36" s="7" customFormat="1" ht="15" x14ac:dyDescent="0.25">
      <c r="A244" s="17">
        <f t="shared" si="67"/>
        <v>225</v>
      </c>
      <c r="B244" s="29" t="s">
        <v>6</v>
      </c>
      <c r="C244" s="15" t="s">
        <v>439</v>
      </c>
      <c r="D244" s="15" t="s">
        <v>2</v>
      </c>
      <c r="E244" s="15" t="s">
        <v>5</v>
      </c>
      <c r="F244" s="15" t="s">
        <v>92</v>
      </c>
      <c r="G244" s="14">
        <v>44927</v>
      </c>
      <c r="H244" s="14" t="s">
        <v>4</v>
      </c>
      <c r="I244" s="13">
        <v>102080</v>
      </c>
      <c r="J244" s="13">
        <v>12594.64</v>
      </c>
      <c r="K244" s="13">
        <v>0</v>
      </c>
      <c r="L244" s="13">
        <f t="shared" si="68"/>
        <v>2929.6959999999999</v>
      </c>
      <c r="M244" s="13">
        <f t="shared" si="69"/>
        <v>7247.6799999999994</v>
      </c>
      <c r="N244" s="13">
        <f t="shared" si="70"/>
        <v>1173.92</v>
      </c>
      <c r="O244" s="13">
        <f t="shared" si="71"/>
        <v>3103.232</v>
      </c>
      <c r="P244" s="13">
        <f t="shared" si="72"/>
        <v>7237.4720000000007</v>
      </c>
      <c r="Q244" s="13">
        <v>0</v>
      </c>
      <c r="R244" s="13">
        <f t="shared" si="73"/>
        <v>21692</v>
      </c>
      <c r="S244" s="13">
        <v>3178</v>
      </c>
      <c r="T244" s="13">
        <f t="shared" si="76"/>
        <v>21805.567999999999</v>
      </c>
      <c r="U244" s="13">
        <f t="shared" si="74"/>
        <v>15659.072</v>
      </c>
      <c r="V244" s="13">
        <f t="shared" si="75"/>
        <v>80274.432000000001</v>
      </c>
      <c r="W244" s="58"/>
      <c r="X244"/>
      <c r="Y244"/>
      <c r="Z244"/>
      <c r="AA244"/>
      <c r="AB244" s="8"/>
      <c r="AC244"/>
      <c r="AD244" s="8"/>
      <c r="AE244" s="8"/>
      <c r="AF244" s="8"/>
      <c r="AG244" s="8"/>
      <c r="AH244" s="8"/>
      <c r="AI244" s="8"/>
      <c r="AJ244" s="8"/>
    </row>
    <row r="245" spans="1:36" s="7" customFormat="1" ht="15" x14ac:dyDescent="0.25">
      <c r="A245" s="17">
        <f t="shared" si="67"/>
        <v>226</v>
      </c>
      <c r="B245" s="29" t="s">
        <v>6</v>
      </c>
      <c r="C245" s="15" t="s">
        <v>438</v>
      </c>
      <c r="D245" s="15" t="s">
        <v>2</v>
      </c>
      <c r="E245" s="15" t="s">
        <v>5</v>
      </c>
      <c r="F245" s="15" t="s">
        <v>87</v>
      </c>
      <c r="G245" s="14">
        <v>44927</v>
      </c>
      <c r="H245" s="14" t="s">
        <v>4</v>
      </c>
      <c r="I245" s="13">
        <v>30240</v>
      </c>
      <c r="J245" s="13">
        <v>0</v>
      </c>
      <c r="K245" s="13">
        <v>0</v>
      </c>
      <c r="L245" s="13">
        <f t="shared" si="68"/>
        <v>867.88800000000003</v>
      </c>
      <c r="M245" s="13">
        <f t="shared" si="69"/>
        <v>2147.04</v>
      </c>
      <c r="N245" s="13">
        <f t="shared" si="70"/>
        <v>347.76</v>
      </c>
      <c r="O245" s="13">
        <f t="shared" si="71"/>
        <v>919.29600000000005</v>
      </c>
      <c r="P245" s="13">
        <f t="shared" si="72"/>
        <v>2144.0160000000001</v>
      </c>
      <c r="Q245" s="13">
        <v>0</v>
      </c>
      <c r="R245" s="13">
        <f t="shared" si="73"/>
        <v>6426</v>
      </c>
      <c r="S245" s="13">
        <v>0</v>
      </c>
      <c r="T245" s="13">
        <f t="shared" si="76"/>
        <v>1787.1840000000002</v>
      </c>
      <c r="U245" s="13">
        <f t="shared" si="74"/>
        <v>4638.8159999999998</v>
      </c>
      <c r="V245" s="13">
        <f t="shared" si="75"/>
        <v>28452.815999999999</v>
      </c>
      <c r="W245" s="58"/>
      <c r="X245"/>
      <c r="Y245"/>
      <c r="Z245"/>
      <c r="AA245"/>
      <c r="AB245" s="8"/>
      <c r="AC245"/>
      <c r="AD245" s="8"/>
      <c r="AE245"/>
      <c r="AF245"/>
      <c r="AG245"/>
      <c r="AH245"/>
      <c r="AI245" s="8"/>
      <c r="AJ245" s="8"/>
    </row>
    <row r="246" spans="1:36" s="7" customFormat="1" ht="15" x14ac:dyDescent="0.25">
      <c r="A246" s="17">
        <f t="shared" si="67"/>
        <v>227</v>
      </c>
      <c r="B246" s="29" t="s">
        <v>6</v>
      </c>
      <c r="C246" s="15" t="s">
        <v>437</v>
      </c>
      <c r="D246" s="15" t="s">
        <v>2</v>
      </c>
      <c r="E246" s="15" t="s">
        <v>5</v>
      </c>
      <c r="F246" s="15" t="s">
        <v>92</v>
      </c>
      <c r="G246" s="14">
        <v>44927</v>
      </c>
      <c r="H246" s="14" t="s">
        <v>4</v>
      </c>
      <c r="I246" s="13">
        <v>23200</v>
      </c>
      <c r="J246" s="13">
        <v>0</v>
      </c>
      <c r="K246" s="13">
        <v>0</v>
      </c>
      <c r="L246" s="13">
        <f t="shared" si="68"/>
        <v>665.84</v>
      </c>
      <c r="M246" s="13">
        <f t="shared" si="69"/>
        <v>1647.1999999999998</v>
      </c>
      <c r="N246" s="13">
        <f t="shared" si="70"/>
        <v>266.8</v>
      </c>
      <c r="O246" s="13">
        <f t="shared" si="71"/>
        <v>705.28</v>
      </c>
      <c r="P246" s="13">
        <f t="shared" si="72"/>
        <v>1644.88</v>
      </c>
      <c r="Q246" s="13">
        <v>0</v>
      </c>
      <c r="R246" s="13">
        <f t="shared" si="73"/>
        <v>4930</v>
      </c>
      <c r="S246" s="13">
        <v>0</v>
      </c>
      <c r="T246" s="13">
        <f t="shared" si="76"/>
        <v>1371.12</v>
      </c>
      <c r="U246" s="13">
        <f t="shared" si="74"/>
        <v>3558.88</v>
      </c>
      <c r="V246" s="13">
        <f t="shared" si="75"/>
        <v>21828.880000000001</v>
      </c>
      <c r="W246" s="58"/>
      <c r="X246"/>
      <c r="Y246"/>
      <c r="Z246"/>
      <c r="AA246"/>
      <c r="AB246" s="8"/>
      <c r="AC246"/>
      <c r="AD246" s="8"/>
      <c r="AE246"/>
      <c r="AF246"/>
      <c r="AG246"/>
      <c r="AH246"/>
      <c r="AI246" s="8"/>
      <c r="AJ246" s="8"/>
    </row>
    <row r="247" spans="1:36" s="7" customFormat="1" ht="15" x14ac:dyDescent="0.25">
      <c r="A247" s="17">
        <f t="shared" si="67"/>
        <v>228</v>
      </c>
      <c r="B247" s="29" t="s">
        <v>6</v>
      </c>
      <c r="C247" s="15" t="s">
        <v>436</v>
      </c>
      <c r="D247" s="15" t="s">
        <v>2</v>
      </c>
      <c r="E247" s="15" t="s">
        <v>5</v>
      </c>
      <c r="F247" s="15" t="s">
        <v>87</v>
      </c>
      <c r="G247" s="14">
        <v>44927</v>
      </c>
      <c r="H247" s="14" t="s">
        <v>4</v>
      </c>
      <c r="I247" s="13">
        <v>32480</v>
      </c>
      <c r="J247" s="13">
        <v>0</v>
      </c>
      <c r="K247" s="13">
        <v>0</v>
      </c>
      <c r="L247" s="13">
        <f t="shared" si="68"/>
        <v>932.17600000000004</v>
      </c>
      <c r="M247" s="13">
        <f t="shared" si="69"/>
        <v>2306.08</v>
      </c>
      <c r="N247" s="13">
        <f t="shared" si="70"/>
        <v>373.52</v>
      </c>
      <c r="O247" s="13">
        <f t="shared" si="71"/>
        <v>987.39200000000005</v>
      </c>
      <c r="P247" s="13">
        <f t="shared" si="72"/>
        <v>2302.8320000000003</v>
      </c>
      <c r="Q247" s="13">
        <v>0</v>
      </c>
      <c r="R247" s="13">
        <f t="shared" si="73"/>
        <v>6902</v>
      </c>
      <c r="S247" s="13">
        <v>0</v>
      </c>
      <c r="T247" s="13">
        <f t="shared" si="76"/>
        <v>1919.5680000000002</v>
      </c>
      <c r="U247" s="13">
        <f t="shared" si="74"/>
        <v>4982.4320000000007</v>
      </c>
      <c r="V247" s="13">
        <f t="shared" si="75"/>
        <v>30560.432000000001</v>
      </c>
      <c r="W247" s="58"/>
      <c r="X247"/>
      <c r="Y247"/>
      <c r="Z247"/>
      <c r="AA247"/>
      <c r="AB247" s="8"/>
      <c r="AC247"/>
      <c r="AD247" s="8"/>
      <c r="AE247"/>
      <c r="AF247"/>
      <c r="AG247"/>
      <c r="AH247"/>
      <c r="AI247" s="8"/>
      <c r="AJ247" s="8"/>
    </row>
    <row r="248" spans="1:36" s="7" customFormat="1" ht="15" x14ac:dyDescent="0.25">
      <c r="A248" s="17">
        <f t="shared" si="67"/>
        <v>229</v>
      </c>
      <c r="B248" s="29" t="s">
        <v>6</v>
      </c>
      <c r="C248" s="15" t="s">
        <v>435</v>
      </c>
      <c r="D248" s="15" t="s">
        <v>2</v>
      </c>
      <c r="E248" s="15" t="s">
        <v>5</v>
      </c>
      <c r="F248" s="15" t="s">
        <v>92</v>
      </c>
      <c r="G248" s="14">
        <v>44927</v>
      </c>
      <c r="H248" s="14" t="s">
        <v>4</v>
      </c>
      <c r="I248" s="13">
        <v>52800</v>
      </c>
      <c r="J248" s="13">
        <v>2249.1799999999998</v>
      </c>
      <c r="K248" s="13">
        <v>0</v>
      </c>
      <c r="L248" s="13">
        <f t="shared" si="68"/>
        <v>1515.36</v>
      </c>
      <c r="M248" s="13">
        <f t="shared" si="69"/>
        <v>3748.7999999999997</v>
      </c>
      <c r="N248" s="13">
        <f t="shared" si="70"/>
        <v>607.20000000000005</v>
      </c>
      <c r="O248" s="13">
        <f t="shared" si="71"/>
        <v>1605.12</v>
      </c>
      <c r="P248" s="13">
        <f t="shared" si="72"/>
        <v>3743.5200000000004</v>
      </c>
      <c r="Q248" s="13">
        <v>0</v>
      </c>
      <c r="R248" s="13">
        <f t="shared" si="73"/>
        <v>11220</v>
      </c>
      <c r="S248" s="13">
        <v>0</v>
      </c>
      <c r="T248" s="13">
        <f t="shared" si="76"/>
        <v>5369.66</v>
      </c>
      <c r="U248" s="13">
        <f t="shared" si="74"/>
        <v>8099.52</v>
      </c>
      <c r="V248" s="13">
        <f t="shared" si="75"/>
        <v>47430.34</v>
      </c>
      <c r="W248" s="58"/>
      <c r="X248"/>
      <c r="Y248"/>
      <c r="Z248"/>
      <c r="AA248"/>
      <c r="AB248" s="8"/>
      <c r="AC248"/>
      <c r="AD248" s="8"/>
      <c r="AE248" s="8"/>
      <c r="AF248" s="8"/>
      <c r="AG248" s="8"/>
      <c r="AH248"/>
      <c r="AI248" s="8"/>
      <c r="AJ248" s="8"/>
    </row>
    <row r="249" spans="1:36" s="7" customFormat="1" ht="15" x14ac:dyDescent="0.25">
      <c r="A249" s="17">
        <f t="shared" si="67"/>
        <v>230</v>
      </c>
      <c r="B249" s="29" t="s">
        <v>6</v>
      </c>
      <c r="C249" s="15" t="s">
        <v>434</v>
      </c>
      <c r="D249" s="15" t="s">
        <v>2</v>
      </c>
      <c r="E249" s="15" t="s">
        <v>5</v>
      </c>
      <c r="F249" s="15" t="s">
        <v>87</v>
      </c>
      <c r="G249" s="14">
        <v>44927</v>
      </c>
      <c r="H249" s="14" t="s">
        <v>4</v>
      </c>
      <c r="I249" s="13">
        <v>52800</v>
      </c>
      <c r="J249" s="13">
        <v>2249.1799999999998</v>
      </c>
      <c r="K249" s="13">
        <v>0</v>
      </c>
      <c r="L249" s="13">
        <f t="shared" si="68"/>
        <v>1515.36</v>
      </c>
      <c r="M249" s="13">
        <f t="shared" si="69"/>
        <v>3748.7999999999997</v>
      </c>
      <c r="N249" s="13">
        <f t="shared" si="70"/>
        <v>607.20000000000005</v>
      </c>
      <c r="O249" s="13">
        <f t="shared" si="71"/>
        <v>1605.12</v>
      </c>
      <c r="P249" s="13">
        <f t="shared" si="72"/>
        <v>3743.5200000000004</v>
      </c>
      <c r="Q249" s="13">
        <v>0</v>
      </c>
      <c r="R249" s="13">
        <f t="shared" si="73"/>
        <v>11220</v>
      </c>
      <c r="S249" s="13">
        <v>0</v>
      </c>
      <c r="T249" s="13">
        <f t="shared" si="76"/>
        <v>5369.66</v>
      </c>
      <c r="U249" s="13">
        <f t="shared" si="74"/>
        <v>8099.52</v>
      </c>
      <c r="V249" s="13">
        <f t="shared" si="75"/>
        <v>47430.34</v>
      </c>
      <c r="W249" s="58"/>
      <c r="X249"/>
      <c r="Y249"/>
      <c r="Z249"/>
      <c r="AA249"/>
      <c r="AB249" s="8"/>
      <c r="AC249"/>
      <c r="AD249" s="8"/>
      <c r="AE249" s="8"/>
      <c r="AF249" s="8"/>
      <c r="AG249" s="8"/>
      <c r="AH249"/>
      <c r="AI249" s="8"/>
      <c r="AJ249" s="8"/>
    </row>
    <row r="250" spans="1:36" s="7" customFormat="1" ht="15" x14ac:dyDescent="0.25">
      <c r="A250" s="17">
        <f t="shared" si="67"/>
        <v>231</v>
      </c>
      <c r="B250" s="29" t="s">
        <v>6</v>
      </c>
      <c r="C250" s="15" t="s">
        <v>433</v>
      </c>
      <c r="D250" s="15" t="s">
        <v>2</v>
      </c>
      <c r="E250" s="15" t="s">
        <v>5</v>
      </c>
      <c r="F250" s="15" t="s">
        <v>87</v>
      </c>
      <c r="G250" s="14">
        <v>44927</v>
      </c>
      <c r="H250" s="14" t="s">
        <v>4</v>
      </c>
      <c r="I250" s="13">
        <v>26400</v>
      </c>
      <c r="J250" s="13">
        <v>0</v>
      </c>
      <c r="K250" s="13">
        <v>0</v>
      </c>
      <c r="L250" s="13">
        <f t="shared" si="68"/>
        <v>757.68</v>
      </c>
      <c r="M250" s="13">
        <f t="shared" si="69"/>
        <v>1874.3999999999999</v>
      </c>
      <c r="N250" s="13">
        <f t="shared" si="70"/>
        <v>303.60000000000002</v>
      </c>
      <c r="O250" s="13">
        <f t="shared" si="71"/>
        <v>802.56</v>
      </c>
      <c r="P250" s="13">
        <f t="shared" si="72"/>
        <v>1871.7600000000002</v>
      </c>
      <c r="Q250" s="13">
        <v>0</v>
      </c>
      <c r="R250" s="13">
        <f t="shared" si="73"/>
        <v>5610</v>
      </c>
      <c r="S250" s="13">
        <v>0</v>
      </c>
      <c r="T250" s="13">
        <f t="shared" si="76"/>
        <v>1560.2399999999998</v>
      </c>
      <c r="U250" s="13">
        <f t="shared" si="74"/>
        <v>4049.76</v>
      </c>
      <c r="V250" s="13">
        <f t="shared" si="75"/>
        <v>24839.760000000002</v>
      </c>
      <c r="W250" s="58"/>
      <c r="X250"/>
      <c r="Y250"/>
      <c r="Z250"/>
      <c r="AA250"/>
      <c r="AB250" s="8"/>
      <c r="AC250"/>
      <c r="AD250" s="8"/>
      <c r="AE250"/>
      <c r="AF250"/>
      <c r="AG250"/>
      <c r="AH250"/>
      <c r="AI250" s="8"/>
      <c r="AJ250" s="8"/>
    </row>
    <row r="251" spans="1:36" s="7" customFormat="1" ht="15" x14ac:dyDescent="0.25">
      <c r="A251" s="17">
        <f t="shared" si="67"/>
        <v>232</v>
      </c>
      <c r="B251" s="29" t="s">
        <v>6</v>
      </c>
      <c r="C251" s="15" t="s">
        <v>432</v>
      </c>
      <c r="D251" s="15" t="s">
        <v>2</v>
      </c>
      <c r="E251" s="15" t="s">
        <v>5</v>
      </c>
      <c r="F251" s="15" t="s">
        <v>92</v>
      </c>
      <c r="G251" s="14">
        <v>44927</v>
      </c>
      <c r="H251" s="14" t="s">
        <v>4</v>
      </c>
      <c r="I251" s="13">
        <v>69600</v>
      </c>
      <c r="J251" s="13">
        <v>5293.2</v>
      </c>
      <c r="K251" s="13">
        <v>0</v>
      </c>
      <c r="L251" s="13">
        <f t="shared" si="68"/>
        <v>1997.52</v>
      </c>
      <c r="M251" s="13">
        <f t="shared" si="69"/>
        <v>4941.5999999999995</v>
      </c>
      <c r="N251" s="13">
        <f t="shared" si="70"/>
        <v>800.4</v>
      </c>
      <c r="O251" s="13">
        <f t="shared" si="71"/>
        <v>2115.84</v>
      </c>
      <c r="P251" s="13">
        <f t="shared" si="72"/>
        <v>4934.6400000000003</v>
      </c>
      <c r="Q251" s="13">
        <v>0</v>
      </c>
      <c r="R251" s="13">
        <f t="shared" si="73"/>
        <v>14790</v>
      </c>
      <c r="S251" s="13">
        <v>0</v>
      </c>
      <c r="T251" s="13">
        <f t="shared" si="76"/>
        <v>9406.5600000000013</v>
      </c>
      <c r="U251" s="13">
        <f t="shared" si="74"/>
        <v>10676.64</v>
      </c>
      <c r="V251" s="13">
        <f t="shared" si="75"/>
        <v>60193.440000000002</v>
      </c>
      <c r="W251" s="58"/>
      <c r="X251"/>
      <c r="Y251"/>
      <c r="Z251"/>
      <c r="AA251"/>
      <c r="AB251" s="8"/>
      <c r="AC251"/>
      <c r="AD251" s="8"/>
      <c r="AE251" s="8"/>
      <c r="AF251" s="8"/>
      <c r="AG251" s="8"/>
      <c r="AH251"/>
      <c r="AI251" s="8"/>
      <c r="AJ251" s="8"/>
    </row>
    <row r="252" spans="1:36" s="7" customFormat="1" ht="15" x14ac:dyDescent="0.25">
      <c r="A252" s="17">
        <f t="shared" si="67"/>
        <v>233</v>
      </c>
      <c r="B252" s="29" t="s">
        <v>6</v>
      </c>
      <c r="C252" s="15" t="s">
        <v>431</v>
      </c>
      <c r="D252" s="15" t="s">
        <v>2</v>
      </c>
      <c r="E252" s="15" t="s">
        <v>5</v>
      </c>
      <c r="F252" s="15" t="s">
        <v>87</v>
      </c>
      <c r="G252" s="14">
        <v>44927</v>
      </c>
      <c r="H252" s="14" t="s">
        <v>4</v>
      </c>
      <c r="I252" s="13">
        <v>13920</v>
      </c>
      <c r="J252" s="13">
        <v>0</v>
      </c>
      <c r="K252" s="13">
        <v>0</v>
      </c>
      <c r="L252" s="13">
        <f t="shared" ref="L252:L277" si="77">+I252*2.87%</f>
        <v>399.50400000000002</v>
      </c>
      <c r="M252" s="13">
        <f t="shared" ref="M252:M277" si="78">I252*7.1%</f>
        <v>988.31999999999994</v>
      </c>
      <c r="N252" s="13">
        <f t="shared" ref="N252:N277" si="79">I252*1.15%</f>
        <v>160.07999999999998</v>
      </c>
      <c r="O252" s="13">
        <f t="shared" ref="O252:O277" si="80">+I252*3.04%</f>
        <v>423.16800000000001</v>
      </c>
      <c r="P252" s="13">
        <f t="shared" ref="P252:P277" si="81">I252*7.09%</f>
        <v>986.92800000000011</v>
      </c>
      <c r="Q252" s="13">
        <v>0</v>
      </c>
      <c r="R252" s="13">
        <f t="shared" ref="R252:R277" si="82">L252+M252+N252+O252+P252</f>
        <v>2958</v>
      </c>
      <c r="S252" s="13">
        <v>0</v>
      </c>
      <c r="T252" s="13">
        <f t="shared" si="76"/>
        <v>822.67200000000003</v>
      </c>
      <c r="U252" s="13">
        <f t="shared" ref="U252:U277" si="83">+P252+N252+M252</f>
        <v>2135.328</v>
      </c>
      <c r="V252" s="13">
        <f t="shared" ref="V252:V277" si="84">+I252-T252</f>
        <v>13097.328</v>
      </c>
      <c r="W252" s="58"/>
      <c r="X252"/>
      <c r="Y252"/>
      <c r="Z252"/>
      <c r="AA252"/>
      <c r="AB252" s="8"/>
      <c r="AC252"/>
      <c r="AD252" s="8"/>
      <c r="AE252"/>
      <c r="AF252"/>
      <c r="AG252"/>
      <c r="AH252"/>
      <c r="AI252"/>
      <c r="AJ252" s="8"/>
    </row>
    <row r="253" spans="1:36" s="7" customFormat="1" ht="15" x14ac:dyDescent="0.25">
      <c r="A253" s="17">
        <f t="shared" si="67"/>
        <v>234</v>
      </c>
      <c r="B253" s="29" t="s">
        <v>6</v>
      </c>
      <c r="C253" s="15" t="s">
        <v>430</v>
      </c>
      <c r="D253" s="15" t="s">
        <v>2</v>
      </c>
      <c r="E253" s="15" t="s">
        <v>5</v>
      </c>
      <c r="F253" s="15" t="s">
        <v>92</v>
      </c>
      <c r="G253" s="14">
        <v>44927</v>
      </c>
      <c r="H253" s="14" t="s">
        <v>4</v>
      </c>
      <c r="I253" s="13">
        <v>52800</v>
      </c>
      <c r="J253" s="13">
        <v>2249.1799999999998</v>
      </c>
      <c r="K253" s="13">
        <v>0</v>
      </c>
      <c r="L253" s="13">
        <f t="shared" si="77"/>
        <v>1515.36</v>
      </c>
      <c r="M253" s="13">
        <f t="shared" si="78"/>
        <v>3748.7999999999997</v>
      </c>
      <c r="N253" s="13">
        <f t="shared" si="79"/>
        <v>607.20000000000005</v>
      </c>
      <c r="O253" s="13">
        <f t="shared" si="80"/>
        <v>1605.12</v>
      </c>
      <c r="P253" s="13">
        <f t="shared" si="81"/>
        <v>3743.5200000000004</v>
      </c>
      <c r="Q253" s="13">
        <v>0</v>
      </c>
      <c r="R253" s="13">
        <f t="shared" si="82"/>
        <v>11220</v>
      </c>
      <c r="S253" s="13">
        <v>0</v>
      </c>
      <c r="T253" s="13">
        <f t="shared" ref="T253:T284" si="85">+L253+O253+Q253+S253+J253+K253</f>
        <v>5369.66</v>
      </c>
      <c r="U253" s="13">
        <f t="shared" si="83"/>
        <v>8099.52</v>
      </c>
      <c r="V253" s="13">
        <f t="shared" si="84"/>
        <v>47430.34</v>
      </c>
      <c r="W253" s="58"/>
      <c r="X253"/>
      <c r="Y253"/>
      <c r="Z253"/>
      <c r="AA253"/>
      <c r="AB253" s="8"/>
      <c r="AC253"/>
      <c r="AD253" s="8"/>
      <c r="AE253" s="8"/>
      <c r="AF253" s="8"/>
      <c r="AG253" s="8"/>
      <c r="AH253"/>
      <c r="AI253" s="8"/>
      <c r="AJ253" s="8"/>
    </row>
    <row r="254" spans="1:36" s="7" customFormat="1" ht="15" x14ac:dyDescent="0.25">
      <c r="A254" s="17">
        <f t="shared" ref="A254:A277" si="86">1+A253</f>
        <v>235</v>
      </c>
      <c r="B254" s="29" t="s">
        <v>6</v>
      </c>
      <c r="C254" s="15" t="s">
        <v>429</v>
      </c>
      <c r="D254" s="15" t="s">
        <v>2</v>
      </c>
      <c r="E254" s="15" t="s">
        <v>5</v>
      </c>
      <c r="F254" s="15" t="s">
        <v>87</v>
      </c>
      <c r="G254" s="14">
        <v>44927</v>
      </c>
      <c r="H254" s="14" t="s">
        <v>4</v>
      </c>
      <c r="I254" s="13">
        <v>35200</v>
      </c>
      <c r="J254" s="13">
        <v>0</v>
      </c>
      <c r="K254" s="13">
        <v>0</v>
      </c>
      <c r="L254" s="13">
        <f t="shared" si="77"/>
        <v>1010.24</v>
      </c>
      <c r="M254" s="13">
        <f t="shared" si="78"/>
        <v>2499.1999999999998</v>
      </c>
      <c r="N254" s="13">
        <f t="shared" si="79"/>
        <v>404.8</v>
      </c>
      <c r="O254" s="13">
        <f t="shared" si="80"/>
        <v>1070.08</v>
      </c>
      <c r="P254" s="13">
        <f t="shared" si="81"/>
        <v>2495.6800000000003</v>
      </c>
      <c r="Q254" s="13">
        <v>0</v>
      </c>
      <c r="R254" s="13">
        <f t="shared" si="82"/>
        <v>7480</v>
      </c>
      <c r="S254" s="13">
        <v>0</v>
      </c>
      <c r="T254" s="13">
        <f t="shared" si="85"/>
        <v>2080.3199999999997</v>
      </c>
      <c r="U254" s="13">
        <f t="shared" si="83"/>
        <v>5399.68</v>
      </c>
      <c r="V254" s="13">
        <f t="shared" si="84"/>
        <v>33119.68</v>
      </c>
      <c r="W254" s="58"/>
      <c r="X254"/>
      <c r="Y254"/>
      <c r="Z254"/>
      <c r="AA254"/>
      <c r="AB254" s="8"/>
      <c r="AC254"/>
      <c r="AD254" s="8"/>
      <c r="AE254" s="8"/>
      <c r="AF254"/>
      <c r="AG254" s="8"/>
      <c r="AH254"/>
      <c r="AI254" s="8"/>
      <c r="AJ254" s="8"/>
    </row>
    <row r="255" spans="1:36" s="7" customFormat="1" ht="15" x14ac:dyDescent="0.25">
      <c r="A255" s="17">
        <f t="shared" si="86"/>
        <v>236</v>
      </c>
      <c r="B255" s="29" t="s">
        <v>6</v>
      </c>
      <c r="C255" s="15" t="s">
        <v>428</v>
      </c>
      <c r="D255" s="15" t="s">
        <v>2</v>
      </c>
      <c r="E255" s="15" t="s">
        <v>5</v>
      </c>
      <c r="F255" s="15" t="s">
        <v>87</v>
      </c>
      <c r="G255" s="14">
        <v>44927</v>
      </c>
      <c r="H255" s="14" t="s">
        <v>4</v>
      </c>
      <c r="I255" s="13">
        <v>52800</v>
      </c>
      <c r="J255" s="13">
        <v>2249.1799999999998</v>
      </c>
      <c r="K255" s="13">
        <v>0</v>
      </c>
      <c r="L255" s="13">
        <f t="shared" si="77"/>
        <v>1515.36</v>
      </c>
      <c r="M255" s="13">
        <f t="shared" si="78"/>
        <v>3748.7999999999997</v>
      </c>
      <c r="N255" s="13">
        <f t="shared" si="79"/>
        <v>607.20000000000005</v>
      </c>
      <c r="O255" s="13">
        <f t="shared" si="80"/>
        <v>1605.12</v>
      </c>
      <c r="P255" s="13">
        <f t="shared" si="81"/>
        <v>3743.5200000000004</v>
      </c>
      <c r="Q255" s="13">
        <v>0</v>
      </c>
      <c r="R255" s="13">
        <f t="shared" si="82"/>
        <v>11220</v>
      </c>
      <c r="S255" s="13">
        <v>0</v>
      </c>
      <c r="T255" s="13">
        <f t="shared" si="85"/>
        <v>5369.66</v>
      </c>
      <c r="U255" s="13">
        <f t="shared" si="83"/>
        <v>8099.52</v>
      </c>
      <c r="V255" s="13">
        <f t="shared" si="84"/>
        <v>47430.34</v>
      </c>
      <c r="W255" s="58"/>
      <c r="X255"/>
      <c r="Y255"/>
      <c r="Z255"/>
      <c r="AA255"/>
      <c r="AB255" s="8"/>
      <c r="AC255"/>
      <c r="AD255" s="8"/>
      <c r="AE255" s="8"/>
      <c r="AF255" s="8"/>
      <c r="AG255" s="8"/>
      <c r="AH255"/>
      <c r="AI255" s="8"/>
      <c r="AJ255" s="8"/>
    </row>
    <row r="256" spans="1:36" s="7" customFormat="1" ht="15" x14ac:dyDescent="0.25">
      <c r="A256" s="17">
        <f t="shared" si="86"/>
        <v>237</v>
      </c>
      <c r="B256" s="29" t="s">
        <v>6</v>
      </c>
      <c r="C256" s="15" t="s">
        <v>427</v>
      </c>
      <c r="D256" s="15" t="s">
        <v>2</v>
      </c>
      <c r="E256" s="15" t="s">
        <v>5</v>
      </c>
      <c r="F256" s="15" t="s">
        <v>87</v>
      </c>
      <c r="G256" s="14">
        <v>44927</v>
      </c>
      <c r="H256" s="14" t="s">
        <v>4</v>
      </c>
      <c r="I256" s="13">
        <v>74240</v>
      </c>
      <c r="J256" s="13">
        <v>6166.36</v>
      </c>
      <c r="K256" s="13">
        <v>0</v>
      </c>
      <c r="L256" s="13">
        <f t="shared" si="77"/>
        <v>2130.6880000000001</v>
      </c>
      <c r="M256" s="13">
        <f t="shared" si="78"/>
        <v>5271.04</v>
      </c>
      <c r="N256" s="13">
        <f t="shared" si="79"/>
        <v>853.76</v>
      </c>
      <c r="O256" s="13">
        <f t="shared" si="80"/>
        <v>2256.8960000000002</v>
      </c>
      <c r="P256" s="13">
        <f t="shared" si="81"/>
        <v>5263.616</v>
      </c>
      <c r="Q256" s="13">
        <v>0</v>
      </c>
      <c r="R256" s="13">
        <f t="shared" si="82"/>
        <v>15776</v>
      </c>
      <c r="S256" s="13">
        <v>0</v>
      </c>
      <c r="T256" s="13">
        <f t="shared" si="85"/>
        <v>10553.944</v>
      </c>
      <c r="U256" s="13">
        <f t="shared" si="83"/>
        <v>11388.416000000001</v>
      </c>
      <c r="V256" s="13">
        <f t="shared" si="84"/>
        <v>63686.055999999997</v>
      </c>
      <c r="W256" s="58"/>
      <c r="X256"/>
      <c r="Y256"/>
      <c r="Z256"/>
      <c r="AA256"/>
      <c r="AB256" s="8"/>
      <c r="AC256"/>
      <c r="AD256" s="8"/>
      <c r="AE256" s="8"/>
      <c r="AF256" s="8"/>
      <c r="AG256" s="8"/>
      <c r="AH256"/>
      <c r="AI256" s="8"/>
      <c r="AJ256" s="8"/>
    </row>
    <row r="257" spans="1:36" s="7" customFormat="1" ht="15" x14ac:dyDescent="0.25">
      <c r="A257" s="17">
        <f t="shared" si="86"/>
        <v>238</v>
      </c>
      <c r="B257" s="29" t="s">
        <v>6</v>
      </c>
      <c r="C257" s="15" t="s">
        <v>426</v>
      </c>
      <c r="D257" s="15" t="s">
        <v>2</v>
      </c>
      <c r="E257" s="15" t="s">
        <v>5</v>
      </c>
      <c r="F257" s="15" t="s">
        <v>92</v>
      </c>
      <c r="G257" s="14">
        <v>44927</v>
      </c>
      <c r="H257" s="14" t="s">
        <v>4</v>
      </c>
      <c r="I257" s="13">
        <v>52800</v>
      </c>
      <c r="J257" s="13">
        <v>2249.1799999999998</v>
      </c>
      <c r="K257" s="13">
        <v>0</v>
      </c>
      <c r="L257" s="13">
        <f t="shared" si="77"/>
        <v>1515.36</v>
      </c>
      <c r="M257" s="13">
        <f t="shared" si="78"/>
        <v>3748.7999999999997</v>
      </c>
      <c r="N257" s="13">
        <f t="shared" si="79"/>
        <v>607.20000000000005</v>
      </c>
      <c r="O257" s="13">
        <f t="shared" si="80"/>
        <v>1605.12</v>
      </c>
      <c r="P257" s="13">
        <f t="shared" si="81"/>
        <v>3743.5200000000004</v>
      </c>
      <c r="Q257" s="13">
        <v>0</v>
      </c>
      <c r="R257" s="13">
        <f t="shared" si="82"/>
        <v>11220</v>
      </c>
      <c r="S257" s="13">
        <v>0</v>
      </c>
      <c r="T257" s="13">
        <f t="shared" si="85"/>
        <v>5369.66</v>
      </c>
      <c r="U257" s="13">
        <f t="shared" si="83"/>
        <v>8099.52</v>
      </c>
      <c r="V257" s="13">
        <f t="shared" si="84"/>
        <v>47430.34</v>
      </c>
      <c r="W257" s="58"/>
      <c r="X257"/>
      <c r="Y257"/>
      <c r="Z257"/>
      <c r="AA257"/>
      <c r="AB257" s="8"/>
      <c r="AC257"/>
      <c r="AD257" s="8"/>
      <c r="AE257" s="8"/>
      <c r="AF257" s="8"/>
      <c r="AG257" s="8"/>
      <c r="AH257"/>
      <c r="AI257" s="8"/>
      <c r="AJ257" s="8"/>
    </row>
    <row r="258" spans="1:36" s="7" customFormat="1" ht="15" x14ac:dyDescent="0.25">
      <c r="A258" s="17">
        <f t="shared" si="86"/>
        <v>239</v>
      </c>
      <c r="B258" s="29" t="s">
        <v>6</v>
      </c>
      <c r="C258" s="15" t="s">
        <v>425</v>
      </c>
      <c r="D258" s="15" t="s">
        <v>2</v>
      </c>
      <c r="E258" s="15" t="s">
        <v>5</v>
      </c>
      <c r="F258" s="15" t="s">
        <v>92</v>
      </c>
      <c r="G258" s="14">
        <v>44927</v>
      </c>
      <c r="H258" s="14" t="s">
        <v>4</v>
      </c>
      <c r="I258" s="13">
        <v>52800</v>
      </c>
      <c r="J258" s="13">
        <v>2249.1799999999998</v>
      </c>
      <c r="K258" s="13">
        <v>0</v>
      </c>
      <c r="L258" s="13">
        <f t="shared" si="77"/>
        <v>1515.36</v>
      </c>
      <c r="M258" s="13">
        <f t="shared" si="78"/>
        <v>3748.7999999999997</v>
      </c>
      <c r="N258" s="13">
        <f t="shared" si="79"/>
        <v>607.20000000000005</v>
      </c>
      <c r="O258" s="13">
        <f t="shared" si="80"/>
        <v>1605.12</v>
      </c>
      <c r="P258" s="13">
        <f t="shared" si="81"/>
        <v>3743.5200000000004</v>
      </c>
      <c r="Q258" s="13">
        <v>0</v>
      </c>
      <c r="R258" s="13">
        <f t="shared" si="82"/>
        <v>11220</v>
      </c>
      <c r="S258" s="13">
        <v>0</v>
      </c>
      <c r="T258" s="13">
        <f t="shared" si="85"/>
        <v>5369.66</v>
      </c>
      <c r="U258" s="13">
        <f t="shared" si="83"/>
        <v>8099.52</v>
      </c>
      <c r="V258" s="13">
        <f t="shared" si="84"/>
        <v>47430.34</v>
      </c>
      <c r="W258" s="58"/>
      <c r="X258"/>
      <c r="Y258"/>
      <c r="Z258"/>
      <c r="AA258"/>
      <c r="AB258" s="8"/>
      <c r="AC258"/>
      <c r="AD258" s="8"/>
      <c r="AE258" s="8"/>
      <c r="AF258" s="8"/>
      <c r="AG258" s="8"/>
      <c r="AH258"/>
      <c r="AI258" s="8"/>
      <c r="AJ258" s="8"/>
    </row>
    <row r="259" spans="1:36" s="7" customFormat="1" ht="15" x14ac:dyDescent="0.25">
      <c r="A259" s="17">
        <f t="shared" si="86"/>
        <v>240</v>
      </c>
      <c r="B259" s="29" t="s">
        <v>6</v>
      </c>
      <c r="C259" s="15" t="s">
        <v>424</v>
      </c>
      <c r="D259" s="15" t="s">
        <v>2</v>
      </c>
      <c r="E259" s="15" t="s">
        <v>5</v>
      </c>
      <c r="F259" s="15" t="s">
        <v>92</v>
      </c>
      <c r="G259" s="14">
        <v>44927</v>
      </c>
      <c r="H259" s="14" t="s">
        <v>4</v>
      </c>
      <c r="I259" s="13">
        <v>52800</v>
      </c>
      <c r="J259" s="13">
        <v>2249.1799999999998</v>
      </c>
      <c r="K259" s="13">
        <v>0</v>
      </c>
      <c r="L259" s="13">
        <f t="shared" si="77"/>
        <v>1515.36</v>
      </c>
      <c r="M259" s="13">
        <f t="shared" si="78"/>
        <v>3748.7999999999997</v>
      </c>
      <c r="N259" s="13">
        <f t="shared" si="79"/>
        <v>607.20000000000005</v>
      </c>
      <c r="O259" s="13">
        <f t="shared" si="80"/>
        <v>1605.12</v>
      </c>
      <c r="P259" s="13">
        <f t="shared" si="81"/>
        <v>3743.5200000000004</v>
      </c>
      <c r="Q259" s="13">
        <v>0</v>
      </c>
      <c r="R259" s="13">
        <f t="shared" si="82"/>
        <v>11220</v>
      </c>
      <c r="S259" s="13">
        <v>0</v>
      </c>
      <c r="T259" s="13">
        <f t="shared" si="85"/>
        <v>5369.66</v>
      </c>
      <c r="U259" s="13">
        <f t="shared" si="83"/>
        <v>8099.52</v>
      </c>
      <c r="V259" s="13">
        <f t="shared" si="84"/>
        <v>47430.34</v>
      </c>
      <c r="W259" s="58"/>
      <c r="X259"/>
      <c r="Y259"/>
      <c r="Z259"/>
      <c r="AA259"/>
      <c r="AB259" s="8"/>
      <c r="AC259"/>
      <c r="AD259" s="8"/>
      <c r="AE259" s="8"/>
      <c r="AF259" s="8"/>
      <c r="AG259" s="8"/>
      <c r="AH259"/>
      <c r="AI259" s="8"/>
      <c r="AJ259" s="8"/>
    </row>
    <row r="260" spans="1:36" s="7" customFormat="1" ht="15" x14ac:dyDescent="0.25">
      <c r="A260" s="17">
        <f t="shared" si="86"/>
        <v>241</v>
      </c>
      <c r="B260" s="29" t="s">
        <v>6</v>
      </c>
      <c r="C260" s="15" t="s">
        <v>423</v>
      </c>
      <c r="D260" s="15" t="s">
        <v>2</v>
      </c>
      <c r="E260" s="15" t="s">
        <v>5</v>
      </c>
      <c r="F260" s="15" t="s">
        <v>92</v>
      </c>
      <c r="G260" s="14">
        <v>44927</v>
      </c>
      <c r="H260" s="14" t="s">
        <v>4</v>
      </c>
      <c r="I260" s="13">
        <v>27720</v>
      </c>
      <c r="J260" s="13">
        <v>0</v>
      </c>
      <c r="K260" s="13">
        <v>0</v>
      </c>
      <c r="L260" s="13">
        <f t="shared" si="77"/>
        <v>795.56399999999996</v>
      </c>
      <c r="M260" s="13">
        <f t="shared" si="78"/>
        <v>1968.12</v>
      </c>
      <c r="N260" s="13">
        <f t="shared" si="79"/>
        <v>318.77999999999997</v>
      </c>
      <c r="O260" s="13">
        <f t="shared" si="80"/>
        <v>842.68799999999999</v>
      </c>
      <c r="P260" s="13">
        <f t="shared" si="81"/>
        <v>1965.3480000000002</v>
      </c>
      <c r="Q260" s="13">
        <v>0</v>
      </c>
      <c r="R260" s="13">
        <f t="shared" si="82"/>
        <v>5890.5</v>
      </c>
      <c r="S260" s="13">
        <v>0</v>
      </c>
      <c r="T260" s="13">
        <f t="shared" si="85"/>
        <v>1638.252</v>
      </c>
      <c r="U260" s="13">
        <f t="shared" si="83"/>
        <v>4252.2479999999996</v>
      </c>
      <c r="V260" s="13">
        <f t="shared" si="84"/>
        <v>26081.748</v>
      </c>
      <c r="W260" s="58"/>
      <c r="X260"/>
      <c r="Y260"/>
      <c r="Z260"/>
      <c r="AA260"/>
      <c r="AB260" s="8"/>
      <c r="AC260"/>
      <c r="AD260" s="8"/>
      <c r="AE260"/>
      <c r="AF260"/>
      <c r="AG260"/>
      <c r="AH260"/>
      <c r="AI260" s="8"/>
      <c r="AJ260" s="8"/>
    </row>
    <row r="261" spans="1:36" s="7" customFormat="1" ht="15" x14ac:dyDescent="0.25">
      <c r="A261" s="17">
        <f t="shared" si="86"/>
        <v>242</v>
      </c>
      <c r="B261" s="29" t="s">
        <v>6</v>
      </c>
      <c r="C261" s="15" t="s">
        <v>422</v>
      </c>
      <c r="D261" s="15" t="s">
        <v>2</v>
      </c>
      <c r="E261" s="15" t="s">
        <v>5</v>
      </c>
      <c r="F261" s="15" t="s">
        <v>87</v>
      </c>
      <c r="G261" s="14">
        <v>44927</v>
      </c>
      <c r="H261" s="14" t="s">
        <v>4</v>
      </c>
      <c r="I261" s="13">
        <v>9600</v>
      </c>
      <c r="J261" s="13">
        <v>0</v>
      </c>
      <c r="K261" s="13">
        <v>0</v>
      </c>
      <c r="L261" s="13">
        <f t="shared" si="77"/>
        <v>275.52</v>
      </c>
      <c r="M261" s="13">
        <f t="shared" si="78"/>
        <v>681.59999999999991</v>
      </c>
      <c r="N261" s="13">
        <f t="shared" si="79"/>
        <v>110.39999999999999</v>
      </c>
      <c r="O261" s="13">
        <f t="shared" si="80"/>
        <v>291.83999999999997</v>
      </c>
      <c r="P261" s="13">
        <f t="shared" si="81"/>
        <v>680.6400000000001</v>
      </c>
      <c r="Q261" s="13">
        <v>0</v>
      </c>
      <c r="R261" s="13">
        <f t="shared" si="82"/>
        <v>2040</v>
      </c>
      <c r="S261" s="13">
        <v>0</v>
      </c>
      <c r="T261" s="13">
        <f t="shared" si="85"/>
        <v>567.3599999999999</v>
      </c>
      <c r="U261" s="13">
        <f t="shared" si="83"/>
        <v>1472.6399999999999</v>
      </c>
      <c r="V261" s="13">
        <f t="shared" si="84"/>
        <v>9032.64</v>
      </c>
      <c r="W261" s="58"/>
      <c r="X261"/>
      <c r="Y261"/>
      <c r="Z261"/>
      <c r="AA261"/>
      <c r="AB261" s="8"/>
      <c r="AC261"/>
      <c r="AD261" s="8"/>
      <c r="AE261"/>
      <c r="AF261"/>
      <c r="AG261"/>
      <c r="AH261"/>
      <c r="AI261"/>
      <c r="AJ261" s="8"/>
    </row>
    <row r="262" spans="1:36" s="7" customFormat="1" ht="15" x14ac:dyDescent="0.25">
      <c r="A262" s="17">
        <f t="shared" si="86"/>
        <v>243</v>
      </c>
      <c r="B262" s="29" t="s">
        <v>6</v>
      </c>
      <c r="C262" s="15" t="s">
        <v>421</v>
      </c>
      <c r="D262" s="15" t="s">
        <v>2</v>
      </c>
      <c r="E262" s="15" t="s">
        <v>5</v>
      </c>
      <c r="F262" s="15" t="s">
        <v>92</v>
      </c>
      <c r="G262" s="14">
        <v>44927</v>
      </c>
      <c r="H262" s="14" t="s">
        <v>4</v>
      </c>
      <c r="I262" s="13">
        <v>10560</v>
      </c>
      <c r="J262" s="13">
        <v>0</v>
      </c>
      <c r="K262" s="13">
        <v>0</v>
      </c>
      <c r="L262" s="13">
        <f t="shared" si="77"/>
        <v>303.072</v>
      </c>
      <c r="M262" s="13">
        <f t="shared" si="78"/>
        <v>749.75999999999988</v>
      </c>
      <c r="N262" s="13">
        <f t="shared" si="79"/>
        <v>121.44</v>
      </c>
      <c r="O262" s="13">
        <f t="shared" si="80"/>
        <v>321.024</v>
      </c>
      <c r="P262" s="13">
        <f t="shared" si="81"/>
        <v>748.70400000000006</v>
      </c>
      <c r="Q262" s="13">
        <v>0</v>
      </c>
      <c r="R262" s="13">
        <f t="shared" si="82"/>
        <v>2244</v>
      </c>
      <c r="S262" s="13">
        <v>0</v>
      </c>
      <c r="T262" s="13">
        <f t="shared" si="85"/>
        <v>624.096</v>
      </c>
      <c r="U262" s="13">
        <f t="shared" si="83"/>
        <v>1619.904</v>
      </c>
      <c r="V262" s="13">
        <f t="shared" si="84"/>
        <v>9935.9040000000005</v>
      </c>
      <c r="W262" s="58"/>
      <c r="X262"/>
      <c r="Y262"/>
      <c r="Z262"/>
      <c r="AA262"/>
      <c r="AB262" s="8"/>
      <c r="AC262"/>
      <c r="AD262" s="8"/>
      <c r="AE262"/>
      <c r="AF262"/>
      <c r="AG262"/>
      <c r="AH262"/>
      <c r="AI262"/>
      <c r="AJ262" s="8"/>
    </row>
    <row r="263" spans="1:36" s="7" customFormat="1" ht="15" x14ac:dyDescent="0.25">
      <c r="A263" s="17">
        <f t="shared" si="86"/>
        <v>244</v>
      </c>
      <c r="B263" s="29" t="s">
        <v>6</v>
      </c>
      <c r="C263" s="15" t="s">
        <v>420</v>
      </c>
      <c r="D263" s="15" t="s">
        <v>2</v>
      </c>
      <c r="E263" s="15" t="s">
        <v>5</v>
      </c>
      <c r="F263" s="15" t="s">
        <v>92</v>
      </c>
      <c r="G263" s="14">
        <v>44927</v>
      </c>
      <c r="H263" s="14" t="s">
        <v>4</v>
      </c>
      <c r="I263" s="13">
        <v>2320</v>
      </c>
      <c r="J263" s="13">
        <v>0</v>
      </c>
      <c r="K263" s="13">
        <v>0</v>
      </c>
      <c r="L263" s="13">
        <f t="shared" si="77"/>
        <v>66.584000000000003</v>
      </c>
      <c r="M263" s="13">
        <f t="shared" si="78"/>
        <v>164.72</v>
      </c>
      <c r="N263" s="13">
        <f t="shared" si="79"/>
        <v>26.68</v>
      </c>
      <c r="O263" s="13">
        <f t="shared" si="80"/>
        <v>70.528000000000006</v>
      </c>
      <c r="P263" s="13">
        <f t="shared" si="81"/>
        <v>164.488</v>
      </c>
      <c r="Q263" s="13">
        <v>0</v>
      </c>
      <c r="R263" s="13">
        <f t="shared" si="82"/>
        <v>493</v>
      </c>
      <c r="S263" s="13">
        <v>0</v>
      </c>
      <c r="T263" s="13">
        <f t="shared" si="85"/>
        <v>137.11200000000002</v>
      </c>
      <c r="U263" s="13">
        <f t="shared" si="83"/>
        <v>355.88800000000003</v>
      </c>
      <c r="V263" s="13">
        <f t="shared" si="84"/>
        <v>2182.8879999999999</v>
      </c>
      <c r="W263" s="58"/>
      <c r="X263"/>
      <c r="Y263"/>
      <c r="Z263"/>
      <c r="AA263"/>
      <c r="AB263" s="8"/>
      <c r="AC263"/>
      <c r="AD263" s="8"/>
      <c r="AE263"/>
      <c r="AF263"/>
      <c r="AG263"/>
      <c r="AH263"/>
      <c r="AI263"/>
      <c r="AJ263" s="8"/>
    </row>
    <row r="264" spans="1:36" s="7" customFormat="1" ht="15" x14ac:dyDescent="0.25">
      <c r="A264" s="17">
        <f t="shared" si="86"/>
        <v>245</v>
      </c>
      <c r="B264" s="29" t="s">
        <v>6</v>
      </c>
      <c r="C264" s="15" t="s">
        <v>419</v>
      </c>
      <c r="D264" s="15" t="s">
        <v>2</v>
      </c>
      <c r="E264" s="15" t="s">
        <v>5</v>
      </c>
      <c r="F264" s="15" t="s">
        <v>92</v>
      </c>
      <c r="G264" s="14">
        <v>44927</v>
      </c>
      <c r="H264" s="14" t="s">
        <v>4</v>
      </c>
      <c r="I264" s="13">
        <v>14080</v>
      </c>
      <c r="J264" s="13">
        <v>0</v>
      </c>
      <c r="K264" s="13">
        <v>0</v>
      </c>
      <c r="L264" s="13">
        <f t="shared" si="77"/>
        <v>404.096</v>
      </c>
      <c r="M264" s="13">
        <f t="shared" si="78"/>
        <v>999.68</v>
      </c>
      <c r="N264" s="13">
        <f t="shared" si="79"/>
        <v>161.91999999999999</v>
      </c>
      <c r="O264" s="13">
        <f t="shared" si="80"/>
        <v>428.03199999999998</v>
      </c>
      <c r="P264" s="13">
        <f t="shared" si="81"/>
        <v>998.27200000000005</v>
      </c>
      <c r="Q264" s="13">
        <v>0</v>
      </c>
      <c r="R264" s="13">
        <f t="shared" si="82"/>
        <v>2992</v>
      </c>
      <c r="S264" s="13">
        <v>0</v>
      </c>
      <c r="T264" s="13">
        <f t="shared" si="85"/>
        <v>832.12799999999993</v>
      </c>
      <c r="U264" s="13">
        <f t="shared" si="83"/>
        <v>2159.8719999999998</v>
      </c>
      <c r="V264" s="13">
        <f t="shared" si="84"/>
        <v>13247.871999999999</v>
      </c>
      <c r="W264" s="58"/>
      <c r="X264"/>
      <c r="Y264"/>
      <c r="Z264"/>
      <c r="AA264"/>
      <c r="AB264" s="8"/>
      <c r="AC264"/>
      <c r="AD264" s="8"/>
      <c r="AE264"/>
      <c r="AF264"/>
      <c r="AG264"/>
      <c r="AH264"/>
      <c r="AI264"/>
      <c r="AJ264" s="8"/>
    </row>
    <row r="265" spans="1:36" s="7" customFormat="1" ht="15" x14ac:dyDescent="0.25">
      <c r="A265" s="17">
        <f t="shared" si="86"/>
        <v>246</v>
      </c>
      <c r="B265" s="29" t="s">
        <v>6</v>
      </c>
      <c r="C265" s="15" t="s">
        <v>418</v>
      </c>
      <c r="D265" s="15" t="s">
        <v>2</v>
      </c>
      <c r="E265" s="15" t="s">
        <v>5</v>
      </c>
      <c r="F265" s="15" t="s">
        <v>92</v>
      </c>
      <c r="G265" s="14">
        <v>44927</v>
      </c>
      <c r="H265" s="14" t="s">
        <v>4</v>
      </c>
      <c r="I265" s="13">
        <v>52800</v>
      </c>
      <c r="J265" s="13">
        <v>2249.1799999999998</v>
      </c>
      <c r="K265" s="13">
        <v>0</v>
      </c>
      <c r="L265" s="13">
        <f t="shared" si="77"/>
        <v>1515.36</v>
      </c>
      <c r="M265" s="13">
        <f t="shared" si="78"/>
        <v>3748.7999999999997</v>
      </c>
      <c r="N265" s="13">
        <f t="shared" si="79"/>
        <v>607.20000000000005</v>
      </c>
      <c r="O265" s="13">
        <f t="shared" si="80"/>
        <v>1605.12</v>
      </c>
      <c r="P265" s="13">
        <f t="shared" si="81"/>
        <v>3743.5200000000004</v>
      </c>
      <c r="Q265" s="13">
        <v>0</v>
      </c>
      <c r="R265" s="13">
        <f t="shared" si="82"/>
        <v>11220</v>
      </c>
      <c r="S265" s="13">
        <v>0</v>
      </c>
      <c r="T265" s="13">
        <f t="shared" si="85"/>
        <v>5369.66</v>
      </c>
      <c r="U265" s="13">
        <f t="shared" si="83"/>
        <v>8099.52</v>
      </c>
      <c r="V265" s="13">
        <f t="shared" si="84"/>
        <v>47430.34</v>
      </c>
      <c r="W265" s="58"/>
      <c r="X265"/>
      <c r="Y265"/>
      <c r="Z265"/>
      <c r="AA265"/>
      <c r="AB265" s="8"/>
      <c r="AC265"/>
      <c r="AD265" s="8"/>
      <c r="AE265" s="8"/>
      <c r="AF265" s="8"/>
      <c r="AG265" s="8"/>
      <c r="AH265"/>
      <c r="AI265" s="8"/>
      <c r="AJ265" s="8"/>
    </row>
    <row r="266" spans="1:36" s="7" customFormat="1" ht="15" x14ac:dyDescent="0.25">
      <c r="A266" s="17">
        <f t="shared" si="86"/>
        <v>247</v>
      </c>
      <c r="B266" s="29" t="s">
        <v>6</v>
      </c>
      <c r="C266" s="15" t="s">
        <v>417</v>
      </c>
      <c r="D266" s="15" t="s">
        <v>2</v>
      </c>
      <c r="E266" s="15" t="s">
        <v>5</v>
      </c>
      <c r="F266" s="15" t="s">
        <v>92</v>
      </c>
      <c r="G266" s="14">
        <v>44927</v>
      </c>
      <c r="H266" s="14" t="s">
        <v>4</v>
      </c>
      <c r="I266" s="13">
        <v>52800</v>
      </c>
      <c r="J266" s="13">
        <v>2249.1799999999998</v>
      </c>
      <c r="K266" s="13">
        <v>0</v>
      </c>
      <c r="L266" s="13">
        <f t="shared" si="77"/>
        <v>1515.36</v>
      </c>
      <c r="M266" s="13">
        <f t="shared" si="78"/>
        <v>3748.7999999999997</v>
      </c>
      <c r="N266" s="13">
        <f t="shared" si="79"/>
        <v>607.20000000000005</v>
      </c>
      <c r="O266" s="13">
        <f t="shared" si="80"/>
        <v>1605.12</v>
      </c>
      <c r="P266" s="13">
        <f t="shared" si="81"/>
        <v>3743.5200000000004</v>
      </c>
      <c r="Q266" s="13">
        <v>0</v>
      </c>
      <c r="R266" s="13">
        <f t="shared" si="82"/>
        <v>11220</v>
      </c>
      <c r="S266" s="13">
        <v>0</v>
      </c>
      <c r="T266" s="13">
        <f t="shared" si="85"/>
        <v>5369.66</v>
      </c>
      <c r="U266" s="13">
        <f t="shared" si="83"/>
        <v>8099.52</v>
      </c>
      <c r="V266" s="13">
        <f t="shared" si="84"/>
        <v>47430.34</v>
      </c>
      <c r="W266" s="58"/>
      <c r="X266"/>
      <c r="Y266"/>
      <c r="Z266"/>
      <c r="AA266"/>
      <c r="AB266" s="8"/>
      <c r="AC266"/>
      <c r="AD266" s="8"/>
      <c r="AE266" s="8"/>
      <c r="AF266" s="8"/>
      <c r="AG266" s="8"/>
      <c r="AH266"/>
      <c r="AI266" s="8"/>
      <c r="AJ266" s="8"/>
    </row>
    <row r="267" spans="1:36" s="7" customFormat="1" ht="15" x14ac:dyDescent="0.25">
      <c r="A267" s="17">
        <f t="shared" si="86"/>
        <v>248</v>
      </c>
      <c r="B267" s="29" t="s">
        <v>6</v>
      </c>
      <c r="C267" s="15" t="s">
        <v>416</v>
      </c>
      <c r="D267" s="15" t="s">
        <v>2</v>
      </c>
      <c r="E267" s="15" t="s">
        <v>5</v>
      </c>
      <c r="F267" s="15" t="s">
        <v>87</v>
      </c>
      <c r="G267" s="14">
        <v>44927</v>
      </c>
      <c r="H267" s="14" t="s">
        <v>4</v>
      </c>
      <c r="I267" s="13">
        <v>76560</v>
      </c>
      <c r="J267" s="13">
        <v>6602.94</v>
      </c>
      <c r="K267" s="13">
        <v>0</v>
      </c>
      <c r="L267" s="13">
        <f t="shared" si="77"/>
        <v>2197.2719999999999</v>
      </c>
      <c r="M267" s="13">
        <f t="shared" si="78"/>
        <v>5435.7599999999993</v>
      </c>
      <c r="N267" s="13">
        <f t="shared" si="79"/>
        <v>880.43999999999994</v>
      </c>
      <c r="O267" s="13">
        <f t="shared" si="80"/>
        <v>2327.424</v>
      </c>
      <c r="P267" s="13">
        <f t="shared" si="81"/>
        <v>5428.1040000000003</v>
      </c>
      <c r="Q267" s="13">
        <v>0</v>
      </c>
      <c r="R267" s="13">
        <f t="shared" si="82"/>
        <v>16269</v>
      </c>
      <c r="S267" s="13">
        <v>0</v>
      </c>
      <c r="T267" s="13">
        <f t="shared" si="85"/>
        <v>11127.635999999999</v>
      </c>
      <c r="U267" s="13">
        <f t="shared" si="83"/>
        <v>11744.304</v>
      </c>
      <c r="V267" s="13">
        <f t="shared" si="84"/>
        <v>65432.364000000001</v>
      </c>
      <c r="W267" s="58"/>
      <c r="X267"/>
      <c r="Y267"/>
      <c r="Z267"/>
      <c r="AA267"/>
      <c r="AB267" s="8"/>
      <c r="AC267"/>
      <c r="AD267" s="8"/>
      <c r="AE267" s="8"/>
      <c r="AF267" s="8"/>
      <c r="AG267" s="8"/>
      <c r="AH267"/>
      <c r="AI267" s="8"/>
      <c r="AJ267" s="8"/>
    </row>
    <row r="268" spans="1:36" s="7" customFormat="1" ht="15" x14ac:dyDescent="0.25">
      <c r="A268" s="17">
        <f t="shared" si="86"/>
        <v>249</v>
      </c>
      <c r="B268" s="29" t="s">
        <v>6</v>
      </c>
      <c r="C268" s="15" t="s">
        <v>415</v>
      </c>
      <c r="D268" s="15" t="s">
        <v>2</v>
      </c>
      <c r="E268" s="15" t="s">
        <v>5</v>
      </c>
      <c r="F268" s="15" t="s">
        <v>92</v>
      </c>
      <c r="G268" s="14">
        <v>44927</v>
      </c>
      <c r="H268" s="14" t="s">
        <v>4</v>
      </c>
      <c r="I268" s="13">
        <v>55680</v>
      </c>
      <c r="J268" s="13">
        <v>2673.74</v>
      </c>
      <c r="K268" s="13">
        <v>0</v>
      </c>
      <c r="L268" s="13">
        <f t="shared" si="77"/>
        <v>1598.0160000000001</v>
      </c>
      <c r="M268" s="13">
        <f t="shared" si="78"/>
        <v>3953.2799999999997</v>
      </c>
      <c r="N268" s="13">
        <f t="shared" si="79"/>
        <v>640.31999999999994</v>
      </c>
      <c r="O268" s="13">
        <f t="shared" si="80"/>
        <v>1692.672</v>
      </c>
      <c r="P268" s="13">
        <f t="shared" si="81"/>
        <v>3947.7120000000004</v>
      </c>
      <c r="Q268" s="13">
        <v>0</v>
      </c>
      <c r="R268" s="13">
        <f t="shared" si="82"/>
        <v>11832</v>
      </c>
      <c r="S268" s="13">
        <v>0</v>
      </c>
      <c r="T268" s="13">
        <f t="shared" si="85"/>
        <v>5964.4279999999999</v>
      </c>
      <c r="U268" s="13">
        <f t="shared" si="83"/>
        <v>8541.3119999999999</v>
      </c>
      <c r="V268" s="13">
        <f t="shared" si="84"/>
        <v>49715.572</v>
      </c>
      <c r="W268" s="58"/>
      <c r="X268"/>
      <c r="Y268"/>
      <c r="Z268"/>
      <c r="AA268"/>
      <c r="AB268" s="8"/>
      <c r="AC268"/>
      <c r="AD268" s="8"/>
      <c r="AE268" s="8"/>
      <c r="AF268" s="8"/>
      <c r="AG268" s="8"/>
      <c r="AH268"/>
      <c r="AI268" s="8"/>
      <c r="AJ268" s="8"/>
    </row>
    <row r="269" spans="1:36" s="7" customFormat="1" ht="15" x14ac:dyDescent="0.25">
      <c r="A269" s="17">
        <f t="shared" si="86"/>
        <v>250</v>
      </c>
      <c r="B269" s="29" t="s">
        <v>6</v>
      </c>
      <c r="C269" s="15" t="s">
        <v>414</v>
      </c>
      <c r="D269" s="15" t="s">
        <v>2</v>
      </c>
      <c r="E269" s="15" t="s">
        <v>5</v>
      </c>
      <c r="F269" s="15" t="s">
        <v>87</v>
      </c>
      <c r="G269" s="14">
        <v>44927</v>
      </c>
      <c r="H269" s="14" t="s">
        <v>4</v>
      </c>
      <c r="I269" s="13">
        <v>16240</v>
      </c>
      <c r="J269" s="13">
        <v>0</v>
      </c>
      <c r="K269" s="13">
        <v>0</v>
      </c>
      <c r="L269" s="13">
        <f t="shared" si="77"/>
        <v>466.08800000000002</v>
      </c>
      <c r="M269" s="13">
        <f t="shared" si="78"/>
        <v>1153.04</v>
      </c>
      <c r="N269" s="13">
        <f t="shared" si="79"/>
        <v>186.76</v>
      </c>
      <c r="O269" s="13">
        <f t="shared" si="80"/>
        <v>493.69600000000003</v>
      </c>
      <c r="P269" s="13">
        <f t="shared" si="81"/>
        <v>1151.4160000000002</v>
      </c>
      <c r="Q269" s="13">
        <v>0</v>
      </c>
      <c r="R269" s="13">
        <f t="shared" si="82"/>
        <v>3451</v>
      </c>
      <c r="S269" s="13">
        <v>0</v>
      </c>
      <c r="T269" s="13">
        <f t="shared" si="85"/>
        <v>959.78400000000011</v>
      </c>
      <c r="U269" s="13">
        <f t="shared" si="83"/>
        <v>2491.2160000000003</v>
      </c>
      <c r="V269" s="13">
        <f t="shared" si="84"/>
        <v>15280.216</v>
      </c>
      <c r="W269" s="58"/>
      <c r="X269"/>
      <c r="Y269"/>
      <c r="Z269"/>
      <c r="AA269"/>
      <c r="AB269" s="8"/>
      <c r="AC269"/>
      <c r="AD269" s="8"/>
      <c r="AE269"/>
      <c r="AF269"/>
      <c r="AG269"/>
      <c r="AH269"/>
      <c r="AI269"/>
      <c r="AJ269" s="8"/>
    </row>
    <row r="270" spans="1:36" s="7" customFormat="1" ht="15" x14ac:dyDescent="0.25">
      <c r="A270" s="17">
        <f t="shared" si="86"/>
        <v>251</v>
      </c>
      <c r="B270" s="29" t="s">
        <v>6</v>
      </c>
      <c r="C270" s="15" t="s">
        <v>413</v>
      </c>
      <c r="D270" s="15" t="s">
        <v>2</v>
      </c>
      <c r="E270" s="15" t="s">
        <v>5</v>
      </c>
      <c r="F270" s="15" t="s">
        <v>92</v>
      </c>
      <c r="G270" s="14">
        <v>44927</v>
      </c>
      <c r="H270" s="14" t="s">
        <v>4</v>
      </c>
      <c r="I270" s="13">
        <v>99760</v>
      </c>
      <c r="J270" s="13">
        <v>12048.92</v>
      </c>
      <c r="K270" s="13">
        <v>0</v>
      </c>
      <c r="L270" s="13">
        <f t="shared" si="77"/>
        <v>2863.1120000000001</v>
      </c>
      <c r="M270" s="13">
        <f t="shared" si="78"/>
        <v>7082.9599999999991</v>
      </c>
      <c r="N270" s="13">
        <f t="shared" si="79"/>
        <v>1147.24</v>
      </c>
      <c r="O270" s="13">
        <f t="shared" si="80"/>
        <v>3032.7040000000002</v>
      </c>
      <c r="P270" s="13">
        <f t="shared" si="81"/>
        <v>7072.9840000000004</v>
      </c>
      <c r="Q270" s="13">
        <v>0</v>
      </c>
      <c r="R270" s="13">
        <f t="shared" si="82"/>
        <v>21199</v>
      </c>
      <c r="S270" s="13">
        <v>0</v>
      </c>
      <c r="T270" s="13">
        <f t="shared" si="85"/>
        <v>17944.736000000001</v>
      </c>
      <c r="U270" s="13">
        <f t="shared" si="83"/>
        <v>15303.183999999999</v>
      </c>
      <c r="V270" s="13">
        <f t="shared" si="84"/>
        <v>81815.263999999996</v>
      </c>
      <c r="W270" s="58"/>
      <c r="X270"/>
      <c r="Y270"/>
      <c r="Z270"/>
      <c r="AA270"/>
      <c r="AB270" s="8"/>
      <c r="AC270"/>
      <c r="AD270" s="8"/>
      <c r="AE270" s="8"/>
      <c r="AF270" s="8"/>
      <c r="AG270" s="8"/>
      <c r="AH270"/>
      <c r="AI270" s="8"/>
      <c r="AJ270" s="8"/>
    </row>
    <row r="271" spans="1:36" s="7" customFormat="1" ht="15" x14ac:dyDescent="0.25">
      <c r="A271" s="17">
        <f t="shared" si="86"/>
        <v>252</v>
      </c>
      <c r="B271" s="29" t="s">
        <v>6</v>
      </c>
      <c r="C271" s="15" t="s">
        <v>412</v>
      </c>
      <c r="D271" s="15" t="s">
        <v>2</v>
      </c>
      <c r="E271" s="15" t="s">
        <v>5</v>
      </c>
      <c r="F271" s="15" t="s">
        <v>92</v>
      </c>
      <c r="G271" s="14">
        <v>44927</v>
      </c>
      <c r="H271" s="14" t="s">
        <v>4</v>
      </c>
      <c r="I271" s="13">
        <v>34800</v>
      </c>
      <c r="J271" s="13">
        <v>0</v>
      </c>
      <c r="K271" s="13">
        <v>0</v>
      </c>
      <c r="L271" s="13">
        <f t="shared" si="77"/>
        <v>998.76</v>
      </c>
      <c r="M271" s="13">
        <f t="shared" si="78"/>
        <v>2470.7999999999997</v>
      </c>
      <c r="N271" s="13">
        <f t="shared" si="79"/>
        <v>400.2</v>
      </c>
      <c r="O271" s="13">
        <f t="shared" si="80"/>
        <v>1057.92</v>
      </c>
      <c r="P271" s="13">
        <f t="shared" si="81"/>
        <v>2467.3200000000002</v>
      </c>
      <c r="Q271" s="13">
        <v>0</v>
      </c>
      <c r="R271" s="13">
        <f t="shared" si="82"/>
        <v>7395</v>
      </c>
      <c r="S271" s="13">
        <v>0</v>
      </c>
      <c r="T271" s="13">
        <f t="shared" si="85"/>
        <v>2056.6800000000003</v>
      </c>
      <c r="U271" s="13">
        <f t="shared" si="83"/>
        <v>5338.32</v>
      </c>
      <c r="V271" s="13">
        <f t="shared" si="84"/>
        <v>32743.32</v>
      </c>
      <c r="W271" s="58"/>
      <c r="X271"/>
      <c r="Y271"/>
      <c r="Z271"/>
      <c r="AA271"/>
      <c r="AB271" s="8"/>
      <c r="AC271"/>
      <c r="AD271" s="8"/>
      <c r="AE271"/>
      <c r="AF271"/>
      <c r="AG271" s="8"/>
      <c r="AH271"/>
      <c r="AI271" s="8"/>
      <c r="AJ271" s="8"/>
    </row>
    <row r="272" spans="1:36" s="7" customFormat="1" ht="15" x14ac:dyDescent="0.25">
      <c r="A272" s="17">
        <f t="shared" si="86"/>
        <v>253</v>
      </c>
      <c r="B272" s="29" t="s">
        <v>6</v>
      </c>
      <c r="C272" s="15" t="s">
        <v>411</v>
      </c>
      <c r="D272" s="15" t="s">
        <v>2</v>
      </c>
      <c r="E272" s="15" t="s">
        <v>5</v>
      </c>
      <c r="F272" s="15" t="s">
        <v>92</v>
      </c>
      <c r="G272" s="14">
        <v>44927</v>
      </c>
      <c r="H272" s="14" t="s">
        <v>4</v>
      </c>
      <c r="I272" s="13">
        <v>6960</v>
      </c>
      <c r="J272" s="13">
        <v>0</v>
      </c>
      <c r="K272" s="13">
        <v>0</v>
      </c>
      <c r="L272" s="13">
        <f t="shared" si="77"/>
        <v>199.75200000000001</v>
      </c>
      <c r="M272" s="13">
        <f t="shared" si="78"/>
        <v>494.15999999999997</v>
      </c>
      <c r="N272" s="13">
        <f t="shared" si="79"/>
        <v>80.039999999999992</v>
      </c>
      <c r="O272" s="13">
        <f t="shared" si="80"/>
        <v>211.584</v>
      </c>
      <c r="P272" s="13">
        <f t="shared" si="81"/>
        <v>493.46400000000006</v>
      </c>
      <c r="Q272" s="13">
        <v>0</v>
      </c>
      <c r="R272" s="13">
        <f t="shared" si="82"/>
        <v>1479</v>
      </c>
      <c r="S272" s="13">
        <v>0</v>
      </c>
      <c r="T272" s="13">
        <f t="shared" si="85"/>
        <v>411.33600000000001</v>
      </c>
      <c r="U272" s="13">
        <f t="shared" si="83"/>
        <v>1067.664</v>
      </c>
      <c r="V272" s="13">
        <f t="shared" si="84"/>
        <v>6548.6639999999998</v>
      </c>
      <c r="W272" s="58"/>
      <c r="X272"/>
      <c r="Y272"/>
      <c r="Z272"/>
      <c r="AA272"/>
      <c r="AB272" s="8"/>
      <c r="AC272"/>
      <c r="AD272" s="8"/>
      <c r="AE272"/>
      <c r="AF272"/>
      <c r="AG272"/>
      <c r="AH272"/>
      <c r="AI272"/>
      <c r="AJ272" s="8"/>
    </row>
    <row r="273" spans="1:36" s="7" customFormat="1" ht="15" x14ac:dyDescent="0.25">
      <c r="A273" s="17">
        <f t="shared" si="86"/>
        <v>254</v>
      </c>
      <c r="B273" s="29" t="s">
        <v>6</v>
      </c>
      <c r="C273" s="15" t="s">
        <v>410</v>
      </c>
      <c r="D273" s="15" t="s">
        <v>2</v>
      </c>
      <c r="E273" s="15" t="s">
        <v>5</v>
      </c>
      <c r="F273" s="15" t="s">
        <v>92</v>
      </c>
      <c r="G273" s="14">
        <v>44927</v>
      </c>
      <c r="H273" s="14" t="s">
        <v>4</v>
      </c>
      <c r="I273" s="13">
        <v>6960</v>
      </c>
      <c r="J273" s="13">
        <v>0</v>
      </c>
      <c r="K273" s="13">
        <v>0</v>
      </c>
      <c r="L273" s="13">
        <f t="shared" si="77"/>
        <v>199.75200000000001</v>
      </c>
      <c r="M273" s="13">
        <f t="shared" si="78"/>
        <v>494.15999999999997</v>
      </c>
      <c r="N273" s="13">
        <f t="shared" si="79"/>
        <v>80.039999999999992</v>
      </c>
      <c r="O273" s="13">
        <f t="shared" si="80"/>
        <v>211.584</v>
      </c>
      <c r="P273" s="13">
        <f t="shared" si="81"/>
        <v>493.46400000000006</v>
      </c>
      <c r="Q273" s="13">
        <v>0</v>
      </c>
      <c r="R273" s="13">
        <f t="shared" si="82"/>
        <v>1479</v>
      </c>
      <c r="S273" s="13">
        <v>0</v>
      </c>
      <c r="T273" s="13">
        <f t="shared" si="85"/>
        <v>411.33600000000001</v>
      </c>
      <c r="U273" s="13">
        <f t="shared" si="83"/>
        <v>1067.664</v>
      </c>
      <c r="V273" s="13">
        <f t="shared" si="84"/>
        <v>6548.6639999999998</v>
      </c>
      <c r="W273" s="58"/>
      <c r="X273"/>
      <c r="Y273"/>
      <c r="Z273"/>
      <c r="AA273"/>
      <c r="AB273" s="8"/>
      <c r="AC273"/>
      <c r="AD273" s="8"/>
      <c r="AE273"/>
      <c r="AF273"/>
      <c r="AG273"/>
      <c r="AH273"/>
      <c r="AI273"/>
      <c r="AJ273" s="8"/>
    </row>
    <row r="274" spans="1:36" s="7" customFormat="1" ht="15" x14ac:dyDescent="0.25">
      <c r="A274" s="17">
        <f t="shared" si="86"/>
        <v>255</v>
      </c>
      <c r="B274" s="29" t="s">
        <v>6</v>
      </c>
      <c r="C274" s="15" t="s">
        <v>255</v>
      </c>
      <c r="D274" s="15" t="s">
        <v>2</v>
      </c>
      <c r="E274" s="15" t="s">
        <v>5</v>
      </c>
      <c r="F274" s="15" t="s">
        <v>92</v>
      </c>
      <c r="G274" s="14">
        <v>44927</v>
      </c>
      <c r="H274" s="14" t="s">
        <v>4</v>
      </c>
      <c r="I274" s="13">
        <v>17640</v>
      </c>
      <c r="J274" s="13">
        <v>15850.15</v>
      </c>
      <c r="K274" s="13">
        <v>0</v>
      </c>
      <c r="L274" s="13">
        <f t="shared" si="77"/>
        <v>506.26799999999997</v>
      </c>
      <c r="M274" s="13">
        <f t="shared" si="78"/>
        <v>1252.4399999999998</v>
      </c>
      <c r="N274" s="13">
        <f t="shared" si="79"/>
        <v>202.85999999999999</v>
      </c>
      <c r="O274" s="13">
        <f t="shared" si="80"/>
        <v>536.25599999999997</v>
      </c>
      <c r="P274" s="13">
        <f t="shared" si="81"/>
        <v>1250.6760000000002</v>
      </c>
      <c r="Q274" s="13">
        <v>0</v>
      </c>
      <c r="R274" s="13">
        <f t="shared" si="82"/>
        <v>3748.5</v>
      </c>
      <c r="S274" s="13">
        <v>0</v>
      </c>
      <c r="T274" s="13">
        <f t="shared" si="85"/>
        <v>16892.673999999999</v>
      </c>
      <c r="U274" s="13">
        <f t="shared" si="83"/>
        <v>2705.9759999999997</v>
      </c>
      <c r="V274" s="13">
        <f t="shared" si="84"/>
        <v>747.32600000000093</v>
      </c>
      <c r="W274" s="58"/>
      <c r="X274"/>
      <c r="Y274"/>
      <c r="Z274"/>
      <c r="AA274"/>
      <c r="AB274" s="8"/>
      <c r="AC274"/>
      <c r="AD274" s="8"/>
      <c r="AE274"/>
      <c r="AF274" s="8"/>
      <c r="AG274"/>
      <c r="AH274"/>
      <c r="AI274" s="8"/>
      <c r="AJ274"/>
    </row>
    <row r="275" spans="1:36" s="7" customFormat="1" ht="15" x14ac:dyDescent="0.25">
      <c r="A275" s="17">
        <f t="shared" si="86"/>
        <v>256</v>
      </c>
      <c r="B275" s="29" t="s">
        <v>6</v>
      </c>
      <c r="C275" s="15" t="s">
        <v>409</v>
      </c>
      <c r="D275" s="15" t="s">
        <v>2</v>
      </c>
      <c r="E275" s="15" t="s">
        <v>5</v>
      </c>
      <c r="F275" s="15" t="s">
        <v>92</v>
      </c>
      <c r="G275" s="14">
        <v>44927</v>
      </c>
      <c r="H275" s="14" t="s">
        <v>4</v>
      </c>
      <c r="I275" s="13">
        <v>6960</v>
      </c>
      <c r="J275" s="13">
        <v>0</v>
      </c>
      <c r="K275" s="13">
        <v>0</v>
      </c>
      <c r="L275" s="13">
        <f t="shared" si="77"/>
        <v>199.75200000000001</v>
      </c>
      <c r="M275" s="13">
        <f t="shared" si="78"/>
        <v>494.15999999999997</v>
      </c>
      <c r="N275" s="13">
        <f t="shared" si="79"/>
        <v>80.039999999999992</v>
      </c>
      <c r="O275" s="13">
        <f t="shared" si="80"/>
        <v>211.584</v>
      </c>
      <c r="P275" s="13">
        <f t="shared" si="81"/>
        <v>493.46400000000006</v>
      </c>
      <c r="Q275" s="13">
        <v>0</v>
      </c>
      <c r="R275" s="13">
        <f t="shared" si="82"/>
        <v>1479</v>
      </c>
      <c r="S275" s="13">
        <v>0</v>
      </c>
      <c r="T275" s="13">
        <f t="shared" si="85"/>
        <v>411.33600000000001</v>
      </c>
      <c r="U275" s="13">
        <f t="shared" si="83"/>
        <v>1067.664</v>
      </c>
      <c r="V275" s="13">
        <f t="shared" si="84"/>
        <v>6548.6639999999998</v>
      </c>
      <c r="W275" s="58"/>
      <c r="X275"/>
      <c r="Y275"/>
      <c r="Z275"/>
      <c r="AA275"/>
      <c r="AB275" s="8"/>
      <c r="AC275"/>
      <c r="AD275" s="8"/>
      <c r="AE275"/>
      <c r="AF275"/>
      <c r="AG275"/>
      <c r="AH275"/>
      <c r="AI275"/>
      <c r="AJ275" s="8"/>
    </row>
    <row r="276" spans="1:36" s="7" customFormat="1" ht="15" x14ac:dyDescent="0.25">
      <c r="A276" s="17">
        <f t="shared" si="86"/>
        <v>257</v>
      </c>
      <c r="B276" s="29" t="s">
        <v>6</v>
      </c>
      <c r="C276" s="15" t="s">
        <v>408</v>
      </c>
      <c r="D276" s="15" t="s">
        <v>2</v>
      </c>
      <c r="E276" s="15" t="s">
        <v>5</v>
      </c>
      <c r="F276" s="15" t="s">
        <v>92</v>
      </c>
      <c r="G276" s="14">
        <v>44927</v>
      </c>
      <c r="H276" s="14" t="s">
        <v>4</v>
      </c>
      <c r="I276" s="13">
        <v>6960</v>
      </c>
      <c r="J276" s="13">
        <v>0</v>
      </c>
      <c r="K276" s="13">
        <v>0</v>
      </c>
      <c r="L276" s="13">
        <f t="shared" si="77"/>
        <v>199.75200000000001</v>
      </c>
      <c r="M276" s="13">
        <f t="shared" si="78"/>
        <v>494.15999999999997</v>
      </c>
      <c r="N276" s="13">
        <f t="shared" si="79"/>
        <v>80.039999999999992</v>
      </c>
      <c r="O276" s="13">
        <f t="shared" si="80"/>
        <v>211.584</v>
      </c>
      <c r="P276" s="13">
        <f t="shared" si="81"/>
        <v>493.46400000000006</v>
      </c>
      <c r="Q276" s="13">
        <v>0</v>
      </c>
      <c r="R276" s="13">
        <f t="shared" si="82"/>
        <v>1479</v>
      </c>
      <c r="S276" s="13">
        <v>0</v>
      </c>
      <c r="T276" s="13">
        <f t="shared" si="85"/>
        <v>411.33600000000001</v>
      </c>
      <c r="U276" s="13">
        <f t="shared" si="83"/>
        <v>1067.664</v>
      </c>
      <c r="V276" s="13">
        <f t="shared" si="84"/>
        <v>6548.6639999999998</v>
      </c>
      <c r="W276" s="58"/>
      <c r="X276"/>
      <c r="Y276"/>
      <c r="Z276"/>
      <c r="AA276"/>
      <c r="AB276" s="8"/>
      <c r="AC276"/>
      <c r="AD276" s="8"/>
      <c r="AE276"/>
      <c r="AF276"/>
      <c r="AG276"/>
      <c r="AH276"/>
      <c r="AI276"/>
      <c r="AJ276" s="8"/>
    </row>
    <row r="277" spans="1:36" s="7" customFormat="1" ht="15" x14ac:dyDescent="0.25">
      <c r="A277" s="17">
        <f t="shared" si="86"/>
        <v>258</v>
      </c>
      <c r="B277" s="29" t="s">
        <v>6</v>
      </c>
      <c r="C277" s="15" t="s">
        <v>407</v>
      </c>
      <c r="D277" s="15" t="s">
        <v>2</v>
      </c>
      <c r="E277" s="15" t="s">
        <v>5</v>
      </c>
      <c r="F277" s="15" t="s">
        <v>87</v>
      </c>
      <c r="G277" s="14">
        <v>44927</v>
      </c>
      <c r="H277" s="14" t="s">
        <v>4</v>
      </c>
      <c r="I277" s="13">
        <v>5280</v>
      </c>
      <c r="J277" s="13">
        <v>0</v>
      </c>
      <c r="K277" s="13">
        <v>0</v>
      </c>
      <c r="L277" s="13">
        <f t="shared" si="77"/>
        <v>151.536</v>
      </c>
      <c r="M277" s="13">
        <f t="shared" si="78"/>
        <v>374.87999999999994</v>
      </c>
      <c r="N277" s="13">
        <f t="shared" si="79"/>
        <v>60.72</v>
      </c>
      <c r="O277" s="13">
        <f t="shared" si="80"/>
        <v>160.512</v>
      </c>
      <c r="P277" s="13">
        <f t="shared" si="81"/>
        <v>374.35200000000003</v>
      </c>
      <c r="Q277" s="13">
        <v>0</v>
      </c>
      <c r="R277" s="13">
        <f t="shared" si="82"/>
        <v>1122</v>
      </c>
      <c r="S277" s="13">
        <v>0</v>
      </c>
      <c r="T277" s="13">
        <f t="shared" si="85"/>
        <v>312.048</v>
      </c>
      <c r="U277" s="13">
        <f t="shared" si="83"/>
        <v>809.952</v>
      </c>
      <c r="V277" s="13">
        <f t="shared" si="84"/>
        <v>4967.9520000000002</v>
      </c>
      <c r="W277" s="58"/>
      <c r="X277"/>
      <c r="Y277"/>
      <c r="Z277"/>
      <c r="AA277"/>
      <c r="AB277" s="8"/>
      <c r="AC277"/>
      <c r="AD277" s="8"/>
      <c r="AE277"/>
      <c r="AF277"/>
      <c r="AG277"/>
      <c r="AH277"/>
      <c r="AI277"/>
      <c r="AJ277" s="8"/>
    </row>
    <row r="278" spans="1:36" s="6" customFormat="1" ht="12" x14ac:dyDescent="0.2">
      <c r="A278" s="51"/>
      <c r="B278" s="25" t="s">
        <v>406</v>
      </c>
      <c r="C278" s="24"/>
      <c r="D278" s="24"/>
      <c r="E278" s="24"/>
      <c r="F278" s="24"/>
      <c r="G278" s="23"/>
      <c r="H278" s="23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</row>
    <row r="279" spans="1:36" s="7" customFormat="1" ht="15" x14ac:dyDescent="0.25">
      <c r="A279" s="17">
        <v>259</v>
      </c>
      <c r="B279" s="16" t="s">
        <v>93</v>
      </c>
      <c r="C279" s="15" t="s">
        <v>405</v>
      </c>
      <c r="D279" s="15" t="s">
        <v>202</v>
      </c>
      <c r="E279" s="15" t="s">
        <v>5</v>
      </c>
      <c r="F279" s="15" t="s">
        <v>87</v>
      </c>
      <c r="G279" s="14">
        <v>44835</v>
      </c>
      <c r="H279" s="14">
        <v>45016</v>
      </c>
      <c r="I279" s="13">
        <v>115000</v>
      </c>
      <c r="J279" s="13">
        <v>15633.74</v>
      </c>
      <c r="K279" s="13">
        <v>0</v>
      </c>
      <c r="L279" s="13">
        <f t="shared" ref="L279:L310" si="87">+I279*2.87%</f>
        <v>3300.5</v>
      </c>
      <c r="M279" s="13">
        <f t="shared" ref="M279:M310" si="88">I279*7.1%</f>
        <v>8164.9999999999991</v>
      </c>
      <c r="N279" s="13">
        <f t="shared" ref="N279:N310" si="89">I279*1.15%</f>
        <v>1322.5</v>
      </c>
      <c r="O279" s="13">
        <f t="shared" ref="O279:O310" si="90">+I279*3.04%</f>
        <v>3496</v>
      </c>
      <c r="P279" s="13">
        <f t="shared" ref="P279:P310" si="91">I279*7.09%</f>
        <v>8153.5000000000009</v>
      </c>
      <c r="Q279" s="13">
        <v>0</v>
      </c>
      <c r="R279" s="13">
        <f t="shared" ref="R279:R310" si="92">L279+M279+N279+O279+P279</f>
        <v>24437.5</v>
      </c>
      <c r="S279" s="13">
        <v>0</v>
      </c>
      <c r="T279" s="13">
        <f t="shared" ref="T279:T310" si="93">+L279+O279+Q279+S279+J279+K279</f>
        <v>22430.239999999998</v>
      </c>
      <c r="U279" s="13">
        <f t="shared" ref="U279:U310" si="94">+P279+N279+M279</f>
        <v>17641</v>
      </c>
      <c r="V279" s="13">
        <f t="shared" ref="V279:V310" si="95">+I279-T279</f>
        <v>92569.760000000009</v>
      </c>
      <c r="W279" s="58"/>
      <c r="X279"/>
      <c r="Y279"/>
      <c r="Z279"/>
      <c r="AA279"/>
      <c r="AB279" s="8"/>
      <c r="AC279"/>
      <c r="AD279" s="8"/>
      <c r="AE279" s="8"/>
      <c r="AF279" s="8"/>
      <c r="AG279" s="8"/>
      <c r="AH279"/>
      <c r="AI279" s="8"/>
      <c r="AJ279" s="8"/>
    </row>
    <row r="280" spans="1:36" s="6" customFormat="1" ht="12" customHeight="1" x14ac:dyDescent="0.25">
      <c r="A280" s="17">
        <f>1+A279</f>
        <v>260</v>
      </c>
      <c r="B280" s="16" t="s">
        <v>93</v>
      </c>
      <c r="C280" s="15" t="s">
        <v>771</v>
      </c>
      <c r="D280" s="15" t="s">
        <v>667</v>
      </c>
      <c r="E280" s="15" t="s">
        <v>5</v>
      </c>
      <c r="F280" s="15" t="s">
        <v>92</v>
      </c>
      <c r="G280" s="14">
        <v>45017</v>
      </c>
      <c r="H280" s="14">
        <v>45199</v>
      </c>
      <c r="I280" s="13">
        <v>55000</v>
      </c>
      <c r="J280" s="13">
        <v>2559.6799999999998</v>
      </c>
      <c r="K280" s="13"/>
      <c r="L280" s="13">
        <f t="shared" si="87"/>
        <v>1578.5</v>
      </c>
      <c r="M280" s="13">
        <f t="shared" si="88"/>
        <v>3904.9999999999995</v>
      </c>
      <c r="N280" s="13">
        <f t="shared" si="89"/>
        <v>632.5</v>
      </c>
      <c r="O280" s="13">
        <f t="shared" si="90"/>
        <v>1672</v>
      </c>
      <c r="P280" s="13">
        <f t="shared" si="91"/>
        <v>3899.5000000000005</v>
      </c>
      <c r="Q280" s="13">
        <v>0</v>
      </c>
      <c r="R280" s="13">
        <f t="shared" si="92"/>
        <v>11687.5</v>
      </c>
      <c r="S280" s="13">
        <v>6137</v>
      </c>
      <c r="T280" s="13">
        <f t="shared" si="93"/>
        <v>11947.18</v>
      </c>
      <c r="U280" s="13">
        <f t="shared" si="94"/>
        <v>8437</v>
      </c>
      <c r="V280" s="13">
        <f t="shared" si="95"/>
        <v>43052.82</v>
      </c>
      <c r="W280" s="58"/>
      <c r="X280"/>
      <c r="Y280"/>
      <c r="Z280"/>
      <c r="AA280"/>
      <c r="AB280" s="8"/>
      <c r="AC280"/>
      <c r="AD280" s="8"/>
      <c r="AE280" s="8"/>
      <c r="AF280" s="8"/>
      <c r="AG280" s="8"/>
      <c r="AH280" s="8"/>
      <c r="AI280" s="8"/>
      <c r="AJ280" s="8"/>
    </row>
    <row r="281" spans="1:36" s="7" customFormat="1" ht="15" x14ac:dyDescent="0.25">
      <c r="A281" s="17">
        <f t="shared" ref="A281:A344" si="96">1+A280</f>
        <v>261</v>
      </c>
      <c r="B281" s="16" t="s">
        <v>404</v>
      </c>
      <c r="C281" s="15" t="s">
        <v>402</v>
      </c>
      <c r="D281" s="15" t="s">
        <v>403</v>
      </c>
      <c r="E281" s="15" t="s">
        <v>5</v>
      </c>
      <c r="F281" s="15" t="s">
        <v>92</v>
      </c>
      <c r="G281" s="14">
        <v>44927</v>
      </c>
      <c r="H281" s="14">
        <v>45107</v>
      </c>
      <c r="I281" s="13">
        <v>75000</v>
      </c>
      <c r="J281" s="13">
        <v>6309.38</v>
      </c>
      <c r="K281" s="13">
        <v>0</v>
      </c>
      <c r="L281" s="13">
        <f t="shared" si="87"/>
        <v>2152.5</v>
      </c>
      <c r="M281" s="13">
        <f t="shared" si="88"/>
        <v>5324.9999999999991</v>
      </c>
      <c r="N281" s="13">
        <f t="shared" si="89"/>
        <v>862.5</v>
      </c>
      <c r="O281" s="13">
        <f t="shared" si="90"/>
        <v>2280</v>
      </c>
      <c r="P281" s="13">
        <f t="shared" si="91"/>
        <v>5317.5</v>
      </c>
      <c r="Q281" s="13">
        <v>0</v>
      </c>
      <c r="R281" s="13">
        <f t="shared" si="92"/>
        <v>15937.5</v>
      </c>
      <c r="S281" s="13">
        <v>10046</v>
      </c>
      <c r="T281" s="13">
        <f t="shared" si="93"/>
        <v>20787.88</v>
      </c>
      <c r="U281" s="13">
        <f t="shared" si="94"/>
        <v>11505</v>
      </c>
      <c r="V281" s="13">
        <f t="shared" si="95"/>
        <v>54212.119999999995</v>
      </c>
      <c r="W281" s="58"/>
      <c r="X281"/>
      <c r="Y281"/>
      <c r="Z281"/>
      <c r="AA281"/>
      <c r="AB281" s="8"/>
      <c r="AC281"/>
      <c r="AD281" s="8"/>
      <c r="AE281" s="8"/>
      <c r="AF281" s="8"/>
      <c r="AG281" s="8"/>
      <c r="AH281" s="8"/>
      <c r="AI281" s="8"/>
      <c r="AJ281" s="8"/>
    </row>
    <row r="282" spans="1:36" s="7" customFormat="1" ht="15" x14ac:dyDescent="0.25">
      <c r="A282" s="17">
        <f t="shared" si="96"/>
        <v>262</v>
      </c>
      <c r="B282" s="16" t="s">
        <v>272</v>
      </c>
      <c r="C282" s="15" t="s">
        <v>400</v>
      </c>
      <c r="D282" s="15" t="s">
        <v>401</v>
      </c>
      <c r="E282" s="15" t="s">
        <v>5</v>
      </c>
      <c r="F282" s="15" t="s">
        <v>92</v>
      </c>
      <c r="G282" s="14">
        <v>44927</v>
      </c>
      <c r="H282" s="14">
        <v>45107</v>
      </c>
      <c r="I282" s="13">
        <v>45000</v>
      </c>
      <c r="J282" s="13">
        <v>1148.33</v>
      </c>
      <c r="K282" s="13">
        <v>0</v>
      </c>
      <c r="L282" s="13">
        <f t="shared" si="87"/>
        <v>1291.5</v>
      </c>
      <c r="M282" s="13">
        <f t="shared" si="88"/>
        <v>3194.9999999999995</v>
      </c>
      <c r="N282" s="13">
        <f t="shared" si="89"/>
        <v>517.5</v>
      </c>
      <c r="O282" s="13">
        <f t="shared" si="90"/>
        <v>1368</v>
      </c>
      <c r="P282" s="13">
        <f t="shared" si="91"/>
        <v>3190.5</v>
      </c>
      <c r="Q282" s="13">
        <v>0</v>
      </c>
      <c r="R282" s="13">
        <f t="shared" si="92"/>
        <v>9562.5</v>
      </c>
      <c r="S282" s="13">
        <v>4846</v>
      </c>
      <c r="T282" s="13">
        <f t="shared" si="93"/>
        <v>8653.83</v>
      </c>
      <c r="U282" s="13">
        <f t="shared" si="94"/>
        <v>6903</v>
      </c>
      <c r="V282" s="13">
        <f t="shared" si="95"/>
        <v>36346.17</v>
      </c>
      <c r="W282" s="58"/>
      <c r="X282"/>
      <c r="Y282"/>
      <c r="Z282"/>
      <c r="AA282"/>
      <c r="AB282" s="8"/>
      <c r="AC282"/>
      <c r="AD282" s="8"/>
      <c r="AE282" s="8"/>
      <c r="AF282" s="8"/>
      <c r="AG282" s="8"/>
      <c r="AH282" s="8"/>
      <c r="AI282" s="8"/>
      <c r="AJ282" s="8"/>
    </row>
    <row r="283" spans="1:36" s="7" customFormat="1" ht="15" x14ac:dyDescent="0.25">
      <c r="A283" s="17">
        <f t="shared" si="96"/>
        <v>263</v>
      </c>
      <c r="B283" s="16" t="s">
        <v>399</v>
      </c>
      <c r="C283" s="15" t="s">
        <v>397</v>
      </c>
      <c r="D283" s="15" t="s">
        <v>398</v>
      </c>
      <c r="E283" s="15" t="s">
        <v>5</v>
      </c>
      <c r="F283" s="15" t="s">
        <v>87</v>
      </c>
      <c r="G283" s="14">
        <v>44927</v>
      </c>
      <c r="H283" s="14">
        <v>45107</v>
      </c>
      <c r="I283" s="13">
        <v>65000</v>
      </c>
      <c r="J283" s="13">
        <v>4427.58</v>
      </c>
      <c r="K283" s="13">
        <v>0</v>
      </c>
      <c r="L283" s="13">
        <f t="shared" si="87"/>
        <v>1865.5</v>
      </c>
      <c r="M283" s="13">
        <f t="shared" si="88"/>
        <v>4615</v>
      </c>
      <c r="N283" s="13">
        <f t="shared" si="89"/>
        <v>747.5</v>
      </c>
      <c r="O283" s="13">
        <f t="shared" si="90"/>
        <v>1976</v>
      </c>
      <c r="P283" s="13">
        <f t="shared" si="91"/>
        <v>4608.5</v>
      </c>
      <c r="Q283" s="13">
        <v>0</v>
      </c>
      <c r="R283" s="13">
        <f t="shared" si="92"/>
        <v>13812.5</v>
      </c>
      <c r="S283" s="13">
        <v>0</v>
      </c>
      <c r="T283" s="13">
        <f t="shared" si="93"/>
        <v>8269.08</v>
      </c>
      <c r="U283" s="13">
        <f t="shared" si="94"/>
        <v>9971</v>
      </c>
      <c r="V283" s="13">
        <f t="shared" si="95"/>
        <v>56730.92</v>
      </c>
      <c r="W283" s="58"/>
      <c r="X283"/>
      <c r="Y283"/>
      <c r="Z283"/>
      <c r="AA283"/>
      <c r="AB283" s="8"/>
      <c r="AC283"/>
      <c r="AD283" s="8"/>
      <c r="AE283" s="8"/>
      <c r="AF283" s="8"/>
      <c r="AG283" s="8"/>
      <c r="AH283"/>
      <c r="AI283" s="8"/>
      <c r="AJ283" s="8"/>
    </row>
    <row r="284" spans="1:36" s="7" customFormat="1" ht="15" customHeight="1" x14ac:dyDescent="0.25">
      <c r="A284" s="17">
        <f t="shared" si="96"/>
        <v>264</v>
      </c>
      <c r="B284" s="16" t="s">
        <v>89</v>
      </c>
      <c r="C284" s="15" t="s">
        <v>396</v>
      </c>
      <c r="D284" s="15" t="s">
        <v>394</v>
      </c>
      <c r="E284" s="15" t="s">
        <v>5</v>
      </c>
      <c r="F284" s="15" t="s">
        <v>92</v>
      </c>
      <c r="G284" s="14">
        <v>44927</v>
      </c>
      <c r="H284" s="14">
        <v>45107</v>
      </c>
      <c r="I284" s="13">
        <v>45000</v>
      </c>
      <c r="J284" s="13">
        <v>0</v>
      </c>
      <c r="K284" s="13">
        <v>0</v>
      </c>
      <c r="L284" s="13">
        <f t="shared" si="87"/>
        <v>1291.5</v>
      </c>
      <c r="M284" s="13">
        <f t="shared" si="88"/>
        <v>3194.9999999999995</v>
      </c>
      <c r="N284" s="13">
        <f t="shared" si="89"/>
        <v>517.5</v>
      </c>
      <c r="O284" s="13">
        <f t="shared" si="90"/>
        <v>1368</v>
      </c>
      <c r="P284" s="13">
        <f t="shared" si="91"/>
        <v>3190.5</v>
      </c>
      <c r="Q284" s="13">
        <v>0</v>
      </c>
      <c r="R284" s="13">
        <f t="shared" si="92"/>
        <v>9562.5</v>
      </c>
      <c r="S284" s="13">
        <v>4096</v>
      </c>
      <c r="T284" s="13">
        <f t="shared" si="93"/>
        <v>6755.5</v>
      </c>
      <c r="U284" s="13">
        <f t="shared" si="94"/>
        <v>6903</v>
      </c>
      <c r="V284" s="13">
        <f t="shared" si="95"/>
        <v>38244.5</v>
      </c>
      <c r="W284" s="58"/>
      <c r="X284"/>
      <c r="Y284"/>
      <c r="Z284"/>
      <c r="AA284"/>
      <c r="AB284" s="8"/>
      <c r="AC284"/>
      <c r="AD284" s="8"/>
      <c r="AE284" s="8"/>
      <c r="AF284"/>
      <c r="AG284" s="8"/>
      <c r="AH284" s="8"/>
      <c r="AI284" s="8"/>
      <c r="AJ284" s="8"/>
    </row>
    <row r="285" spans="1:36" s="7" customFormat="1" ht="15" x14ac:dyDescent="0.25">
      <c r="A285" s="17">
        <f t="shared" si="96"/>
        <v>265</v>
      </c>
      <c r="B285" s="16" t="s">
        <v>89</v>
      </c>
      <c r="C285" s="15" t="s">
        <v>395</v>
      </c>
      <c r="D285" s="15" t="s">
        <v>394</v>
      </c>
      <c r="E285" s="15" t="s">
        <v>5</v>
      </c>
      <c r="F285" s="15" t="s">
        <v>87</v>
      </c>
      <c r="G285" s="14">
        <v>44986</v>
      </c>
      <c r="H285" s="14">
        <v>45169</v>
      </c>
      <c r="I285" s="13">
        <v>45000</v>
      </c>
      <c r="J285" s="13">
        <v>1148.33</v>
      </c>
      <c r="K285" s="13">
        <v>0</v>
      </c>
      <c r="L285" s="13">
        <f t="shared" si="87"/>
        <v>1291.5</v>
      </c>
      <c r="M285" s="13">
        <f t="shared" si="88"/>
        <v>3194.9999999999995</v>
      </c>
      <c r="N285" s="13">
        <f t="shared" si="89"/>
        <v>517.5</v>
      </c>
      <c r="O285" s="13">
        <f t="shared" si="90"/>
        <v>1368</v>
      </c>
      <c r="P285" s="13">
        <f t="shared" si="91"/>
        <v>3190.5</v>
      </c>
      <c r="Q285" s="13">
        <v>0</v>
      </c>
      <c r="R285" s="13">
        <f t="shared" si="92"/>
        <v>9562.5</v>
      </c>
      <c r="S285" s="13">
        <v>0</v>
      </c>
      <c r="T285" s="13">
        <f t="shared" si="93"/>
        <v>3807.83</v>
      </c>
      <c r="U285" s="13">
        <f t="shared" si="94"/>
        <v>6903</v>
      </c>
      <c r="V285" s="13">
        <f t="shared" si="95"/>
        <v>41192.17</v>
      </c>
      <c r="W285" s="58"/>
      <c r="X285"/>
      <c r="Y285"/>
      <c r="Z285"/>
      <c r="AA285"/>
      <c r="AB285" s="8"/>
      <c r="AC285"/>
      <c r="AD285" s="8"/>
      <c r="AE285" s="8"/>
      <c r="AF285" s="8"/>
      <c r="AG285" s="8"/>
      <c r="AH285"/>
      <c r="AI285" s="8"/>
      <c r="AJ285" s="8"/>
    </row>
    <row r="286" spans="1:36" s="6" customFormat="1" ht="15" x14ac:dyDescent="0.25">
      <c r="A286" s="17">
        <f t="shared" si="96"/>
        <v>266</v>
      </c>
      <c r="B286" s="16" t="s">
        <v>89</v>
      </c>
      <c r="C286" s="15" t="s">
        <v>393</v>
      </c>
      <c r="D286" s="15" t="s">
        <v>394</v>
      </c>
      <c r="E286" s="15" t="s">
        <v>5</v>
      </c>
      <c r="F286" s="15" t="s">
        <v>87</v>
      </c>
      <c r="G286" s="14" t="s">
        <v>765</v>
      </c>
      <c r="H286" s="14">
        <v>45169</v>
      </c>
      <c r="I286" s="13">
        <v>45000</v>
      </c>
      <c r="J286" s="13">
        <v>1148.33</v>
      </c>
      <c r="K286" s="13">
        <v>0</v>
      </c>
      <c r="L286" s="13">
        <f t="shared" si="87"/>
        <v>1291.5</v>
      </c>
      <c r="M286" s="13">
        <f t="shared" si="88"/>
        <v>3194.9999999999995</v>
      </c>
      <c r="N286" s="13">
        <f t="shared" si="89"/>
        <v>517.5</v>
      </c>
      <c r="O286" s="13">
        <f t="shared" si="90"/>
        <v>1368</v>
      </c>
      <c r="P286" s="13">
        <f t="shared" si="91"/>
        <v>3190.5</v>
      </c>
      <c r="Q286" s="13">
        <v>0</v>
      </c>
      <c r="R286" s="13">
        <f t="shared" si="92"/>
        <v>9562.5</v>
      </c>
      <c r="S286" s="13">
        <v>0</v>
      </c>
      <c r="T286" s="13">
        <f t="shared" si="93"/>
        <v>3807.83</v>
      </c>
      <c r="U286" s="13">
        <f t="shared" si="94"/>
        <v>6903</v>
      </c>
      <c r="V286" s="13">
        <f t="shared" si="95"/>
        <v>41192.17</v>
      </c>
      <c r="W286" s="58"/>
      <c r="X286"/>
      <c r="Y286"/>
      <c r="Z286"/>
      <c r="AA286"/>
      <c r="AB286" s="8"/>
      <c r="AC286"/>
      <c r="AD286" s="8"/>
      <c r="AE286" s="8"/>
      <c r="AF286" s="8"/>
      <c r="AG286" s="8"/>
      <c r="AH286"/>
      <c r="AI286" s="8"/>
      <c r="AJ286" s="8"/>
    </row>
    <row r="287" spans="1:36" s="6" customFormat="1" ht="15" x14ac:dyDescent="0.25">
      <c r="A287" s="17">
        <f t="shared" si="96"/>
        <v>267</v>
      </c>
      <c r="B287" s="16" t="s">
        <v>792</v>
      </c>
      <c r="C287" s="15" t="s">
        <v>766</v>
      </c>
      <c r="D287" s="15" t="s">
        <v>767</v>
      </c>
      <c r="E287" s="15" t="s">
        <v>5</v>
      </c>
      <c r="F287" s="15" t="s">
        <v>92</v>
      </c>
      <c r="G287" s="14">
        <v>45017</v>
      </c>
      <c r="H287" s="14">
        <v>45199</v>
      </c>
      <c r="I287" s="13">
        <v>45000</v>
      </c>
      <c r="J287" s="13">
        <v>1148.33</v>
      </c>
      <c r="K287" s="13">
        <v>0</v>
      </c>
      <c r="L287" s="13">
        <f t="shared" si="87"/>
        <v>1291.5</v>
      </c>
      <c r="M287" s="13">
        <f t="shared" si="88"/>
        <v>3194.9999999999995</v>
      </c>
      <c r="N287" s="13">
        <f t="shared" si="89"/>
        <v>517.5</v>
      </c>
      <c r="O287" s="13">
        <f t="shared" si="90"/>
        <v>1368</v>
      </c>
      <c r="P287" s="13">
        <f t="shared" si="91"/>
        <v>3190.5</v>
      </c>
      <c r="Q287" s="13">
        <v>0</v>
      </c>
      <c r="R287" s="13">
        <f t="shared" si="92"/>
        <v>9562.5</v>
      </c>
      <c r="S287" s="13"/>
      <c r="T287" s="13">
        <f t="shared" si="93"/>
        <v>3807.83</v>
      </c>
      <c r="U287" s="13">
        <f t="shared" si="94"/>
        <v>6903</v>
      </c>
      <c r="V287" s="13">
        <f t="shared" si="95"/>
        <v>41192.17</v>
      </c>
      <c r="W287" s="58"/>
      <c r="X287"/>
      <c r="Y287"/>
      <c r="Z287"/>
      <c r="AA287"/>
      <c r="AB287" s="8"/>
      <c r="AC287"/>
      <c r="AD287" s="8"/>
      <c r="AE287" s="8"/>
      <c r="AF287" s="8"/>
      <c r="AG287" s="8"/>
      <c r="AH287"/>
      <c r="AI287" s="8"/>
      <c r="AJ287" s="8"/>
    </row>
    <row r="288" spans="1:36" s="6" customFormat="1" ht="15" x14ac:dyDescent="0.25">
      <c r="A288" s="17">
        <f t="shared" si="96"/>
        <v>268</v>
      </c>
      <c r="B288" s="16" t="s">
        <v>6</v>
      </c>
      <c r="C288" s="15" t="s">
        <v>392</v>
      </c>
      <c r="D288" s="15" t="s">
        <v>2</v>
      </c>
      <c r="E288" s="15" t="s">
        <v>5</v>
      </c>
      <c r="F288" s="15" t="s">
        <v>92</v>
      </c>
      <c r="G288" s="14">
        <v>44927</v>
      </c>
      <c r="H288" s="14" t="s">
        <v>4</v>
      </c>
      <c r="I288" s="13">
        <v>24000</v>
      </c>
      <c r="J288" s="13">
        <v>0</v>
      </c>
      <c r="K288" s="13">
        <v>0</v>
      </c>
      <c r="L288" s="13">
        <f t="shared" si="87"/>
        <v>688.8</v>
      </c>
      <c r="M288" s="13">
        <f t="shared" si="88"/>
        <v>1703.9999999999998</v>
      </c>
      <c r="N288" s="13">
        <f t="shared" si="89"/>
        <v>276</v>
      </c>
      <c r="O288" s="13">
        <f t="shared" si="90"/>
        <v>729.6</v>
      </c>
      <c r="P288" s="13">
        <f t="shared" si="91"/>
        <v>1701.6000000000001</v>
      </c>
      <c r="Q288" s="13">
        <v>0</v>
      </c>
      <c r="R288" s="13">
        <f t="shared" si="92"/>
        <v>5100</v>
      </c>
      <c r="S288" s="13">
        <v>0</v>
      </c>
      <c r="T288" s="13">
        <f t="shared" si="93"/>
        <v>1418.4</v>
      </c>
      <c r="U288" s="13">
        <f t="shared" si="94"/>
        <v>3681.6</v>
      </c>
      <c r="V288" s="13">
        <f t="shared" si="95"/>
        <v>22581.599999999999</v>
      </c>
      <c r="W288" s="58"/>
      <c r="X288"/>
      <c r="Y288"/>
      <c r="Z288"/>
      <c r="AA288"/>
      <c r="AB288" s="8"/>
      <c r="AC288"/>
      <c r="AD288" s="8"/>
      <c r="AE288"/>
      <c r="AF288"/>
      <c r="AG288"/>
      <c r="AH288"/>
      <c r="AI288" s="8"/>
      <c r="AJ288" s="8"/>
    </row>
    <row r="289" spans="1:36" s="6" customFormat="1" ht="15" x14ac:dyDescent="0.25">
      <c r="A289" s="17">
        <f t="shared" si="96"/>
        <v>269</v>
      </c>
      <c r="B289" s="16" t="s">
        <v>6</v>
      </c>
      <c r="C289" s="15" t="s">
        <v>391</v>
      </c>
      <c r="D289" s="15" t="s">
        <v>2</v>
      </c>
      <c r="E289" s="15" t="s">
        <v>5</v>
      </c>
      <c r="F289" s="15" t="s">
        <v>92</v>
      </c>
      <c r="G289" s="14">
        <v>44927</v>
      </c>
      <c r="H289" s="14" t="s">
        <v>4</v>
      </c>
      <c r="I289" s="13">
        <v>16240</v>
      </c>
      <c r="J289" s="13">
        <v>0</v>
      </c>
      <c r="K289" s="13">
        <v>0</v>
      </c>
      <c r="L289" s="13">
        <f t="shared" si="87"/>
        <v>466.08800000000002</v>
      </c>
      <c r="M289" s="13">
        <f t="shared" si="88"/>
        <v>1153.04</v>
      </c>
      <c r="N289" s="13">
        <f t="shared" si="89"/>
        <v>186.76</v>
      </c>
      <c r="O289" s="13">
        <f t="shared" si="90"/>
        <v>493.69600000000003</v>
      </c>
      <c r="P289" s="13">
        <f t="shared" si="91"/>
        <v>1151.4160000000002</v>
      </c>
      <c r="Q289" s="13">
        <v>0</v>
      </c>
      <c r="R289" s="13">
        <f t="shared" si="92"/>
        <v>3451</v>
      </c>
      <c r="S289" s="13">
        <v>0</v>
      </c>
      <c r="T289" s="13">
        <f t="shared" si="93"/>
        <v>959.78400000000011</v>
      </c>
      <c r="U289" s="13">
        <f t="shared" si="94"/>
        <v>2491.2160000000003</v>
      </c>
      <c r="V289" s="13">
        <f t="shared" si="95"/>
        <v>15280.216</v>
      </c>
      <c r="W289" s="58"/>
      <c r="X289"/>
      <c r="Y289"/>
      <c r="Z289"/>
      <c r="AA289"/>
      <c r="AB289" s="8"/>
      <c r="AC289"/>
      <c r="AD289" s="8"/>
      <c r="AE289"/>
      <c r="AF289"/>
      <c r="AG289"/>
      <c r="AH289"/>
      <c r="AI289"/>
      <c r="AJ289" s="8"/>
    </row>
    <row r="290" spans="1:36" s="6" customFormat="1" ht="15" x14ac:dyDescent="0.25">
      <c r="A290" s="17">
        <f t="shared" si="96"/>
        <v>270</v>
      </c>
      <c r="B290" s="16" t="s">
        <v>6</v>
      </c>
      <c r="C290" s="15" t="s">
        <v>390</v>
      </c>
      <c r="D290" s="15" t="s">
        <v>2</v>
      </c>
      <c r="E290" s="15" t="s">
        <v>5</v>
      </c>
      <c r="F290" s="15" t="s">
        <v>92</v>
      </c>
      <c r="G290" s="14">
        <v>44927</v>
      </c>
      <c r="H290" s="14" t="s">
        <v>4</v>
      </c>
      <c r="I290" s="13">
        <v>27840</v>
      </c>
      <c r="J290" s="13">
        <v>0</v>
      </c>
      <c r="K290" s="13">
        <v>0</v>
      </c>
      <c r="L290" s="13">
        <f t="shared" si="87"/>
        <v>799.00800000000004</v>
      </c>
      <c r="M290" s="13">
        <f t="shared" si="88"/>
        <v>1976.6399999999999</v>
      </c>
      <c r="N290" s="13">
        <f t="shared" si="89"/>
        <v>320.15999999999997</v>
      </c>
      <c r="O290" s="13">
        <f t="shared" si="90"/>
        <v>846.33600000000001</v>
      </c>
      <c r="P290" s="13">
        <f t="shared" si="91"/>
        <v>1973.8560000000002</v>
      </c>
      <c r="Q290" s="13">
        <v>0</v>
      </c>
      <c r="R290" s="13">
        <f t="shared" si="92"/>
        <v>5916</v>
      </c>
      <c r="S290" s="13">
        <v>0</v>
      </c>
      <c r="T290" s="13">
        <f t="shared" si="93"/>
        <v>1645.3440000000001</v>
      </c>
      <c r="U290" s="13">
        <f t="shared" si="94"/>
        <v>4270.6559999999999</v>
      </c>
      <c r="V290" s="13">
        <f t="shared" si="95"/>
        <v>26194.655999999999</v>
      </c>
      <c r="W290" s="58"/>
      <c r="X290"/>
      <c r="Y290"/>
      <c r="Z290"/>
      <c r="AA290"/>
      <c r="AB290" s="8"/>
      <c r="AC290"/>
      <c r="AD290" s="8"/>
      <c r="AE290"/>
      <c r="AF290"/>
      <c r="AG290"/>
      <c r="AH290"/>
      <c r="AI290" s="8"/>
      <c r="AJ290" s="8"/>
    </row>
    <row r="291" spans="1:36" s="6" customFormat="1" ht="15" x14ac:dyDescent="0.25">
      <c r="A291" s="17">
        <f t="shared" si="96"/>
        <v>271</v>
      </c>
      <c r="B291" s="16" t="s">
        <v>6</v>
      </c>
      <c r="C291" s="15" t="s">
        <v>389</v>
      </c>
      <c r="D291" s="15" t="s">
        <v>2</v>
      </c>
      <c r="E291" s="15" t="s">
        <v>5</v>
      </c>
      <c r="F291" s="15" t="s">
        <v>87</v>
      </c>
      <c r="G291" s="14">
        <v>44927</v>
      </c>
      <c r="H291" s="14" t="s">
        <v>4</v>
      </c>
      <c r="I291" s="13">
        <v>12600</v>
      </c>
      <c r="J291" s="13">
        <v>0</v>
      </c>
      <c r="K291" s="13">
        <v>0</v>
      </c>
      <c r="L291" s="13">
        <f t="shared" si="87"/>
        <v>361.62</v>
      </c>
      <c r="M291" s="13">
        <f t="shared" si="88"/>
        <v>894.59999999999991</v>
      </c>
      <c r="N291" s="13">
        <f t="shared" si="89"/>
        <v>144.9</v>
      </c>
      <c r="O291" s="13">
        <f t="shared" si="90"/>
        <v>383.04</v>
      </c>
      <c r="P291" s="13">
        <f t="shared" si="91"/>
        <v>893.34</v>
      </c>
      <c r="Q291" s="13">
        <v>0</v>
      </c>
      <c r="R291" s="13">
        <f t="shared" si="92"/>
        <v>2677.5</v>
      </c>
      <c r="S291" s="13">
        <v>0</v>
      </c>
      <c r="T291" s="13">
        <f t="shared" si="93"/>
        <v>744.66000000000008</v>
      </c>
      <c r="U291" s="13">
        <f t="shared" si="94"/>
        <v>1932.84</v>
      </c>
      <c r="V291" s="13">
        <f t="shared" si="95"/>
        <v>11855.34</v>
      </c>
      <c r="W291" s="58"/>
      <c r="X291"/>
      <c r="Y291"/>
      <c r="Z291"/>
      <c r="AA291"/>
      <c r="AB291" s="8"/>
      <c r="AC291"/>
      <c r="AD291" s="8"/>
      <c r="AE291"/>
      <c r="AF291"/>
      <c r="AG291"/>
      <c r="AH291"/>
      <c r="AI291"/>
      <c r="AJ291" s="8"/>
    </row>
    <row r="292" spans="1:36" s="6" customFormat="1" ht="15" x14ac:dyDescent="0.25">
      <c r="A292" s="17">
        <f t="shared" si="96"/>
        <v>272</v>
      </c>
      <c r="B292" s="16" t="s">
        <v>6</v>
      </c>
      <c r="C292" s="15" t="s">
        <v>388</v>
      </c>
      <c r="D292" s="15" t="s">
        <v>2</v>
      </c>
      <c r="E292" s="15" t="s">
        <v>5</v>
      </c>
      <c r="F292" s="15" t="s">
        <v>92</v>
      </c>
      <c r="G292" s="14">
        <v>44927</v>
      </c>
      <c r="H292" s="14" t="s">
        <v>4</v>
      </c>
      <c r="I292" s="13">
        <v>104400</v>
      </c>
      <c r="J292" s="13">
        <v>13140.36</v>
      </c>
      <c r="K292" s="13">
        <v>0</v>
      </c>
      <c r="L292" s="13">
        <f t="shared" si="87"/>
        <v>2996.28</v>
      </c>
      <c r="M292" s="13">
        <f t="shared" si="88"/>
        <v>7412.4</v>
      </c>
      <c r="N292" s="13">
        <f t="shared" si="89"/>
        <v>1200.5999999999999</v>
      </c>
      <c r="O292" s="13">
        <f t="shared" si="90"/>
        <v>3173.76</v>
      </c>
      <c r="P292" s="13">
        <f t="shared" si="91"/>
        <v>7401.96</v>
      </c>
      <c r="Q292" s="13">
        <v>0</v>
      </c>
      <c r="R292" s="13">
        <f t="shared" si="92"/>
        <v>22185</v>
      </c>
      <c r="S292" s="13">
        <v>0</v>
      </c>
      <c r="T292" s="13">
        <f t="shared" si="93"/>
        <v>19310.400000000001</v>
      </c>
      <c r="U292" s="13">
        <f t="shared" si="94"/>
        <v>16014.96</v>
      </c>
      <c r="V292" s="13">
        <f t="shared" si="95"/>
        <v>85089.600000000006</v>
      </c>
      <c r="W292" s="58"/>
      <c r="X292"/>
      <c r="Y292"/>
      <c r="Z292"/>
      <c r="AA292"/>
      <c r="AB292" s="8"/>
      <c r="AC292"/>
      <c r="AD292" s="8"/>
      <c r="AE292" s="8"/>
      <c r="AF292" s="8"/>
      <c r="AG292" s="8"/>
      <c r="AH292"/>
      <c r="AI292" s="8"/>
      <c r="AJ292" s="8"/>
    </row>
    <row r="293" spans="1:36" s="6" customFormat="1" ht="15" x14ac:dyDescent="0.25">
      <c r="A293" s="17">
        <f t="shared" si="96"/>
        <v>273</v>
      </c>
      <c r="B293" s="16" t="s">
        <v>6</v>
      </c>
      <c r="C293" s="15" t="s">
        <v>387</v>
      </c>
      <c r="D293" s="15" t="s">
        <v>2</v>
      </c>
      <c r="E293" s="15" t="s">
        <v>5</v>
      </c>
      <c r="F293" s="15" t="s">
        <v>92</v>
      </c>
      <c r="G293" s="14">
        <v>44927</v>
      </c>
      <c r="H293" s="14" t="s">
        <v>4</v>
      </c>
      <c r="I293" s="13">
        <v>83160</v>
      </c>
      <c r="J293" s="13">
        <v>8144.18</v>
      </c>
      <c r="K293" s="13">
        <v>0</v>
      </c>
      <c r="L293" s="13">
        <f t="shared" si="87"/>
        <v>2386.692</v>
      </c>
      <c r="M293" s="13">
        <f t="shared" si="88"/>
        <v>5904.36</v>
      </c>
      <c r="N293" s="13">
        <f t="shared" si="89"/>
        <v>956.34</v>
      </c>
      <c r="O293" s="13">
        <f t="shared" si="90"/>
        <v>2528.0639999999999</v>
      </c>
      <c r="P293" s="13">
        <f t="shared" si="91"/>
        <v>5896.0440000000008</v>
      </c>
      <c r="Q293" s="13">
        <v>0</v>
      </c>
      <c r="R293" s="13">
        <f t="shared" si="92"/>
        <v>17671.5</v>
      </c>
      <c r="S293" s="13">
        <v>0</v>
      </c>
      <c r="T293" s="13">
        <f t="shared" si="93"/>
        <v>13058.936</v>
      </c>
      <c r="U293" s="13">
        <f t="shared" si="94"/>
        <v>12756.744000000001</v>
      </c>
      <c r="V293" s="13">
        <f t="shared" si="95"/>
        <v>70101.063999999998</v>
      </c>
      <c r="W293" s="58"/>
      <c r="X293"/>
      <c r="Y293"/>
      <c r="Z293"/>
      <c r="AA293"/>
      <c r="AB293" s="8"/>
      <c r="AC293"/>
      <c r="AD293" s="8"/>
      <c r="AE293" s="8"/>
      <c r="AF293" s="8"/>
      <c r="AG293" s="8"/>
      <c r="AH293"/>
      <c r="AI293" s="8"/>
      <c r="AJ293" s="8"/>
    </row>
    <row r="294" spans="1:36" s="6" customFormat="1" ht="15" x14ac:dyDescent="0.25">
      <c r="A294" s="17">
        <f t="shared" si="96"/>
        <v>274</v>
      </c>
      <c r="B294" s="16" t="s">
        <v>6</v>
      </c>
      <c r="C294" s="15" t="s">
        <v>386</v>
      </c>
      <c r="D294" s="15" t="s">
        <v>2</v>
      </c>
      <c r="E294" s="15" t="s">
        <v>5</v>
      </c>
      <c r="F294" s="15" t="s">
        <v>92</v>
      </c>
      <c r="G294" s="14">
        <v>44927</v>
      </c>
      <c r="H294" s="14" t="s">
        <v>4</v>
      </c>
      <c r="I294" s="13">
        <v>34800</v>
      </c>
      <c r="J294" s="13">
        <v>0</v>
      </c>
      <c r="K294" s="13">
        <v>0</v>
      </c>
      <c r="L294" s="13">
        <f t="shared" si="87"/>
        <v>998.76</v>
      </c>
      <c r="M294" s="13">
        <f t="shared" si="88"/>
        <v>2470.7999999999997</v>
      </c>
      <c r="N294" s="13">
        <f t="shared" si="89"/>
        <v>400.2</v>
      </c>
      <c r="O294" s="13">
        <f t="shared" si="90"/>
        <v>1057.92</v>
      </c>
      <c r="P294" s="13">
        <f t="shared" si="91"/>
        <v>2467.3200000000002</v>
      </c>
      <c r="Q294" s="13">
        <v>0</v>
      </c>
      <c r="R294" s="13">
        <f t="shared" si="92"/>
        <v>7395</v>
      </c>
      <c r="S294" s="13">
        <v>0</v>
      </c>
      <c r="T294" s="13">
        <f t="shared" si="93"/>
        <v>2056.6800000000003</v>
      </c>
      <c r="U294" s="13">
        <f t="shared" si="94"/>
        <v>5338.32</v>
      </c>
      <c r="V294" s="13">
        <f t="shared" si="95"/>
        <v>32743.32</v>
      </c>
      <c r="W294" s="58"/>
      <c r="X294"/>
      <c r="Y294"/>
      <c r="Z294"/>
      <c r="AA294"/>
      <c r="AB294" s="8"/>
      <c r="AC294"/>
      <c r="AD294" s="8"/>
      <c r="AE294"/>
      <c r="AF294"/>
      <c r="AG294" s="8"/>
      <c r="AH294"/>
      <c r="AI294" s="8"/>
      <c r="AJ294" s="8"/>
    </row>
    <row r="295" spans="1:36" s="6" customFormat="1" ht="15" x14ac:dyDescent="0.25">
      <c r="A295" s="17">
        <f t="shared" si="96"/>
        <v>275</v>
      </c>
      <c r="B295" s="16" t="s">
        <v>6</v>
      </c>
      <c r="C295" s="15" t="s">
        <v>385</v>
      </c>
      <c r="D295" s="15" t="s">
        <v>2</v>
      </c>
      <c r="E295" s="15" t="s">
        <v>5</v>
      </c>
      <c r="F295" s="15" t="s">
        <v>87</v>
      </c>
      <c r="G295" s="14">
        <v>44927</v>
      </c>
      <c r="H295" s="14" t="s">
        <v>4</v>
      </c>
      <c r="I295" s="13">
        <v>37800</v>
      </c>
      <c r="J295" s="13">
        <v>0</v>
      </c>
      <c r="K295" s="13">
        <v>0</v>
      </c>
      <c r="L295" s="13">
        <f t="shared" si="87"/>
        <v>1084.8599999999999</v>
      </c>
      <c r="M295" s="13">
        <f t="shared" si="88"/>
        <v>2683.7999999999997</v>
      </c>
      <c r="N295" s="13">
        <f t="shared" si="89"/>
        <v>434.7</v>
      </c>
      <c r="O295" s="13">
        <f t="shared" si="90"/>
        <v>1149.1199999999999</v>
      </c>
      <c r="P295" s="13">
        <f t="shared" si="91"/>
        <v>2680.02</v>
      </c>
      <c r="Q295" s="13">
        <v>0</v>
      </c>
      <c r="R295" s="13">
        <f t="shared" si="92"/>
        <v>8032.5</v>
      </c>
      <c r="S295" s="13">
        <v>0</v>
      </c>
      <c r="T295" s="13">
        <f t="shared" si="93"/>
        <v>2233.9799999999996</v>
      </c>
      <c r="U295" s="13">
        <f t="shared" si="94"/>
        <v>5798.5199999999995</v>
      </c>
      <c r="V295" s="13">
        <f t="shared" si="95"/>
        <v>35566.020000000004</v>
      </c>
      <c r="W295" s="58"/>
      <c r="X295"/>
      <c r="Y295"/>
      <c r="Z295"/>
      <c r="AA295"/>
      <c r="AB295" s="8"/>
      <c r="AC295"/>
      <c r="AD295" s="8"/>
      <c r="AE295" s="8"/>
      <c r="AF295"/>
      <c r="AG295" s="8"/>
      <c r="AH295"/>
      <c r="AI295" s="8"/>
      <c r="AJ295" s="8"/>
    </row>
    <row r="296" spans="1:36" s="6" customFormat="1" ht="15" x14ac:dyDescent="0.25">
      <c r="A296" s="17">
        <f t="shared" si="96"/>
        <v>276</v>
      </c>
      <c r="B296" s="16" t="s">
        <v>6</v>
      </c>
      <c r="C296" s="15" t="s">
        <v>384</v>
      </c>
      <c r="D296" s="15" t="s">
        <v>2</v>
      </c>
      <c r="E296" s="15" t="s">
        <v>5</v>
      </c>
      <c r="F296" s="15" t="s">
        <v>87</v>
      </c>
      <c r="G296" s="14">
        <v>44927</v>
      </c>
      <c r="H296" s="14" t="s">
        <v>4</v>
      </c>
      <c r="I296" s="13">
        <v>9280</v>
      </c>
      <c r="J296" s="13">
        <v>0</v>
      </c>
      <c r="K296" s="13">
        <v>0</v>
      </c>
      <c r="L296" s="13">
        <f t="shared" si="87"/>
        <v>266.33600000000001</v>
      </c>
      <c r="M296" s="13">
        <f t="shared" si="88"/>
        <v>658.88</v>
      </c>
      <c r="N296" s="13">
        <f t="shared" si="89"/>
        <v>106.72</v>
      </c>
      <c r="O296" s="13">
        <f t="shared" si="90"/>
        <v>282.11200000000002</v>
      </c>
      <c r="P296" s="13">
        <f t="shared" si="91"/>
        <v>657.952</v>
      </c>
      <c r="Q296" s="13">
        <v>0</v>
      </c>
      <c r="R296" s="13">
        <f t="shared" si="92"/>
        <v>1972</v>
      </c>
      <c r="S296" s="13">
        <v>0</v>
      </c>
      <c r="T296" s="13">
        <f t="shared" si="93"/>
        <v>548.44800000000009</v>
      </c>
      <c r="U296" s="13">
        <f t="shared" si="94"/>
        <v>1423.5520000000001</v>
      </c>
      <c r="V296" s="13">
        <f t="shared" si="95"/>
        <v>8731.5519999999997</v>
      </c>
      <c r="W296" s="58"/>
      <c r="X296"/>
      <c r="Y296"/>
      <c r="Z296"/>
      <c r="AA296"/>
      <c r="AB296" s="8"/>
      <c r="AC296"/>
      <c r="AD296" s="8"/>
      <c r="AE296"/>
      <c r="AF296"/>
      <c r="AG296"/>
      <c r="AH296"/>
      <c r="AI296"/>
      <c r="AJ296" s="8"/>
    </row>
    <row r="297" spans="1:36" s="6" customFormat="1" ht="15" x14ac:dyDescent="0.25">
      <c r="A297" s="17">
        <f t="shared" si="96"/>
        <v>277</v>
      </c>
      <c r="B297" s="16" t="s">
        <v>6</v>
      </c>
      <c r="C297" s="15" t="s">
        <v>383</v>
      </c>
      <c r="D297" s="15" t="s">
        <v>2</v>
      </c>
      <c r="E297" s="15" t="s">
        <v>5</v>
      </c>
      <c r="F297" s="15" t="s">
        <v>87</v>
      </c>
      <c r="G297" s="14">
        <v>44927</v>
      </c>
      <c r="H297" s="14" t="s">
        <v>4</v>
      </c>
      <c r="I297" s="13">
        <v>62400</v>
      </c>
      <c r="J297" s="13">
        <v>3938.31</v>
      </c>
      <c r="K297" s="13">
        <v>0</v>
      </c>
      <c r="L297" s="13">
        <f t="shared" si="87"/>
        <v>1790.8799999999999</v>
      </c>
      <c r="M297" s="13">
        <f t="shared" si="88"/>
        <v>4430.3999999999996</v>
      </c>
      <c r="N297" s="13">
        <f t="shared" si="89"/>
        <v>717.6</v>
      </c>
      <c r="O297" s="13">
        <f t="shared" si="90"/>
        <v>1896.96</v>
      </c>
      <c r="P297" s="13">
        <f t="shared" si="91"/>
        <v>4424.16</v>
      </c>
      <c r="Q297" s="13">
        <v>0</v>
      </c>
      <c r="R297" s="13">
        <f t="shared" si="92"/>
        <v>13260</v>
      </c>
      <c r="S297" s="13">
        <v>0</v>
      </c>
      <c r="T297" s="13">
        <f t="shared" si="93"/>
        <v>7626.15</v>
      </c>
      <c r="U297" s="13">
        <f t="shared" si="94"/>
        <v>9572.16</v>
      </c>
      <c r="V297" s="13">
        <f t="shared" si="95"/>
        <v>54773.85</v>
      </c>
      <c r="W297" s="58"/>
      <c r="X297"/>
      <c r="Y297"/>
      <c r="Z297"/>
      <c r="AA297"/>
      <c r="AB297" s="8"/>
      <c r="AC297"/>
      <c r="AD297" s="8"/>
      <c r="AE297" s="8"/>
      <c r="AF297" s="8"/>
      <c r="AG297" s="8"/>
      <c r="AH297"/>
      <c r="AI297" s="8"/>
      <c r="AJ297" s="8"/>
    </row>
    <row r="298" spans="1:36" s="6" customFormat="1" ht="15" x14ac:dyDescent="0.25">
      <c r="A298" s="17">
        <f t="shared" si="96"/>
        <v>278</v>
      </c>
      <c r="B298" s="16" t="s">
        <v>6</v>
      </c>
      <c r="C298" s="15" t="s">
        <v>382</v>
      </c>
      <c r="D298" s="15" t="s">
        <v>2</v>
      </c>
      <c r="E298" s="15" t="s">
        <v>5</v>
      </c>
      <c r="F298" s="15" t="s">
        <v>92</v>
      </c>
      <c r="G298" s="14">
        <v>44927</v>
      </c>
      <c r="H298" s="14" t="s">
        <v>4</v>
      </c>
      <c r="I298" s="13">
        <v>53360</v>
      </c>
      <c r="J298" s="13">
        <v>2328.21</v>
      </c>
      <c r="K298" s="13">
        <v>0</v>
      </c>
      <c r="L298" s="13">
        <f t="shared" si="87"/>
        <v>1531.432</v>
      </c>
      <c r="M298" s="13">
        <f t="shared" si="88"/>
        <v>3788.5599999999995</v>
      </c>
      <c r="N298" s="13">
        <f t="shared" si="89"/>
        <v>613.64</v>
      </c>
      <c r="O298" s="13">
        <f t="shared" si="90"/>
        <v>1622.144</v>
      </c>
      <c r="P298" s="13">
        <f t="shared" si="91"/>
        <v>3783.2240000000002</v>
      </c>
      <c r="Q298" s="13">
        <v>0</v>
      </c>
      <c r="R298" s="13">
        <f t="shared" si="92"/>
        <v>11339</v>
      </c>
      <c r="S298" s="13">
        <v>8056.29</v>
      </c>
      <c r="T298" s="13">
        <f t="shared" si="93"/>
        <v>13538.076000000001</v>
      </c>
      <c r="U298" s="13">
        <f t="shared" si="94"/>
        <v>8185.424</v>
      </c>
      <c r="V298" s="13">
        <f t="shared" si="95"/>
        <v>39821.923999999999</v>
      </c>
      <c r="W298" s="58"/>
      <c r="X298"/>
      <c r="Y298"/>
      <c r="Z298"/>
      <c r="AA298"/>
      <c r="AB298" s="8"/>
      <c r="AC298"/>
      <c r="AD298" s="8"/>
      <c r="AE298" s="8"/>
      <c r="AF298" s="8"/>
      <c r="AG298" s="8"/>
      <c r="AH298" s="8"/>
      <c r="AI298" s="8"/>
      <c r="AJ298" s="8"/>
    </row>
    <row r="299" spans="1:36" s="6" customFormat="1" ht="15" x14ac:dyDescent="0.25">
      <c r="A299" s="17">
        <f t="shared" si="96"/>
        <v>279</v>
      </c>
      <c r="B299" s="16" t="s">
        <v>6</v>
      </c>
      <c r="C299" s="15" t="s">
        <v>381</v>
      </c>
      <c r="D299" s="15" t="s">
        <v>2</v>
      </c>
      <c r="E299" s="15" t="s">
        <v>5</v>
      </c>
      <c r="F299" s="15" t="s">
        <v>92</v>
      </c>
      <c r="G299" s="14">
        <v>44927</v>
      </c>
      <c r="H299" s="14" t="s">
        <v>4</v>
      </c>
      <c r="I299" s="13">
        <v>35280</v>
      </c>
      <c r="J299" s="13">
        <v>0</v>
      </c>
      <c r="K299" s="13">
        <v>0</v>
      </c>
      <c r="L299" s="13">
        <f t="shared" si="87"/>
        <v>1012.5359999999999</v>
      </c>
      <c r="M299" s="13">
        <f t="shared" si="88"/>
        <v>2504.8799999999997</v>
      </c>
      <c r="N299" s="13">
        <f t="shared" si="89"/>
        <v>405.71999999999997</v>
      </c>
      <c r="O299" s="13">
        <f t="shared" si="90"/>
        <v>1072.5119999999999</v>
      </c>
      <c r="P299" s="13">
        <f t="shared" si="91"/>
        <v>2501.3520000000003</v>
      </c>
      <c r="Q299" s="13">
        <v>0</v>
      </c>
      <c r="R299" s="13">
        <f t="shared" si="92"/>
        <v>7497</v>
      </c>
      <c r="S299" s="13">
        <v>0</v>
      </c>
      <c r="T299" s="13">
        <f t="shared" si="93"/>
        <v>2085.0479999999998</v>
      </c>
      <c r="U299" s="13">
        <f t="shared" si="94"/>
        <v>5411.9519999999993</v>
      </c>
      <c r="V299" s="13">
        <f t="shared" si="95"/>
        <v>33194.951999999997</v>
      </c>
      <c r="W299" s="58"/>
      <c r="X299"/>
      <c r="Y299"/>
      <c r="Z299"/>
      <c r="AA299"/>
      <c r="AB299" s="8"/>
      <c r="AC299"/>
      <c r="AD299" s="8"/>
      <c r="AE299" s="8"/>
      <c r="AF299"/>
      <c r="AG299" s="8"/>
      <c r="AH299"/>
      <c r="AI299" s="8"/>
      <c r="AJ299" s="8"/>
    </row>
    <row r="300" spans="1:36" s="6" customFormat="1" ht="15" x14ac:dyDescent="0.25">
      <c r="A300" s="17">
        <f t="shared" si="96"/>
        <v>280</v>
      </c>
      <c r="B300" s="16" t="s">
        <v>6</v>
      </c>
      <c r="C300" s="15" t="s">
        <v>380</v>
      </c>
      <c r="D300" s="15" t="s">
        <v>2</v>
      </c>
      <c r="E300" s="15" t="s">
        <v>5</v>
      </c>
      <c r="F300" s="15" t="s">
        <v>87</v>
      </c>
      <c r="G300" s="14">
        <v>44927</v>
      </c>
      <c r="H300" s="14" t="s">
        <v>4</v>
      </c>
      <c r="I300" s="13">
        <v>95760</v>
      </c>
      <c r="J300" s="13">
        <v>11108.02</v>
      </c>
      <c r="K300" s="13">
        <v>0</v>
      </c>
      <c r="L300" s="13">
        <f t="shared" si="87"/>
        <v>2748.3119999999999</v>
      </c>
      <c r="M300" s="13">
        <f t="shared" si="88"/>
        <v>6798.9599999999991</v>
      </c>
      <c r="N300" s="13">
        <f t="shared" si="89"/>
        <v>1101.24</v>
      </c>
      <c r="O300" s="13">
        <f t="shared" si="90"/>
        <v>2911.1039999999998</v>
      </c>
      <c r="P300" s="13">
        <f t="shared" si="91"/>
        <v>6789.384</v>
      </c>
      <c r="Q300" s="13">
        <v>0</v>
      </c>
      <c r="R300" s="13">
        <f t="shared" si="92"/>
        <v>20349</v>
      </c>
      <c r="S300" s="13">
        <v>0</v>
      </c>
      <c r="T300" s="13">
        <f t="shared" si="93"/>
        <v>16767.436000000002</v>
      </c>
      <c r="U300" s="13">
        <f t="shared" si="94"/>
        <v>14689.583999999999</v>
      </c>
      <c r="V300" s="13">
        <f t="shared" si="95"/>
        <v>78992.563999999998</v>
      </c>
      <c r="W300" s="58"/>
      <c r="X300"/>
      <c r="Y300"/>
      <c r="Z300"/>
      <c r="AA300"/>
      <c r="AB300" s="8"/>
      <c r="AC300"/>
      <c r="AD300" s="8"/>
      <c r="AE300" s="8"/>
      <c r="AF300" s="8"/>
      <c r="AG300" s="8"/>
      <c r="AH300"/>
      <c r="AI300" s="8"/>
      <c r="AJ300" s="8"/>
    </row>
    <row r="301" spans="1:36" s="6" customFormat="1" ht="15" x14ac:dyDescent="0.25">
      <c r="A301" s="17">
        <f t="shared" si="96"/>
        <v>281</v>
      </c>
      <c r="B301" s="16" t="s">
        <v>6</v>
      </c>
      <c r="C301" s="15" t="s">
        <v>379</v>
      </c>
      <c r="D301" s="15" t="s">
        <v>2</v>
      </c>
      <c r="E301" s="15" t="s">
        <v>5</v>
      </c>
      <c r="F301" s="15" t="s">
        <v>87</v>
      </c>
      <c r="G301" s="14">
        <v>44927</v>
      </c>
      <c r="H301" s="14" t="s">
        <v>4</v>
      </c>
      <c r="I301" s="13">
        <v>27840</v>
      </c>
      <c r="J301" s="13">
        <v>0</v>
      </c>
      <c r="K301" s="13">
        <v>0</v>
      </c>
      <c r="L301" s="13">
        <f t="shared" si="87"/>
        <v>799.00800000000004</v>
      </c>
      <c r="M301" s="13">
        <f t="shared" si="88"/>
        <v>1976.6399999999999</v>
      </c>
      <c r="N301" s="13">
        <f t="shared" si="89"/>
        <v>320.15999999999997</v>
      </c>
      <c r="O301" s="13">
        <f t="shared" si="90"/>
        <v>846.33600000000001</v>
      </c>
      <c r="P301" s="13">
        <f t="shared" si="91"/>
        <v>1973.8560000000002</v>
      </c>
      <c r="Q301" s="13">
        <v>0</v>
      </c>
      <c r="R301" s="13">
        <f t="shared" si="92"/>
        <v>5916</v>
      </c>
      <c r="S301" s="13">
        <v>26094.65</v>
      </c>
      <c r="T301" s="13">
        <f t="shared" si="93"/>
        <v>27739.994000000002</v>
      </c>
      <c r="U301" s="13">
        <f t="shared" si="94"/>
        <v>4270.6559999999999</v>
      </c>
      <c r="V301" s="13">
        <f t="shared" si="95"/>
        <v>100.00599999999758</v>
      </c>
      <c r="W301" s="58"/>
      <c r="X301"/>
      <c r="Y301"/>
      <c r="Z301"/>
      <c r="AA301"/>
      <c r="AB301" s="8"/>
      <c r="AC301"/>
      <c r="AD301" s="8"/>
      <c r="AE301"/>
      <c r="AF301"/>
      <c r="AG301"/>
      <c r="AH301" s="8"/>
      <c r="AI301" s="8"/>
      <c r="AJ301"/>
    </row>
    <row r="302" spans="1:36" s="6" customFormat="1" ht="15" x14ac:dyDescent="0.25">
      <c r="A302" s="17">
        <f t="shared" si="96"/>
        <v>282</v>
      </c>
      <c r="B302" s="16" t="s">
        <v>6</v>
      </c>
      <c r="C302" s="15" t="s">
        <v>378</v>
      </c>
      <c r="D302" s="15" t="s">
        <v>2</v>
      </c>
      <c r="E302" s="15" t="s">
        <v>5</v>
      </c>
      <c r="F302" s="15" t="s">
        <v>87</v>
      </c>
      <c r="G302" s="14">
        <v>44927</v>
      </c>
      <c r="H302" s="14" t="s">
        <v>4</v>
      </c>
      <c r="I302" s="13">
        <v>34800</v>
      </c>
      <c r="J302" s="13">
        <v>0</v>
      </c>
      <c r="K302" s="13">
        <v>0</v>
      </c>
      <c r="L302" s="13">
        <f t="shared" si="87"/>
        <v>998.76</v>
      </c>
      <c r="M302" s="13">
        <f t="shared" si="88"/>
        <v>2470.7999999999997</v>
      </c>
      <c r="N302" s="13">
        <f t="shared" si="89"/>
        <v>400.2</v>
      </c>
      <c r="O302" s="13">
        <f t="shared" si="90"/>
        <v>1057.92</v>
      </c>
      <c r="P302" s="13">
        <f t="shared" si="91"/>
        <v>2467.3200000000002</v>
      </c>
      <c r="Q302" s="13">
        <v>0</v>
      </c>
      <c r="R302" s="13">
        <f t="shared" si="92"/>
        <v>7395</v>
      </c>
      <c r="S302" s="13">
        <v>0</v>
      </c>
      <c r="T302" s="13">
        <f t="shared" si="93"/>
        <v>2056.6800000000003</v>
      </c>
      <c r="U302" s="13">
        <f t="shared" si="94"/>
        <v>5338.32</v>
      </c>
      <c r="V302" s="13">
        <f t="shared" si="95"/>
        <v>32743.32</v>
      </c>
      <c r="W302" s="58"/>
      <c r="X302"/>
      <c r="Y302"/>
      <c r="Z302"/>
      <c r="AA302"/>
      <c r="AB302" s="8"/>
      <c r="AC302"/>
      <c r="AD302" s="8"/>
      <c r="AE302"/>
      <c r="AF302"/>
      <c r="AG302" s="8"/>
      <c r="AH302"/>
      <c r="AI302" s="8"/>
      <c r="AJ302" s="8"/>
    </row>
    <row r="303" spans="1:36" s="6" customFormat="1" ht="15" x14ac:dyDescent="0.25">
      <c r="A303" s="17">
        <f t="shared" si="96"/>
        <v>283</v>
      </c>
      <c r="B303" s="16" t="s">
        <v>6</v>
      </c>
      <c r="C303" s="15" t="s">
        <v>377</v>
      </c>
      <c r="D303" s="15" t="s">
        <v>2</v>
      </c>
      <c r="E303" s="15" t="s">
        <v>5</v>
      </c>
      <c r="F303" s="15" t="s">
        <v>87</v>
      </c>
      <c r="G303" s="14">
        <v>44927</v>
      </c>
      <c r="H303" s="14" t="s">
        <v>4</v>
      </c>
      <c r="I303" s="13">
        <v>19200</v>
      </c>
      <c r="J303" s="13">
        <v>0</v>
      </c>
      <c r="K303" s="13">
        <v>0</v>
      </c>
      <c r="L303" s="13">
        <f t="shared" si="87"/>
        <v>551.04</v>
      </c>
      <c r="M303" s="13">
        <f t="shared" si="88"/>
        <v>1363.1999999999998</v>
      </c>
      <c r="N303" s="13">
        <f t="shared" si="89"/>
        <v>220.79999999999998</v>
      </c>
      <c r="O303" s="13">
        <f t="shared" si="90"/>
        <v>583.67999999999995</v>
      </c>
      <c r="P303" s="13">
        <f t="shared" si="91"/>
        <v>1361.2800000000002</v>
      </c>
      <c r="Q303" s="13">
        <v>0</v>
      </c>
      <c r="R303" s="13">
        <f t="shared" si="92"/>
        <v>4080</v>
      </c>
      <c r="S303" s="13">
        <v>0</v>
      </c>
      <c r="T303" s="13">
        <f t="shared" si="93"/>
        <v>1134.7199999999998</v>
      </c>
      <c r="U303" s="13">
        <f t="shared" si="94"/>
        <v>2945.2799999999997</v>
      </c>
      <c r="V303" s="13">
        <f t="shared" si="95"/>
        <v>18065.28</v>
      </c>
      <c r="W303" s="58"/>
      <c r="X303"/>
      <c r="Y303"/>
      <c r="Z303"/>
      <c r="AA303"/>
      <c r="AB303" s="8"/>
      <c r="AC303"/>
      <c r="AD303" s="8"/>
      <c r="AE303"/>
      <c r="AF303"/>
      <c r="AG303"/>
      <c r="AH303"/>
      <c r="AI303" s="8"/>
      <c r="AJ303" s="8"/>
    </row>
    <row r="304" spans="1:36" s="6" customFormat="1" ht="15" x14ac:dyDescent="0.25">
      <c r="A304" s="17">
        <f t="shared" si="96"/>
        <v>284</v>
      </c>
      <c r="B304" s="16" t="s">
        <v>6</v>
      </c>
      <c r="C304" s="15" t="s">
        <v>376</v>
      </c>
      <c r="D304" s="15" t="s">
        <v>2</v>
      </c>
      <c r="E304" s="15" t="s">
        <v>5</v>
      </c>
      <c r="F304" s="15" t="s">
        <v>87</v>
      </c>
      <c r="G304" s="14">
        <v>44927</v>
      </c>
      <c r="H304" s="14" t="s">
        <v>4</v>
      </c>
      <c r="I304" s="13">
        <v>43200</v>
      </c>
      <c r="J304" s="13">
        <v>894.28</v>
      </c>
      <c r="K304" s="13">
        <v>0</v>
      </c>
      <c r="L304" s="13">
        <f t="shared" si="87"/>
        <v>1239.8399999999999</v>
      </c>
      <c r="M304" s="13">
        <f t="shared" si="88"/>
        <v>3067.2</v>
      </c>
      <c r="N304" s="13">
        <f t="shared" si="89"/>
        <v>496.8</v>
      </c>
      <c r="O304" s="13">
        <f t="shared" si="90"/>
        <v>1313.28</v>
      </c>
      <c r="P304" s="13">
        <f t="shared" si="91"/>
        <v>3062.88</v>
      </c>
      <c r="Q304" s="13">
        <v>0</v>
      </c>
      <c r="R304" s="13">
        <f t="shared" si="92"/>
        <v>9180</v>
      </c>
      <c r="S304" s="13">
        <v>0</v>
      </c>
      <c r="T304" s="13">
        <f t="shared" si="93"/>
        <v>3447.3999999999996</v>
      </c>
      <c r="U304" s="13">
        <f t="shared" si="94"/>
        <v>6626.88</v>
      </c>
      <c r="V304" s="13">
        <f t="shared" si="95"/>
        <v>39752.6</v>
      </c>
      <c r="W304" s="58"/>
      <c r="X304"/>
      <c r="Y304"/>
      <c r="Z304"/>
      <c r="AA304"/>
      <c r="AB304" s="8"/>
      <c r="AC304"/>
      <c r="AD304" s="8"/>
      <c r="AE304" s="8"/>
      <c r="AF304"/>
      <c r="AG304" s="8"/>
      <c r="AH304"/>
      <c r="AI304" s="8"/>
      <c r="AJ304" s="8"/>
    </row>
    <row r="305" spans="1:36" s="6" customFormat="1" ht="15" x14ac:dyDescent="0.25">
      <c r="A305" s="17">
        <f t="shared" si="96"/>
        <v>285</v>
      </c>
      <c r="B305" s="16" t="s">
        <v>6</v>
      </c>
      <c r="C305" s="15" t="s">
        <v>375</v>
      </c>
      <c r="D305" s="15" t="s">
        <v>2</v>
      </c>
      <c r="E305" s="15" t="s">
        <v>5</v>
      </c>
      <c r="F305" s="15" t="s">
        <v>87</v>
      </c>
      <c r="G305" s="14">
        <v>44927</v>
      </c>
      <c r="H305" s="14" t="s">
        <v>4</v>
      </c>
      <c r="I305" s="13">
        <v>32480</v>
      </c>
      <c r="J305" s="13">
        <v>0</v>
      </c>
      <c r="K305" s="13">
        <v>0</v>
      </c>
      <c r="L305" s="13">
        <f t="shared" si="87"/>
        <v>932.17600000000004</v>
      </c>
      <c r="M305" s="13">
        <f t="shared" si="88"/>
        <v>2306.08</v>
      </c>
      <c r="N305" s="13">
        <f t="shared" si="89"/>
        <v>373.52</v>
      </c>
      <c r="O305" s="13">
        <f t="shared" si="90"/>
        <v>987.39200000000005</v>
      </c>
      <c r="P305" s="13">
        <f t="shared" si="91"/>
        <v>2302.8320000000003</v>
      </c>
      <c r="Q305" s="13">
        <v>0</v>
      </c>
      <c r="R305" s="13">
        <f t="shared" si="92"/>
        <v>6902</v>
      </c>
      <c r="S305" s="13">
        <v>0</v>
      </c>
      <c r="T305" s="13">
        <f t="shared" si="93"/>
        <v>1919.5680000000002</v>
      </c>
      <c r="U305" s="13">
        <f t="shared" si="94"/>
        <v>4982.4320000000007</v>
      </c>
      <c r="V305" s="13">
        <f t="shared" si="95"/>
        <v>30560.432000000001</v>
      </c>
      <c r="W305" s="58"/>
      <c r="X305"/>
      <c r="Y305"/>
      <c r="Z305"/>
      <c r="AA305"/>
      <c r="AB305" s="8"/>
      <c r="AC305"/>
      <c r="AD305" s="8"/>
      <c r="AE305"/>
      <c r="AF305"/>
      <c r="AG305"/>
      <c r="AH305"/>
      <c r="AI305" s="8"/>
      <c r="AJ305" s="8"/>
    </row>
    <row r="306" spans="1:36" s="6" customFormat="1" ht="15" x14ac:dyDescent="0.25">
      <c r="A306" s="17">
        <f t="shared" si="96"/>
        <v>286</v>
      </c>
      <c r="B306" s="16" t="s">
        <v>6</v>
      </c>
      <c r="C306" s="15" t="s">
        <v>374</v>
      </c>
      <c r="D306" s="15" t="s">
        <v>2</v>
      </c>
      <c r="E306" s="15" t="s">
        <v>5</v>
      </c>
      <c r="F306" s="15" t="s">
        <v>87</v>
      </c>
      <c r="G306" s="14">
        <v>44927</v>
      </c>
      <c r="H306" s="14" t="s">
        <v>4</v>
      </c>
      <c r="I306" s="13">
        <v>71920</v>
      </c>
      <c r="J306" s="13">
        <v>0</v>
      </c>
      <c r="K306" s="13">
        <v>0</v>
      </c>
      <c r="L306" s="13">
        <f t="shared" si="87"/>
        <v>2064.1039999999998</v>
      </c>
      <c r="M306" s="13">
        <f t="shared" si="88"/>
        <v>5106.32</v>
      </c>
      <c r="N306" s="13">
        <f t="shared" si="89"/>
        <v>827.08</v>
      </c>
      <c r="O306" s="13">
        <f t="shared" si="90"/>
        <v>2186.3679999999999</v>
      </c>
      <c r="P306" s="13">
        <f t="shared" si="91"/>
        <v>5099.1280000000006</v>
      </c>
      <c r="Q306" s="13">
        <v>0</v>
      </c>
      <c r="R306" s="13">
        <f t="shared" si="92"/>
        <v>15283</v>
      </c>
      <c r="S306" s="13">
        <v>0</v>
      </c>
      <c r="T306" s="13">
        <f t="shared" si="93"/>
        <v>4250.4719999999998</v>
      </c>
      <c r="U306" s="13">
        <f t="shared" si="94"/>
        <v>11032.528</v>
      </c>
      <c r="V306" s="13">
        <f t="shared" si="95"/>
        <v>67669.528000000006</v>
      </c>
      <c r="W306" s="58"/>
      <c r="X306"/>
      <c r="Y306"/>
      <c r="Z306"/>
      <c r="AA306"/>
      <c r="AB306" s="8"/>
      <c r="AC306"/>
      <c r="AD306" s="8"/>
      <c r="AE306" s="8"/>
      <c r="AF306"/>
      <c r="AG306" s="8"/>
      <c r="AH306"/>
      <c r="AI306" s="8"/>
      <c r="AJ306" s="8"/>
    </row>
    <row r="307" spans="1:36" s="6" customFormat="1" ht="15" x14ac:dyDescent="0.25">
      <c r="A307" s="17">
        <f t="shared" si="96"/>
        <v>287</v>
      </c>
      <c r="B307" s="16" t="s">
        <v>6</v>
      </c>
      <c r="C307" s="15" t="s">
        <v>373</v>
      </c>
      <c r="D307" s="15" t="s">
        <v>2</v>
      </c>
      <c r="E307" s="15" t="s">
        <v>5</v>
      </c>
      <c r="F307" s="15" t="s">
        <v>87</v>
      </c>
      <c r="G307" s="14">
        <v>44927</v>
      </c>
      <c r="H307" s="14" t="s">
        <v>4</v>
      </c>
      <c r="I307" s="13">
        <v>34800</v>
      </c>
      <c r="J307" s="13">
        <v>0</v>
      </c>
      <c r="K307" s="13">
        <v>0</v>
      </c>
      <c r="L307" s="13">
        <f t="shared" si="87"/>
        <v>998.76</v>
      </c>
      <c r="M307" s="13">
        <f t="shared" si="88"/>
        <v>2470.7999999999997</v>
      </c>
      <c r="N307" s="13">
        <f t="shared" si="89"/>
        <v>400.2</v>
      </c>
      <c r="O307" s="13">
        <f t="shared" si="90"/>
        <v>1057.92</v>
      </c>
      <c r="P307" s="13">
        <f t="shared" si="91"/>
        <v>2467.3200000000002</v>
      </c>
      <c r="Q307" s="13">
        <v>0</v>
      </c>
      <c r="R307" s="13">
        <f t="shared" si="92"/>
        <v>7395</v>
      </c>
      <c r="S307" s="13">
        <v>0</v>
      </c>
      <c r="T307" s="13">
        <f t="shared" si="93"/>
        <v>2056.6800000000003</v>
      </c>
      <c r="U307" s="13">
        <f t="shared" si="94"/>
        <v>5338.32</v>
      </c>
      <c r="V307" s="13">
        <f t="shared" si="95"/>
        <v>32743.32</v>
      </c>
      <c r="W307" s="58"/>
      <c r="X307"/>
      <c r="Y307"/>
      <c r="Z307"/>
      <c r="AA307"/>
      <c r="AB307" s="8"/>
      <c r="AC307"/>
      <c r="AD307" s="8"/>
      <c r="AE307"/>
      <c r="AF307"/>
      <c r="AG307" s="8"/>
      <c r="AH307"/>
      <c r="AI307" s="8"/>
      <c r="AJ307" s="8"/>
    </row>
    <row r="308" spans="1:36" s="6" customFormat="1" ht="15" x14ac:dyDescent="0.25">
      <c r="A308" s="17">
        <f t="shared" si="96"/>
        <v>288</v>
      </c>
      <c r="B308" s="16" t="s">
        <v>6</v>
      </c>
      <c r="C308" s="15" t="s">
        <v>372</v>
      </c>
      <c r="D308" s="15" t="s">
        <v>2</v>
      </c>
      <c r="E308" s="15" t="s">
        <v>5</v>
      </c>
      <c r="F308" s="15" t="s">
        <v>92</v>
      </c>
      <c r="G308" s="14">
        <v>44927</v>
      </c>
      <c r="H308" s="14" t="s">
        <v>4</v>
      </c>
      <c r="I308" s="13">
        <v>155000</v>
      </c>
      <c r="J308" s="13">
        <v>0</v>
      </c>
      <c r="K308" s="13">
        <v>0</v>
      </c>
      <c r="L308" s="13">
        <f t="shared" si="87"/>
        <v>4448.5</v>
      </c>
      <c r="M308" s="13">
        <f t="shared" si="88"/>
        <v>11004.999999999998</v>
      </c>
      <c r="N308" s="13">
        <f t="shared" si="89"/>
        <v>1782.5</v>
      </c>
      <c r="O308" s="13">
        <f t="shared" si="90"/>
        <v>4712</v>
      </c>
      <c r="P308" s="13">
        <f t="shared" si="91"/>
        <v>10989.5</v>
      </c>
      <c r="Q308" s="13">
        <v>0</v>
      </c>
      <c r="R308" s="13">
        <f t="shared" si="92"/>
        <v>32937.5</v>
      </c>
      <c r="S308" s="13">
        <v>0</v>
      </c>
      <c r="T308" s="13">
        <f t="shared" si="93"/>
        <v>9160.5</v>
      </c>
      <c r="U308" s="13">
        <f t="shared" si="94"/>
        <v>23777</v>
      </c>
      <c r="V308" s="13">
        <f t="shared" si="95"/>
        <v>145839.5</v>
      </c>
      <c r="W308" s="58"/>
      <c r="X308"/>
      <c r="Y308"/>
      <c r="Z308"/>
      <c r="AA308"/>
      <c r="AB308" s="8"/>
      <c r="AC308"/>
      <c r="AD308" s="8"/>
      <c r="AE308" s="8"/>
      <c r="AF308"/>
      <c r="AG308" s="8"/>
      <c r="AH308"/>
      <c r="AI308" s="8"/>
      <c r="AJ308" s="8"/>
    </row>
    <row r="309" spans="1:36" s="6" customFormat="1" ht="15" x14ac:dyDescent="0.25">
      <c r="A309" s="17">
        <f t="shared" si="96"/>
        <v>289</v>
      </c>
      <c r="B309" s="16" t="s">
        <v>6</v>
      </c>
      <c r="C309" s="15" t="s">
        <v>371</v>
      </c>
      <c r="D309" s="15" t="s">
        <v>2</v>
      </c>
      <c r="E309" s="15" t="s">
        <v>5</v>
      </c>
      <c r="F309" s="15" t="s">
        <v>92</v>
      </c>
      <c r="G309" s="14">
        <v>44927</v>
      </c>
      <c r="H309" s="14" t="s">
        <v>4</v>
      </c>
      <c r="I309" s="13">
        <v>71920</v>
      </c>
      <c r="J309" s="13">
        <v>0</v>
      </c>
      <c r="K309" s="13">
        <v>0</v>
      </c>
      <c r="L309" s="13">
        <f t="shared" si="87"/>
        <v>2064.1039999999998</v>
      </c>
      <c r="M309" s="13">
        <f t="shared" si="88"/>
        <v>5106.32</v>
      </c>
      <c r="N309" s="13">
        <f t="shared" si="89"/>
        <v>827.08</v>
      </c>
      <c r="O309" s="13">
        <f t="shared" si="90"/>
        <v>2186.3679999999999</v>
      </c>
      <c r="P309" s="13">
        <f t="shared" si="91"/>
        <v>5099.1280000000006</v>
      </c>
      <c r="Q309" s="13">
        <v>0</v>
      </c>
      <c r="R309" s="13">
        <f t="shared" si="92"/>
        <v>15283</v>
      </c>
      <c r="S309" s="13">
        <v>0</v>
      </c>
      <c r="T309" s="13">
        <f t="shared" si="93"/>
        <v>4250.4719999999998</v>
      </c>
      <c r="U309" s="13">
        <f t="shared" si="94"/>
        <v>11032.528</v>
      </c>
      <c r="V309" s="13">
        <f t="shared" si="95"/>
        <v>67669.528000000006</v>
      </c>
      <c r="W309" s="58"/>
      <c r="X309"/>
      <c r="Y309"/>
      <c r="Z309"/>
      <c r="AA309"/>
      <c r="AB309" s="8"/>
      <c r="AC309"/>
      <c r="AD309" s="8"/>
      <c r="AE309" s="8"/>
      <c r="AF309"/>
      <c r="AG309" s="8"/>
      <c r="AH309"/>
      <c r="AI309" s="8"/>
      <c r="AJ309" s="8"/>
    </row>
    <row r="310" spans="1:36" s="6" customFormat="1" ht="15" x14ac:dyDescent="0.25">
      <c r="A310" s="17">
        <f t="shared" si="96"/>
        <v>290</v>
      </c>
      <c r="B310" s="16" t="s">
        <v>6</v>
      </c>
      <c r="C310" s="15" t="s">
        <v>370</v>
      </c>
      <c r="D310" s="15" t="s">
        <v>2</v>
      </c>
      <c r="E310" s="15" t="s">
        <v>5</v>
      </c>
      <c r="F310" s="15" t="s">
        <v>92</v>
      </c>
      <c r="G310" s="14">
        <v>44927</v>
      </c>
      <c r="H310" s="14" t="s">
        <v>4</v>
      </c>
      <c r="I310" s="13">
        <v>90480</v>
      </c>
      <c r="J310" s="13">
        <v>9866.0300000000007</v>
      </c>
      <c r="K310" s="13">
        <v>0</v>
      </c>
      <c r="L310" s="13">
        <f t="shared" si="87"/>
        <v>2596.7759999999998</v>
      </c>
      <c r="M310" s="13">
        <f t="shared" si="88"/>
        <v>6424.079999999999</v>
      </c>
      <c r="N310" s="13">
        <f t="shared" si="89"/>
        <v>1040.52</v>
      </c>
      <c r="O310" s="13">
        <f t="shared" si="90"/>
        <v>2750.5920000000001</v>
      </c>
      <c r="P310" s="13">
        <f t="shared" si="91"/>
        <v>6415.0320000000002</v>
      </c>
      <c r="Q310" s="13">
        <v>0</v>
      </c>
      <c r="R310" s="13">
        <f t="shared" si="92"/>
        <v>19227</v>
      </c>
      <c r="S310" s="13">
        <v>0</v>
      </c>
      <c r="T310" s="13">
        <f t="shared" si="93"/>
        <v>15213.398000000001</v>
      </c>
      <c r="U310" s="13">
        <f t="shared" si="94"/>
        <v>13879.631999999998</v>
      </c>
      <c r="V310" s="13">
        <f t="shared" si="95"/>
        <v>75266.601999999999</v>
      </c>
      <c r="W310" s="58"/>
      <c r="X310"/>
      <c r="Y310"/>
      <c r="Z310"/>
      <c r="AA310"/>
      <c r="AB310" s="8"/>
      <c r="AC310"/>
      <c r="AD310" s="8"/>
      <c r="AE310" s="8"/>
      <c r="AF310" s="8"/>
      <c r="AG310" s="8"/>
      <c r="AH310"/>
      <c r="AI310" s="8"/>
      <c r="AJ310" s="8"/>
    </row>
    <row r="311" spans="1:36" s="6" customFormat="1" ht="15" x14ac:dyDescent="0.25">
      <c r="A311" s="17">
        <f t="shared" si="96"/>
        <v>291</v>
      </c>
      <c r="B311" s="16" t="s">
        <v>6</v>
      </c>
      <c r="C311" s="15" t="s">
        <v>369</v>
      </c>
      <c r="D311" s="15" t="s">
        <v>2</v>
      </c>
      <c r="E311" s="15" t="s">
        <v>5</v>
      </c>
      <c r="F311" s="15" t="s">
        <v>87</v>
      </c>
      <c r="G311" s="14">
        <v>44927</v>
      </c>
      <c r="H311" s="14" t="s">
        <v>4</v>
      </c>
      <c r="I311" s="13">
        <v>55680</v>
      </c>
      <c r="J311" s="13">
        <v>2673.74</v>
      </c>
      <c r="K311" s="13">
        <v>0</v>
      </c>
      <c r="L311" s="13">
        <f t="shared" ref="L311:L342" si="97">+I311*2.87%</f>
        <v>1598.0160000000001</v>
      </c>
      <c r="M311" s="13">
        <f t="shared" ref="M311:M342" si="98">I311*7.1%</f>
        <v>3953.2799999999997</v>
      </c>
      <c r="N311" s="13">
        <f t="shared" ref="N311:N342" si="99">I311*1.15%</f>
        <v>640.31999999999994</v>
      </c>
      <c r="O311" s="13">
        <f t="shared" ref="O311:O342" si="100">+I311*3.04%</f>
        <v>1692.672</v>
      </c>
      <c r="P311" s="13">
        <f t="shared" ref="P311:P342" si="101">I311*7.09%</f>
        <v>3947.7120000000004</v>
      </c>
      <c r="Q311" s="13">
        <v>0</v>
      </c>
      <c r="R311" s="13">
        <f t="shared" ref="R311:R342" si="102">L311+M311+N311+O311+P311</f>
        <v>11832</v>
      </c>
      <c r="S311" s="13">
        <v>0</v>
      </c>
      <c r="T311" s="13">
        <f t="shared" ref="T311:T342" si="103">+L311+O311+Q311+S311+J311+K311</f>
        <v>5964.4279999999999</v>
      </c>
      <c r="U311" s="13">
        <f t="shared" ref="U311:U342" si="104">+P311+N311+M311</f>
        <v>8541.3119999999999</v>
      </c>
      <c r="V311" s="13">
        <f t="shared" ref="V311:V342" si="105">+I311-T311</f>
        <v>49715.572</v>
      </c>
      <c r="W311" s="58"/>
      <c r="X311"/>
      <c r="Y311"/>
      <c r="Z311"/>
      <c r="AA311"/>
      <c r="AB311" s="8"/>
      <c r="AC311"/>
      <c r="AD311" s="8"/>
      <c r="AE311" s="8"/>
      <c r="AF311" s="8"/>
      <c r="AG311" s="8"/>
      <c r="AH311"/>
      <c r="AI311" s="8"/>
      <c r="AJ311" s="8"/>
    </row>
    <row r="312" spans="1:36" s="6" customFormat="1" ht="15" x14ac:dyDescent="0.25">
      <c r="A312" s="17">
        <f t="shared" si="96"/>
        <v>292</v>
      </c>
      <c r="B312" s="16" t="s">
        <v>6</v>
      </c>
      <c r="C312" s="15" t="s">
        <v>368</v>
      </c>
      <c r="D312" s="15" t="s">
        <v>2</v>
      </c>
      <c r="E312" s="15" t="s">
        <v>5</v>
      </c>
      <c r="F312" s="15" t="s">
        <v>92</v>
      </c>
      <c r="G312" s="14">
        <v>44927</v>
      </c>
      <c r="H312" s="14" t="s">
        <v>4</v>
      </c>
      <c r="I312" s="13">
        <v>102080</v>
      </c>
      <c r="J312" s="13">
        <v>12594.64</v>
      </c>
      <c r="K312" s="13">
        <v>0</v>
      </c>
      <c r="L312" s="13">
        <f t="shared" si="97"/>
        <v>2929.6959999999999</v>
      </c>
      <c r="M312" s="13">
        <f t="shared" si="98"/>
        <v>7247.6799999999994</v>
      </c>
      <c r="N312" s="13">
        <f t="shared" si="99"/>
        <v>1173.92</v>
      </c>
      <c r="O312" s="13">
        <f t="shared" si="100"/>
        <v>3103.232</v>
      </c>
      <c r="P312" s="13">
        <f t="shared" si="101"/>
        <v>7237.4720000000007</v>
      </c>
      <c r="Q312" s="13">
        <v>0</v>
      </c>
      <c r="R312" s="13">
        <f t="shared" si="102"/>
        <v>21692</v>
      </c>
      <c r="S312" s="13">
        <v>0</v>
      </c>
      <c r="T312" s="13">
        <f t="shared" si="103"/>
        <v>18627.567999999999</v>
      </c>
      <c r="U312" s="13">
        <f t="shared" si="104"/>
        <v>15659.072</v>
      </c>
      <c r="V312" s="13">
        <f t="shared" si="105"/>
        <v>83452.432000000001</v>
      </c>
      <c r="W312" s="58"/>
      <c r="X312"/>
      <c r="Y312"/>
      <c r="Z312"/>
      <c r="AA312"/>
      <c r="AB312" s="8"/>
      <c r="AC312"/>
      <c r="AD312" s="8"/>
      <c r="AE312" s="8"/>
      <c r="AF312" s="8"/>
      <c r="AG312" s="8"/>
      <c r="AH312"/>
      <c r="AI312" s="8"/>
      <c r="AJ312" s="8"/>
    </row>
    <row r="313" spans="1:36" s="6" customFormat="1" ht="15" x14ac:dyDescent="0.25">
      <c r="A313" s="17">
        <f t="shared" si="96"/>
        <v>293</v>
      </c>
      <c r="B313" s="16" t="s">
        <v>6</v>
      </c>
      <c r="C313" s="15" t="s">
        <v>367</v>
      </c>
      <c r="D313" s="15" t="s">
        <v>2</v>
      </c>
      <c r="E313" s="15" t="s">
        <v>5</v>
      </c>
      <c r="F313" s="15" t="s">
        <v>87</v>
      </c>
      <c r="G313" s="14">
        <v>44927</v>
      </c>
      <c r="H313" s="14" t="s">
        <v>4</v>
      </c>
      <c r="I313" s="13">
        <v>47880</v>
      </c>
      <c r="J313" s="13">
        <v>1554.79</v>
      </c>
      <c r="K313" s="13">
        <v>0</v>
      </c>
      <c r="L313" s="13">
        <f t="shared" si="97"/>
        <v>1374.1559999999999</v>
      </c>
      <c r="M313" s="13">
        <f t="shared" si="98"/>
        <v>3399.4799999999996</v>
      </c>
      <c r="N313" s="13">
        <f t="shared" si="99"/>
        <v>550.62</v>
      </c>
      <c r="O313" s="13">
        <f t="shared" si="100"/>
        <v>1455.5519999999999</v>
      </c>
      <c r="P313" s="13">
        <f t="shared" si="101"/>
        <v>3394.692</v>
      </c>
      <c r="Q313" s="13">
        <v>0</v>
      </c>
      <c r="R313" s="13">
        <f t="shared" si="102"/>
        <v>10174.5</v>
      </c>
      <c r="S313" s="13"/>
      <c r="T313" s="13">
        <f t="shared" si="103"/>
        <v>4384.4979999999996</v>
      </c>
      <c r="U313" s="13">
        <f t="shared" si="104"/>
        <v>7344.7919999999995</v>
      </c>
      <c r="V313" s="13">
        <f t="shared" si="105"/>
        <v>43495.502</v>
      </c>
      <c r="W313" s="58"/>
      <c r="X313"/>
      <c r="Y313"/>
      <c r="Z313"/>
      <c r="AA313"/>
      <c r="AB313" s="8"/>
      <c r="AC313"/>
      <c r="AD313" s="8"/>
      <c r="AE313" s="8"/>
      <c r="AF313" s="8"/>
      <c r="AG313" s="8"/>
      <c r="AH313"/>
      <c r="AI313" s="8"/>
      <c r="AJ313" s="8"/>
    </row>
    <row r="314" spans="1:36" s="6" customFormat="1" ht="15" x14ac:dyDescent="0.25">
      <c r="A314" s="17">
        <f t="shared" si="96"/>
        <v>294</v>
      </c>
      <c r="B314" s="16" t="s">
        <v>6</v>
      </c>
      <c r="C314" s="15" t="s">
        <v>366</v>
      </c>
      <c r="D314" s="15" t="s">
        <v>2</v>
      </c>
      <c r="E314" s="15" t="s">
        <v>5</v>
      </c>
      <c r="F314" s="15" t="s">
        <v>92</v>
      </c>
      <c r="G314" s="14">
        <v>44927</v>
      </c>
      <c r="H314" s="14" t="s">
        <v>4</v>
      </c>
      <c r="I314" s="13">
        <v>90480</v>
      </c>
      <c r="J314" s="13">
        <v>9866.0300000000007</v>
      </c>
      <c r="K314" s="13">
        <v>0</v>
      </c>
      <c r="L314" s="13">
        <f t="shared" si="97"/>
        <v>2596.7759999999998</v>
      </c>
      <c r="M314" s="13">
        <f t="shared" si="98"/>
        <v>6424.079999999999</v>
      </c>
      <c r="N314" s="13">
        <f t="shared" si="99"/>
        <v>1040.52</v>
      </c>
      <c r="O314" s="13">
        <f t="shared" si="100"/>
        <v>2750.5920000000001</v>
      </c>
      <c r="P314" s="13">
        <f t="shared" si="101"/>
        <v>6415.0320000000002</v>
      </c>
      <c r="Q314" s="13">
        <v>0</v>
      </c>
      <c r="R314" s="13">
        <f t="shared" si="102"/>
        <v>19227</v>
      </c>
      <c r="S314" s="13">
        <v>0</v>
      </c>
      <c r="T314" s="13">
        <f t="shared" si="103"/>
        <v>15213.398000000001</v>
      </c>
      <c r="U314" s="13">
        <f t="shared" si="104"/>
        <v>13879.631999999998</v>
      </c>
      <c r="V314" s="13">
        <f t="shared" si="105"/>
        <v>75266.601999999999</v>
      </c>
      <c r="W314" s="58"/>
      <c r="X314"/>
      <c r="Y314"/>
      <c r="Z314"/>
      <c r="AA314"/>
      <c r="AB314" s="8"/>
      <c r="AC314"/>
      <c r="AD314" s="8"/>
      <c r="AE314" s="8"/>
      <c r="AF314" s="8"/>
      <c r="AG314" s="8"/>
      <c r="AH314"/>
      <c r="AI314" s="8"/>
      <c r="AJ314" s="8"/>
    </row>
    <row r="315" spans="1:36" s="6" customFormat="1" ht="15" x14ac:dyDescent="0.25">
      <c r="A315" s="17">
        <f t="shared" si="96"/>
        <v>295</v>
      </c>
      <c r="B315" s="16" t="s">
        <v>6</v>
      </c>
      <c r="C315" s="15" t="s">
        <v>365</v>
      </c>
      <c r="D315" s="15" t="s">
        <v>2</v>
      </c>
      <c r="E315" s="15" t="s">
        <v>5</v>
      </c>
      <c r="F315" s="15" t="s">
        <v>92</v>
      </c>
      <c r="G315" s="14">
        <v>44927</v>
      </c>
      <c r="H315" s="14" t="s">
        <v>4</v>
      </c>
      <c r="I315" s="13">
        <v>32760</v>
      </c>
      <c r="J315" s="13">
        <v>0</v>
      </c>
      <c r="K315" s="13">
        <v>0</v>
      </c>
      <c r="L315" s="13">
        <f t="shared" si="97"/>
        <v>940.21199999999999</v>
      </c>
      <c r="M315" s="13">
        <f t="shared" si="98"/>
        <v>2325.9599999999996</v>
      </c>
      <c r="N315" s="13">
        <f t="shared" si="99"/>
        <v>376.74</v>
      </c>
      <c r="O315" s="13">
        <f t="shared" si="100"/>
        <v>995.904</v>
      </c>
      <c r="P315" s="13">
        <f t="shared" si="101"/>
        <v>2322.6840000000002</v>
      </c>
      <c r="Q315" s="13">
        <v>0</v>
      </c>
      <c r="R315" s="13">
        <f t="shared" si="102"/>
        <v>6961.4999999999991</v>
      </c>
      <c r="S315" s="13">
        <v>0</v>
      </c>
      <c r="T315" s="13">
        <f t="shared" si="103"/>
        <v>1936.116</v>
      </c>
      <c r="U315" s="13">
        <f t="shared" si="104"/>
        <v>5025.384</v>
      </c>
      <c r="V315" s="13">
        <f t="shared" si="105"/>
        <v>30823.883999999998</v>
      </c>
      <c r="W315" s="58"/>
      <c r="X315"/>
      <c r="Y315"/>
      <c r="Z315"/>
      <c r="AA315"/>
      <c r="AB315" s="8"/>
      <c r="AC315"/>
      <c r="AD315" s="8"/>
      <c r="AE315"/>
      <c r="AF315"/>
      <c r="AG315"/>
      <c r="AH315"/>
      <c r="AI315" s="8"/>
      <c r="AJ315" s="8"/>
    </row>
    <row r="316" spans="1:36" s="6" customFormat="1" ht="15" x14ac:dyDescent="0.25">
      <c r="A316" s="17">
        <f t="shared" si="96"/>
        <v>296</v>
      </c>
      <c r="B316" s="16" t="s">
        <v>6</v>
      </c>
      <c r="C316" s="15" t="s">
        <v>364</v>
      </c>
      <c r="D316" s="15" t="s">
        <v>2</v>
      </c>
      <c r="E316" s="15" t="s">
        <v>5</v>
      </c>
      <c r="F316" s="15" t="s">
        <v>92</v>
      </c>
      <c r="G316" s="14">
        <v>44927</v>
      </c>
      <c r="H316" s="14" t="s">
        <v>4</v>
      </c>
      <c r="I316" s="13">
        <v>34800</v>
      </c>
      <c r="J316" s="13">
        <v>0</v>
      </c>
      <c r="K316" s="13">
        <v>0</v>
      </c>
      <c r="L316" s="13">
        <f t="shared" si="97"/>
        <v>998.76</v>
      </c>
      <c r="M316" s="13">
        <f t="shared" si="98"/>
        <v>2470.7999999999997</v>
      </c>
      <c r="N316" s="13">
        <f t="shared" si="99"/>
        <v>400.2</v>
      </c>
      <c r="O316" s="13">
        <f t="shared" si="100"/>
        <v>1057.92</v>
      </c>
      <c r="P316" s="13">
        <f t="shared" si="101"/>
        <v>2467.3200000000002</v>
      </c>
      <c r="Q316" s="13">
        <v>0</v>
      </c>
      <c r="R316" s="13">
        <f t="shared" si="102"/>
        <v>7395</v>
      </c>
      <c r="S316" s="13">
        <v>0</v>
      </c>
      <c r="T316" s="13">
        <f t="shared" si="103"/>
        <v>2056.6800000000003</v>
      </c>
      <c r="U316" s="13">
        <f t="shared" si="104"/>
        <v>5338.32</v>
      </c>
      <c r="V316" s="13">
        <f t="shared" si="105"/>
        <v>32743.32</v>
      </c>
      <c r="W316" s="58"/>
      <c r="X316"/>
      <c r="Y316"/>
      <c r="Z316"/>
      <c r="AA316"/>
      <c r="AB316" s="8"/>
      <c r="AC316"/>
      <c r="AD316" s="8"/>
      <c r="AE316"/>
      <c r="AF316"/>
      <c r="AG316" s="8"/>
      <c r="AH316"/>
      <c r="AI316" s="8"/>
      <c r="AJ316" s="8"/>
    </row>
    <row r="317" spans="1:36" s="6" customFormat="1" ht="15" x14ac:dyDescent="0.25">
      <c r="A317" s="17">
        <f t="shared" si="96"/>
        <v>297</v>
      </c>
      <c r="B317" s="16" t="s">
        <v>6</v>
      </c>
      <c r="C317" s="15" t="s">
        <v>363</v>
      </c>
      <c r="D317" s="15" t="s">
        <v>2</v>
      </c>
      <c r="E317" s="15" t="s">
        <v>5</v>
      </c>
      <c r="F317" s="15" t="s">
        <v>92</v>
      </c>
      <c r="G317" s="14">
        <v>44927</v>
      </c>
      <c r="H317" s="14" t="s">
        <v>4</v>
      </c>
      <c r="I317" s="13">
        <v>72000</v>
      </c>
      <c r="J317" s="13">
        <v>5744.84</v>
      </c>
      <c r="K317" s="13">
        <v>0</v>
      </c>
      <c r="L317" s="13">
        <f t="shared" si="97"/>
        <v>2066.4</v>
      </c>
      <c r="M317" s="13">
        <f t="shared" si="98"/>
        <v>5111.9999999999991</v>
      </c>
      <c r="N317" s="13">
        <f t="shared" si="99"/>
        <v>828</v>
      </c>
      <c r="O317" s="13">
        <f t="shared" si="100"/>
        <v>2188.8000000000002</v>
      </c>
      <c r="P317" s="13">
        <f t="shared" si="101"/>
        <v>5104.8</v>
      </c>
      <c r="Q317" s="13">
        <v>0</v>
      </c>
      <c r="R317" s="13">
        <f t="shared" si="102"/>
        <v>15300</v>
      </c>
      <c r="S317" s="13">
        <v>0</v>
      </c>
      <c r="T317" s="13">
        <f t="shared" si="103"/>
        <v>10000.040000000001</v>
      </c>
      <c r="U317" s="13">
        <f t="shared" si="104"/>
        <v>11044.8</v>
      </c>
      <c r="V317" s="13">
        <f t="shared" si="105"/>
        <v>61999.96</v>
      </c>
      <c r="W317" s="58"/>
      <c r="X317"/>
      <c r="Y317"/>
      <c r="Z317"/>
      <c r="AA317"/>
      <c r="AB317" s="8"/>
      <c r="AC317"/>
      <c r="AD317" s="8"/>
      <c r="AE317" s="8"/>
      <c r="AF317" s="8"/>
      <c r="AG317" s="8"/>
      <c r="AH317"/>
      <c r="AI317" s="8"/>
      <c r="AJ317" s="8"/>
    </row>
    <row r="318" spans="1:36" s="6" customFormat="1" ht="15" x14ac:dyDescent="0.25">
      <c r="A318" s="17">
        <f t="shared" si="96"/>
        <v>298</v>
      </c>
      <c r="B318" s="16" t="s">
        <v>6</v>
      </c>
      <c r="C318" s="15" t="s">
        <v>362</v>
      </c>
      <c r="D318" s="15" t="s">
        <v>2</v>
      </c>
      <c r="E318" s="15" t="s">
        <v>5</v>
      </c>
      <c r="F318" s="15" t="s">
        <v>87</v>
      </c>
      <c r="G318" s="14">
        <v>44927</v>
      </c>
      <c r="H318" s="14" t="s">
        <v>4</v>
      </c>
      <c r="I318" s="13">
        <v>46400</v>
      </c>
      <c r="J318" s="13">
        <v>0</v>
      </c>
      <c r="K318" s="13">
        <v>0</v>
      </c>
      <c r="L318" s="13">
        <f t="shared" si="97"/>
        <v>1331.68</v>
      </c>
      <c r="M318" s="13">
        <f t="shared" si="98"/>
        <v>3294.3999999999996</v>
      </c>
      <c r="N318" s="13">
        <f t="shared" si="99"/>
        <v>533.6</v>
      </c>
      <c r="O318" s="13">
        <f t="shared" si="100"/>
        <v>1410.56</v>
      </c>
      <c r="P318" s="13">
        <f t="shared" si="101"/>
        <v>3289.76</v>
      </c>
      <c r="Q318" s="13">
        <v>0</v>
      </c>
      <c r="R318" s="13">
        <f t="shared" si="102"/>
        <v>9860</v>
      </c>
      <c r="S318" s="13">
        <v>0</v>
      </c>
      <c r="T318" s="13">
        <f t="shared" si="103"/>
        <v>2742.24</v>
      </c>
      <c r="U318" s="13">
        <f t="shared" si="104"/>
        <v>7117.76</v>
      </c>
      <c r="V318" s="13">
        <f t="shared" si="105"/>
        <v>43657.760000000002</v>
      </c>
      <c r="W318" s="58"/>
      <c r="X318"/>
      <c r="Y318"/>
      <c r="Z318"/>
      <c r="AA318"/>
      <c r="AB318" s="8"/>
      <c r="AC318"/>
      <c r="AD318" s="8"/>
      <c r="AE318" s="8"/>
      <c r="AF318"/>
      <c r="AG318" s="8"/>
      <c r="AH318"/>
      <c r="AI318" s="8"/>
      <c r="AJ318" s="8"/>
    </row>
    <row r="319" spans="1:36" s="6" customFormat="1" ht="15" x14ac:dyDescent="0.25">
      <c r="A319" s="17">
        <f t="shared" si="96"/>
        <v>299</v>
      </c>
      <c r="B319" s="16" t="s">
        <v>6</v>
      </c>
      <c r="C319" s="15" t="s">
        <v>361</v>
      </c>
      <c r="D319" s="15" t="s">
        <v>2</v>
      </c>
      <c r="E319" s="15" t="s">
        <v>5</v>
      </c>
      <c r="F319" s="15" t="s">
        <v>87</v>
      </c>
      <c r="G319" s="14">
        <v>44927</v>
      </c>
      <c r="H319" s="14" t="s">
        <v>4</v>
      </c>
      <c r="I319" s="13">
        <v>44080</v>
      </c>
      <c r="J319" s="13">
        <v>1018.48</v>
      </c>
      <c r="K319" s="13">
        <v>0</v>
      </c>
      <c r="L319" s="13">
        <f t="shared" si="97"/>
        <v>1265.096</v>
      </c>
      <c r="M319" s="13">
        <f t="shared" si="98"/>
        <v>3129.68</v>
      </c>
      <c r="N319" s="13">
        <f t="shared" si="99"/>
        <v>506.92</v>
      </c>
      <c r="O319" s="13">
        <f t="shared" si="100"/>
        <v>1340.0319999999999</v>
      </c>
      <c r="P319" s="13">
        <f t="shared" si="101"/>
        <v>3125.2720000000004</v>
      </c>
      <c r="Q319" s="13">
        <v>0</v>
      </c>
      <c r="R319" s="13">
        <f t="shared" si="102"/>
        <v>9367</v>
      </c>
      <c r="S319" s="13">
        <v>0</v>
      </c>
      <c r="T319" s="13">
        <f t="shared" si="103"/>
        <v>3623.6079999999997</v>
      </c>
      <c r="U319" s="13">
        <f t="shared" si="104"/>
        <v>6761.8720000000003</v>
      </c>
      <c r="V319" s="13">
        <f t="shared" si="105"/>
        <v>40456.392</v>
      </c>
      <c r="W319" s="58"/>
      <c r="X319"/>
      <c r="Y319"/>
      <c r="Z319"/>
      <c r="AA319"/>
      <c r="AB319" s="8"/>
      <c r="AC319"/>
      <c r="AD319" s="8"/>
      <c r="AE319" s="8"/>
      <c r="AF319" s="8"/>
      <c r="AG319" s="8"/>
      <c r="AH319"/>
      <c r="AI319" s="8"/>
      <c r="AJ319" s="8"/>
    </row>
    <row r="320" spans="1:36" s="6" customFormat="1" ht="15" x14ac:dyDescent="0.25">
      <c r="A320" s="17">
        <f t="shared" si="96"/>
        <v>300</v>
      </c>
      <c r="B320" s="16" t="s">
        <v>6</v>
      </c>
      <c r="C320" s="15" t="s">
        <v>360</v>
      </c>
      <c r="D320" s="15" t="s">
        <v>2</v>
      </c>
      <c r="E320" s="15" t="s">
        <v>5</v>
      </c>
      <c r="F320" s="15" t="s">
        <v>87</v>
      </c>
      <c r="G320" s="14">
        <v>44927</v>
      </c>
      <c r="H320" s="14" t="s">
        <v>4</v>
      </c>
      <c r="I320" s="13">
        <v>99760</v>
      </c>
      <c r="J320" s="13">
        <v>12048.92</v>
      </c>
      <c r="K320" s="13">
        <v>0</v>
      </c>
      <c r="L320" s="13">
        <f t="shared" si="97"/>
        <v>2863.1120000000001</v>
      </c>
      <c r="M320" s="13">
        <f t="shared" si="98"/>
        <v>7082.9599999999991</v>
      </c>
      <c r="N320" s="13">
        <f t="shared" si="99"/>
        <v>1147.24</v>
      </c>
      <c r="O320" s="13">
        <f t="shared" si="100"/>
        <v>3032.7040000000002</v>
      </c>
      <c r="P320" s="13">
        <f t="shared" si="101"/>
        <v>7072.9840000000004</v>
      </c>
      <c r="Q320" s="13">
        <v>0</v>
      </c>
      <c r="R320" s="13">
        <f t="shared" si="102"/>
        <v>21199</v>
      </c>
      <c r="S320" s="13">
        <v>0</v>
      </c>
      <c r="T320" s="13">
        <f t="shared" si="103"/>
        <v>17944.736000000001</v>
      </c>
      <c r="U320" s="13">
        <f t="shared" si="104"/>
        <v>15303.183999999999</v>
      </c>
      <c r="V320" s="13">
        <f t="shared" si="105"/>
        <v>81815.263999999996</v>
      </c>
      <c r="W320" s="58"/>
      <c r="X320"/>
      <c r="Y320"/>
      <c r="Z320"/>
      <c r="AA320"/>
      <c r="AB320" s="8"/>
      <c r="AC320"/>
      <c r="AD320" s="8"/>
      <c r="AE320" s="8"/>
      <c r="AF320" s="8"/>
      <c r="AG320" s="8"/>
      <c r="AH320"/>
      <c r="AI320" s="8"/>
      <c r="AJ320" s="8"/>
    </row>
    <row r="321" spans="1:36" s="6" customFormat="1" ht="15" x14ac:dyDescent="0.25">
      <c r="A321" s="17">
        <f t="shared" si="96"/>
        <v>301</v>
      </c>
      <c r="B321" s="16" t="s">
        <v>6</v>
      </c>
      <c r="C321" s="15" t="s">
        <v>359</v>
      </c>
      <c r="D321" s="15" t="s">
        <v>2</v>
      </c>
      <c r="E321" s="15" t="s">
        <v>5</v>
      </c>
      <c r="F321" s="15" t="s">
        <v>87</v>
      </c>
      <c r="G321" s="14">
        <v>44927</v>
      </c>
      <c r="H321" s="14" t="s">
        <v>4</v>
      </c>
      <c r="I321" s="13">
        <v>81200</v>
      </c>
      <c r="J321" s="13">
        <v>19143.3</v>
      </c>
      <c r="K321" s="13">
        <v>0</v>
      </c>
      <c r="L321" s="13">
        <f t="shared" si="97"/>
        <v>2330.44</v>
      </c>
      <c r="M321" s="13">
        <f t="shared" si="98"/>
        <v>5765.2</v>
      </c>
      <c r="N321" s="13">
        <f t="shared" si="99"/>
        <v>933.8</v>
      </c>
      <c r="O321" s="13">
        <f t="shared" si="100"/>
        <v>2468.48</v>
      </c>
      <c r="P321" s="13">
        <f t="shared" si="101"/>
        <v>5757.08</v>
      </c>
      <c r="Q321" s="13">
        <v>0</v>
      </c>
      <c r="R321" s="13">
        <f t="shared" si="102"/>
        <v>17255</v>
      </c>
      <c r="S321" s="13">
        <v>0</v>
      </c>
      <c r="T321" s="13">
        <f t="shared" si="103"/>
        <v>23942.22</v>
      </c>
      <c r="U321" s="13">
        <f t="shared" si="104"/>
        <v>12456.08</v>
      </c>
      <c r="V321" s="13">
        <f t="shared" si="105"/>
        <v>57257.78</v>
      </c>
      <c r="W321" s="58"/>
      <c r="X321"/>
      <c r="Y321"/>
      <c r="Z321"/>
      <c r="AA321"/>
      <c r="AB321" s="8"/>
      <c r="AC321"/>
      <c r="AD321" s="8"/>
      <c r="AE321" s="8"/>
      <c r="AF321" s="8"/>
      <c r="AG321" s="8"/>
      <c r="AH321"/>
      <c r="AI321" s="8"/>
      <c r="AJ321" s="8"/>
    </row>
    <row r="322" spans="1:36" s="6" customFormat="1" ht="15" x14ac:dyDescent="0.25">
      <c r="A322" s="17">
        <f t="shared" si="96"/>
        <v>302</v>
      </c>
      <c r="B322" s="16" t="s">
        <v>6</v>
      </c>
      <c r="C322" s="15" t="s">
        <v>358</v>
      </c>
      <c r="D322" s="15" t="s">
        <v>2</v>
      </c>
      <c r="E322" s="15" t="s">
        <v>5</v>
      </c>
      <c r="F322" s="15" t="s">
        <v>92</v>
      </c>
      <c r="G322" s="14">
        <v>44927</v>
      </c>
      <c r="H322" s="14" t="s">
        <v>4</v>
      </c>
      <c r="I322" s="13">
        <v>35200</v>
      </c>
      <c r="J322" s="13">
        <v>0</v>
      </c>
      <c r="K322" s="13">
        <v>0</v>
      </c>
      <c r="L322" s="13">
        <f t="shared" si="97"/>
        <v>1010.24</v>
      </c>
      <c r="M322" s="13">
        <f t="shared" si="98"/>
        <v>2499.1999999999998</v>
      </c>
      <c r="N322" s="13">
        <f t="shared" si="99"/>
        <v>404.8</v>
      </c>
      <c r="O322" s="13">
        <f t="shared" si="100"/>
        <v>1070.08</v>
      </c>
      <c r="P322" s="13">
        <f t="shared" si="101"/>
        <v>2495.6800000000003</v>
      </c>
      <c r="Q322" s="13">
        <v>0</v>
      </c>
      <c r="R322" s="13">
        <f t="shared" si="102"/>
        <v>7480</v>
      </c>
      <c r="S322" s="13">
        <v>0</v>
      </c>
      <c r="T322" s="13">
        <f t="shared" si="103"/>
        <v>2080.3199999999997</v>
      </c>
      <c r="U322" s="13">
        <f t="shared" si="104"/>
        <v>5399.68</v>
      </c>
      <c r="V322" s="13">
        <f t="shared" si="105"/>
        <v>33119.68</v>
      </c>
      <c r="W322" s="58"/>
      <c r="X322"/>
      <c r="Y322"/>
      <c r="Z322"/>
      <c r="AA322"/>
      <c r="AB322" s="8"/>
      <c r="AC322"/>
      <c r="AD322" s="8"/>
      <c r="AE322" s="8"/>
      <c r="AF322"/>
      <c r="AG322" s="8"/>
      <c r="AH322"/>
      <c r="AI322" s="8"/>
      <c r="AJ322" s="8"/>
    </row>
    <row r="323" spans="1:36" s="6" customFormat="1" ht="15" x14ac:dyDescent="0.25">
      <c r="A323" s="17">
        <f t="shared" si="96"/>
        <v>303</v>
      </c>
      <c r="B323" s="16" t="s">
        <v>6</v>
      </c>
      <c r="C323" s="15" t="s">
        <v>222</v>
      </c>
      <c r="D323" s="15" t="s">
        <v>2</v>
      </c>
      <c r="E323" s="15" t="s">
        <v>5</v>
      </c>
      <c r="F323" s="15" t="s">
        <v>87</v>
      </c>
      <c r="G323" s="14">
        <v>44927</v>
      </c>
      <c r="H323" s="14" t="s">
        <v>4</v>
      </c>
      <c r="I323" s="13">
        <v>22680</v>
      </c>
      <c r="J323" s="13">
        <v>0</v>
      </c>
      <c r="K323" s="13">
        <v>0</v>
      </c>
      <c r="L323" s="13">
        <f t="shared" si="97"/>
        <v>650.91599999999994</v>
      </c>
      <c r="M323" s="13">
        <f t="shared" si="98"/>
        <v>1610.2799999999997</v>
      </c>
      <c r="N323" s="13">
        <f t="shared" si="99"/>
        <v>260.82</v>
      </c>
      <c r="O323" s="13">
        <f t="shared" si="100"/>
        <v>689.47199999999998</v>
      </c>
      <c r="P323" s="13">
        <f t="shared" si="101"/>
        <v>1608.0120000000002</v>
      </c>
      <c r="Q323" s="13">
        <v>0</v>
      </c>
      <c r="R323" s="13">
        <f t="shared" si="102"/>
        <v>4819.5</v>
      </c>
      <c r="S323" s="13">
        <v>0</v>
      </c>
      <c r="T323" s="13">
        <f t="shared" si="103"/>
        <v>1340.3879999999999</v>
      </c>
      <c r="U323" s="13">
        <f t="shared" si="104"/>
        <v>3479.1120000000001</v>
      </c>
      <c r="V323" s="13">
        <f t="shared" si="105"/>
        <v>21339.612000000001</v>
      </c>
      <c r="W323" s="58"/>
      <c r="X323"/>
      <c r="Y323"/>
      <c r="Z323"/>
      <c r="AA323"/>
      <c r="AB323" s="8"/>
      <c r="AC323"/>
      <c r="AD323" s="8"/>
      <c r="AE323"/>
      <c r="AF323"/>
      <c r="AG323"/>
      <c r="AH323"/>
      <c r="AI323" s="8"/>
      <c r="AJ323" s="8"/>
    </row>
    <row r="324" spans="1:36" s="6" customFormat="1" ht="15" x14ac:dyDescent="0.25">
      <c r="A324" s="17">
        <f t="shared" si="96"/>
        <v>304</v>
      </c>
      <c r="B324" s="16" t="s">
        <v>6</v>
      </c>
      <c r="C324" s="15" t="s">
        <v>357</v>
      </c>
      <c r="D324" s="15" t="s">
        <v>2</v>
      </c>
      <c r="E324" s="15" t="s">
        <v>5</v>
      </c>
      <c r="F324" s="15" t="s">
        <v>87</v>
      </c>
      <c r="G324" s="14">
        <v>44927</v>
      </c>
      <c r="H324" s="14" t="s">
        <v>4</v>
      </c>
      <c r="I324" s="13">
        <v>62400</v>
      </c>
      <c r="J324" s="13">
        <v>3938.31</v>
      </c>
      <c r="K324" s="13">
        <v>0</v>
      </c>
      <c r="L324" s="13">
        <f t="shared" si="97"/>
        <v>1790.8799999999999</v>
      </c>
      <c r="M324" s="13">
        <f t="shared" si="98"/>
        <v>4430.3999999999996</v>
      </c>
      <c r="N324" s="13">
        <f t="shared" si="99"/>
        <v>717.6</v>
      </c>
      <c r="O324" s="13">
        <f t="shared" si="100"/>
        <v>1896.96</v>
      </c>
      <c r="P324" s="13">
        <f t="shared" si="101"/>
        <v>4424.16</v>
      </c>
      <c r="Q324" s="13">
        <v>0</v>
      </c>
      <c r="R324" s="13">
        <f t="shared" si="102"/>
        <v>13260</v>
      </c>
      <c r="S324" s="13">
        <v>0</v>
      </c>
      <c r="T324" s="13">
        <f t="shared" si="103"/>
        <v>7626.15</v>
      </c>
      <c r="U324" s="13">
        <f t="shared" si="104"/>
        <v>9572.16</v>
      </c>
      <c r="V324" s="13">
        <f t="shared" si="105"/>
        <v>54773.85</v>
      </c>
      <c r="W324" s="58"/>
      <c r="X324"/>
      <c r="Y324"/>
      <c r="Z324"/>
      <c r="AA324"/>
      <c r="AB324" s="8"/>
      <c r="AC324"/>
      <c r="AD324" s="8"/>
      <c r="AE324" s="8"/>
      <c r="AF324" s="8"/>
      <c r="AG324" s="8"/>
      <c r="AH324"/>
      <c r="AI324" s="8"/>
      <c r="AJ324" s="8"/>
    </row>
    <row r="325" spans="1:36" s="6" customFormat="1" ht="15" x14ac:dyDescent="0.25">
      <c r="A325" s="17">
        <f t="shared" si="96"/>
        <v>305</v>
      </c>
      <c r="B325" s="16" t="s">
        <v>6</v>
      </c>
      <c r="C325" s="15" t="s">
        <v>356</v>
      </c>
      <c r="D325" s="15" t="s">
        <v>2</v>
      </c>
      <c r="E325" s="15" t="s">
        <v>5</v>
      </c>
      <c r="F325" s="15" t="s">
        <v>87</v>
      </c>
      <c r="G325" s="14">
        <v>44927</v>
      </c>
      <c r="H325" s="14" t="s">
        <v>4</v>
      </c>
      <c r="I325" s="13">
        <v>25520</v>
      </c>
      <c r="J325" s="13">
        <v>0</v>
      </c>
      <c r="K325" s="13">
        <v>0</v>
      </c>
      <c r="L325" s="13">
        <f t="shared" si="97"/>
        <v>732.42399999999998</v>
      </c>
      <c r="M325" s="13">
        <f t="shared" si="98"/>
        <v>1811.9199999999998</v>
      </c>
      <c r="N325" s="13">
        <f t="shared" si="99"/>
        <v>293.48</v>
      </c>
      <c r="O325" s="13">
        <f t="shared" si="100"/>
        <v>775.80799999999999</v>
      </c>
      <c r="P325" s="13">
        <f t="shared" si="101"/>
        <v>1809.3680000000002</v>
      </c>
      <c r="Q325" s="13">
        <v>0</v>
      </c>
      <c r="R325" s="13">
        <f t="shared" si="102"/>
        <v>5423</v>
      </c>
      <c r="S325" s="13">
        <v>0</v>
      </c>
      <c r="T325" s="13">
        <f t="shared" si="103"/>
        <v>1508.232</v>
      </c>
      <c r="U325" s="13">
        <f t="shared" si="104"/>
        <v>3914.768</v>
      </c>
      <c r="V325" s="13">
        <f t="shared" si="105"/>
        <v>24011.768</v>
      </c>
      <c r="W325" s="58"/>
      <c r="X325"/>
      <c r="Y325"/>
      <c r="Z325"/>
      <c r="AA325"/>
      <c r="AB325" s="8"/>
      <c r="AC325"/>
      <c r="AD325" s="8"/>
      <c r="AE325"/>
      <c r="AF325"/>
      <c r="AG325"/>
      <c r="AH325"/>
      <c r="AI325" s="8"/>
      <c r="AJ325" s="8"/>
    </row>
    <row r="326" spans="1:36" s="6" customFormat="1" ht="15" x14ac:dyDescent="0.25">
      <c r="A326" s="17">
        <f t="shared" si="96"/>
        <v>306</v>
      </c>
      <c r="B326" s="16" t="s">
        <v>6</v>
      </c>
      <c r="C326" s="15" t="s">
        <v>355</v>
      </c>
      <c r="D326" s="15" t="s">
        <v>2</v>
      </c>
      <c r="E326" s="15" t="s">
        <v>5</v>
      </c>
      <c r="F326" s="15" t="s">
        <v>87</v>
      </c>
      <c r="G326" s="14">
        <v>44927</v>
      </c>
      <c r="H326" s="14" t="s">
        <v>4</v>
      </c>
      <c r="I326" s="13">
        <v>67280</v>
      </c>
      <c r="J326" s="13">
        <v>4856.63</v>
      </c>
      <c r="K326" s="13">
        <v>0</v>
      </c>
      <c r="L326" s="13">
        <f t="shared" si="97"/>
        <v>1930.9359999999999</v>
      </c>
      <c r="M326" s="13">
        <f t="shared" si="98"/>
        <v>4776.8799999999992</v>
      </c>
      <c r="N326" s="13">
        <f t="shared" si="99"/>
        <v>773.72</v>
      </c>
      <c r="O326" s="13">
        <f t="shared" si="100"/>
        <v>2045.3119999999999</v>
      </c>
      <c r="P326" s="13">
        <f t="shared" si="101"/>
        <v>4770.152</v>
      </c>
      <c r="Q326" s="13">
        <v>0</v>
      </c>
      <c r="R326" s="13">
        <f t="shared" si="102"/>
        <v>14296.999999999998</v>
      </c>
      <c r="S326" s="13">
        <v>0</v>
      </c>
      <c r="T326" s="13">
        <f t="shared" si="103"/>
        <v>8832.8780000000006</v>
      </c>
      <c r="U326" s="13">
        <f t="shared" si="104"/>
        <v>10320.752</v>
      </c>
      <c r="V326" s="13">
        <f t="shared" si="105"/>
        <v>58447.122000000003</v>
      </c>
      <c r="W326" s="58"/>
      <c r="X326"/>
      <c r="Y326"/>
      <c r="Z326"/>
      <c r="AA326"/>
      <c r="AB326" s="8"/>
      <c r="AC326"/>
      <c r="AD326" s="8"/>
      <c r="AE326" s="8"/>
      <c r="AF326" s="8"/>
      <c r="AG326" s="8"/>
      <c r="AH326"/>
      <c r="AI326" s="8"/>
      <c r="AJ326" s="8"/>
    </row>
    <row r="327" spans="1:36" s="6" customFormat="1" ht="15" x14ac:dyDescent="0.25">
      <c r="A327" s="17">
        <f t="shared" si="96"/>
        <v>307</v>
      </c>
      <c r="B327" s="16" t="s">
        <v>6</v>
      </c>
      <c r="C327" s="15" t="s">
        <v>354</v>
      </c>
      <c r="D327" s="15" t="s">
        <v>2</v>
      </c>
      <c r="E327" s="15" t="s">
        <v>5</v>
      </c>
      <c r="F327" s="15" t="s">
        <v>92</v>
      </c>
      <c r="G327" s="14">
        <v>44927</v>
      </c>
      <c r="H327" s="14" t="s">
        <v>4</v>
      </c>
      <c r="I327" s="13">
        <v>30240</v>
      </c>
      <c r="J327" s="13">
        <v>0</v>
      </c>
      <c r="K327" s="13">
        <v>0</v>
      </c>
      <c r="L327" s="13">
        <f t="shared" si="97"/>
        <v>867.88800000000003</v>
      </c>
      <c r="M327" s="13">
        <f t="shared" si="98"/>
        <v>2147.04</v>
      </c>
      <c r="N327" s="13">
        <f t="shared" si="99"/>
        <v>347.76</v>
      </c>
      <c r="O327" s="13">
        <f t="shared" si="100"/>
        <v>919.29600000000005</v>
      </c>
      <c r="P327" s="13">
        <f t="shared" si="101"/>
        <v>2144.0160000000001</v>
      </c>
      <c r="Q327" s="13">
        <v>0</v>
      </c>
      <c r="R327" s="13">
        <f t="shared" si="102"/>
        <v>6426</v>
      </c>
      <c r="S327" s="13">
        <v>0</v>
      </c>
      <c r="T327" s="13">
        <f t="shared" si="103"/>
        <v>1787.1840000000002</v>
      </c>
      <c r="U327" s="13">
        <f t="shared" si="104"/>
        <v>4638.8159999999998</v>
      </c>
      <c r="V327" s="13">
        <f t="shared" si="105"/>
        <v>28452.815999999999</v>
      </c>
      <c r="W327" s="58"/>
      <c r="X327"/>
      <c r="Y327"/>
      <c r="Z327"/>
      <c r="AA327"/>
      <c r="AB327" s="8"/>
      <c r="AC327"/>
      <c r="AD327" s="8"/>
      <c r="AE327"/>
      <c r="AF327"/>
      <c r="AG327"/>
      <c r="AH327"/>
      <c r="AI327" s="8"/>
      <c r="AJ327" s="8"/>
    </row>
    <row r="328" spans="1:36" s="6" customFormat="1" ht="15" x14ac:dyDescent="0.25">
      <c r="A328" s="17">
        <f t="shared" si="96"/>
        <v>308</v>
      </c>
      <c r="B328" s="16" t="s">
        <v>6</v>
      </c>
      <c r="C328" s="15" t="s">
        <v>103</v>
      </c>
      <c r="D328" s="15" t="s">
        <v>2</v>
      </c>
      <c r="E328" s="15" t="s">
        <v>5</v>
      </c>
      <c r="F328" s="15" t="s">
        <v>92</v>
      </c>
      <c r="G328" s="14">
        <v>44927</v>
      </c>
      <c r="H328" s="14" t="s">
        <v>4</v>
      </c>
      <c r="I328" s="13">
        <v>17640</v>
      </c>
      <c r="J328" s="13">
        <v>3102.79</v>
      </c>
      <c r="K328" s="13">
        <v>0</v>
      </c>
      <c r="L328" s="13">
        <f t="shared" si="97"/>
        <v>506.26799999999997</v>
      </c>
      <c r="M328" s="13">
        <f t="shared" si="98"/>
        <v>1252.4399999999998</v>
      </c>
      <c r="N328" s="13">
        <f t="shared" si="99"/>
        <v>202.85999999999999</v>
      </c>
      <c r="O328" s="13">
        <f t="shared" si="100"/>
        <v>536.25599999999997</v>
      </c>
      <c r="P328" s="13">
        <f t="shared" si="101"/>
        <v>1250.6760000000002</v>
      </c>
      <c r="Q328" s="13">
        <v>0</v>
      </c>
      <c r="R328" s="13">
        <f t="shared" si="102"/>
        <v>3748.5</v>
      </c>
      <c r="S328" s="13">
        <v>0</v>
      </c>
      <c r="T328" s="13">
        <f t="shared" si="103"/>
        <v>4145.3140000000003</v>
      </c>
      <c r="U328" s="13">
        <f t="shared" si="104"/>
        <v>2705.9759999999997</v>
      </c>
      <c r="V328" s="13">
        <f t="shared" si="105"/>
        <v>13494.686</v>
      </c>
      <c r="W328" s="58"/>
      <c r="X328"/>
      <c r="Y328"/>
      <c r="Z328"/>
      <c r="AA328"/>
      <c r="AB328" s="8"/>
      <c r="AC328"/>
      <c r="AD328" s="8"/>
      <c r="AE328"/>
      <c r="AF328" s="8"/>
      <c r="AG328"/>
      <c r="AH328"/>
      <c r="AI328" s="8"/>
      <c r="AJ328" s="8"/>
    </row>
    <row r="329" spans="1:36" s="6" customFormat="1" ht="15" x14ac:dyDescent="0.25">
      <c r="A329" s="17">
        <f t="shared" si="96"/>
        <v>309</v>
      </c>
      <c r="B329" s="16" t="s">
        <v>6</v>
      </c>
      <c r="C329" s="15" t="s">
        <v>353</v>
      </c>
      <c r="D329" s="15" t="s">
        <v>2</v>
      </c>
      <c r="E329" s="15" t="s">
        <v>5</v>
      </c>
      <c r="F329" s="15" t="s">
        <v>87</v>
      </c>
      <c r="G329" s="14">
        <v>44927</v>
      </c>
      <c r="H329" s="14" t="s">
        <v>4</v>
      </c>
      <c r="I329" s="13">
        <v>110880</v>
      </c>
      <c r="J329" s="13">
        <v>0</v>
      </c>
      <c r="K329" s="13">
        <v>0</v>
      </c>
      <c r="L329" s="13">
        <f t="shared" si="97"/>
        <v>3182.2559999999999</v>
      </c>
      <c r="M329" s="13">
        <f t="shared" si="98"/>
        <v>7872.48</v>
      </c>
      <c r="N329" s="13">
        <f t="shared" si="99"/>
        <v>1275.1199999999999</v>
      </c>
      <c r="O329" s="13">
        <f t="shared" si="100"/>
        <v>3370.752</v>
      </c>
      <c r="P329" s="13">
        <f t="shared" si="101"/>
        <v>7861.3920000000007</v>
      </c>
      <c r="Q329" s="13">
        <v>0</v>
      </c>
      <c r="R329" s="13">
        <f t="shared" si="102"/>
        <v>23562</v>
      </c>
      <c r="S329" s="13">
        <v>0</v>
      </c>
      <c r="T329" s="13">
        <f t="shared" si="103"/>
        <v>6553.0079999999998</v>
      </c>
      <c r="U329" s="13">
        <f t="shared" si="104"/>
        <v>17008.991999999998</v>
      </c>
      <c r="V329" s="13">
        <f t="shared" si="105"/>
        <v>104326.992</v>
      </c>
      <c r="W329" s="58"/>
      <c r="X329"/>
      <c r="Y329"/>
      <c r="Z329"/>
      <c r="AA329"/>
      <c r="AB329" s="8"/>
      <c r="AC329"/>
      <c r="AD329" s="8"/>
      <c r="AE329" s="8"/>
      <c r="AF329"/>
      <c r="AG329" s="8"/>
      <c r="AH329"/>
      <c r="AI329" s="8"/>
      <c r="AJ329" s="8"/>
    </row>
    <row r="330" spans="1:36" s="6" customFormat="1" ht="15" x14ac:dyDescent="0.25">
      <c r="A330" s="17">
        <f t="shared" si="96"/>
        <v>310</v>
      </c>
      <c r="B330" s="16" t="s">
        <v>6</v>
      </c>
      <c r="C330" s="15" t="s">
        <v>352</v>
      </c>
      <c r="D330" s="15" t="s">
        <v>2</v>
      </c>
      <c r="E330" s="15" t="s">
        <v>5</v>
      </c>
      <c r="F330" s="15" t="s">
        <v>87</v>
      </c>
      <c r="G330" s="14">
        <v>44927</v>
      </c>
      <c r="H330" s="14" t="s">
        <v>4</v>
      </c>
      <c r="I330" s="13">
        <v>32480</v>
      </c>
      <c r="J330" s="13">
        <v>0</v>
      </c>
      <c r="K330" s="13">
        <v>0</v>
      </c>
      <c r="L330" s="13">
        <f t="shared" si="97"/>
        <v>932.17600000000004</v>
      </c>
      <c r="M330" s="13">
        <f t="shared" si="98"/>
        <v>2306.08</v>
      </c>
      <c r="N330" s="13">
        <f t="shared" si="99"/>
        <v>373.52</v>
      </c>
      <c r="O330" s="13">
        <f t="shared" si="100"/>
        <v>987.39200000000005</v>
      </c>
      <c r="P330" s="13">
        <f t="shared" si="101"/>
        <v>2302.8320000000003</v>
      </c>
      <c r="Q330" s="13">
        <v>0</v>
      </c>
      <c r="R330" s="13">
        <f t="shared" si="102"/>
        <v>6902</v>
      </c>
      <c r="S330" s="13">
        <v>0</v>
      </c>
      <c r="T330" s="13">
        <f t="shared" si="103"/>
        <v>1919.5680000000002</v>
      </c>
      <c r="U330" s="13">
        <f t="shared" si="104"/>
        <v>4982.4320000000007</v>
      </c>
      <c r="V330" s="13">
        <f t="shared" si="105"/>
        <v>30560.432000000001</v>
      </c>
      <c r="W330" s="58"/>
      <c r="X330"/>
      <c r="Y330"/>
      <c r="Z330"/>
      <c r="AA330"/>
      <c r="AB330" s="8"/>
      <c r="AC330"/>
      <c r="AD330" s="8"/>
      <c r="AE330"/>
      <c r="AF330"/>
      <c r="AG330"/>
      <c r="AH330"/>
      <c r="AI330" s="8"/>
      <c r="AJ330" s="8"/>
    </row>
    <row r="331" spans="1:36" s="6" customFormat="1" ht="15" x14ac:dyDescent="0.25">
      <c r="A331" s="17">
        <f t="shared" si="96"/>
        <v>311</v>
      </c>
      <c r="B331" s="16" t="s">
        <v>6</v>
      </c>
      <c r="C331" s="15" t="s">
        <v>351</v>
      </c>
      <c r="D331" s="15" t="s">
        <v>2</v>
      </c>
      <c r="E331" s="15" t="s">
        <v>5</v>
      </c>
      <c r="F331" s="15" t="s">
        <v>87</v>
      </c>
      <c r="G331" s="14">
        <v>44927</v>
      </c>
      <c r="H331" s="14" t="s">
        <v>4</v>
      </c>
      <c r="I331" s="13">
        <v>104400</v>
      </c>
      <c r="J331" s="13">
        <v>13140.36</v>
      </c>
      <c r="K331" s="13">
        <v>0</v>
      </c>
      <c r="L331" s="13">
        <f t="shared" si="97"/>
        <v>2996.28</v>
      </c>
      <c r="M331" s="13">
        <f t="shared" si="98"/>
        <v>7412.4</v>
      </c>
      <c r="N331" s="13">
        <f t="shared" si="99"/>
        <v>1200.5999999999999</v>
      </c>
      <c r="O331" s="13">
        <f t="shared" si="100"/>
        <v>3173.76</v>
      </c>
      <c r="P331" s="13">
        <f t="shared" si="101"/>
        <v>7401.96</v>
      </c>
      <c r="Q331" s="13">
        <v>0</v>
      </c>
      <c r="R331" s="13">
        <f t="shared" si="102"/>
        <v>22185</v>
      </c>
      <c r="S331" s="13">
        <v>0</v>
      </c>
      <c r="T331" s="13">
        <f t="shared" si="103"/>
        <v>19310.400000000001</v>
      </c>
      <c r="U331" s="13">
        <f t="shared" si="104"/>
        <v>16014.96</v>
      </c>
      <c r="V331" s="13">
        <f t="shared" si="105"/>
        <v>85089.600000000006</v>
      </c>
      <c r="W331" s="58"/>
      <c r="X331"/>
      <c r="Y331"/>
      <c r="Z331"/>
      <c r="AA331"/>
      <c r="AB331" s="8"/>
      <c r="AC331"/>
      <c r="AD331" s="8"/>
      <c r="AE331" s="8"/>
      <c r="AF331" s="8"/>
      <c r="AG331" s="8"/>
      <c r="AH331"/>
      <c r="AI331" s="8"/>
      <c r="AJ331" s="8"/>
    </row>
    <row r="332" spans="1:36" s="6" customFormat="1" ht="15" x14ac:dyDescent="0.25">
      <c r="A332" s="17">
        <f t="shared" si="96"/>
        <v>312</v>
      </c>
      <c r="B332" s="16" t="s">
        <v>6</v>
      </c>
      <c r="C332" s="15" t="s">
        <v>350</v>
      </c>
      <c r="D332" s="15" t="s">
        <v>2</v>
      </c>
      <c r="E332" s="15" t="s">
        <v>5</v>
      </c>
      <c r="F332" s="15" t="s">
        <v>87</v>
      </c>
      <c r="G332" s="14">
        <v>44927</v>
      </c>
      <c r="H332" s="14" t="s">
        <v>4</v>
      </c>
      <c r="I332" s="13">
        <v>37120</v>
      </c>
      <c r="J332" s="13">
        <v>36.18</v>
      </c>
      <c r="K332" s="13">
        <v>0</v>
      </c>
      <c r="L332" s="13">
        <f t="shared" si="97"/>
        <v>1065.3440000000001</v>
      </c>
      <c r="M332" s="13">
        <f t="shared" si="98"/>
        <v>2635.52</v>
      </c>
      <c r="N332" s="13">
        <f t="shared" si="99"/>
        <v>426.88</v>
      </c>
      <c r="O332" s="13">
        <f t="shared" si="100"/>
        <v>1128.4480000000001</v>
      </c>
      <c r="P332" s="13">
        <f t="shared" si="101"/>
        <v>2631.808</v>
      </c>
      <c r="Q332" s="13">
        <v>0</v>
      </c>
      <c r="R332" s="13">
        <f t="shared" si="102"/>
        <v>7888</v>
      </c>
      <c r="S332" s="13">
        <v>0</v>
      </c>
      <c r="T332" s="13">
        <f t="shared" si="103"/>
        <v>2229.9720000000002</v>
      </c>
      <c r="U332" s="13">
        <f t="shared" si="104"/>
        <v>5694.2080000000005</v>
      </c>
      <c r="V332" s="13">
        <f t="shared" si="105"/>
        <v>34890.027999999998</v>
      </c>
      <c r="W332" s="58"/>
      <c r="X332"/>
      <c r="Y332"/>
      <c r="Z332"/>
      <c r="AA332"/>
      <c r="AB332" s="8"/>
      <c r="AC332"/>
      <c r="AD332" s="8"/>
      <c r="AE332" s="8"/>
      <c r="AF332"/>
      <c r="AG332" s="8"/>
      <c r="AH332"/>
      <c r="AI332" s="8"/>
      <c r="AJ332" s="8"/>
    </row>
    <row r="333" spans="1:36" s="6" customFormat="1" ht="15" x14ac:dyDescent="0.25">
      <c r="A333" s="17">
        <f t="shared" si="96"/>
        <v>313</v>
      </c>
      <c r="B333" s="16" t="s">
        <v>6</v>
      </c>
      <c r="C333" s="15" t="s">
        <v>349</v>
      </c>
      <c r="D333" s="15" t="s">
        <v>2</v>
      </c>
      <c r="E333" s="15" t="s">
        <v>5</v>
      </c>
      <c r="F333" s="15" t="s">
        <v>87</v>
      </c>
      <c r="G333" s="14">
        <v>44927</v>
      </c>
      <c r="H333" s="14" t="s">
        <v>4</v>
      </c>
      <c r="I333" s="13">
        <v>37800</v>
      </c>
      <c r="J333" s="13">
        <v>0</v>
      </c>
      <c r="K333" s="13">
        <v>0</v>
      </c>
      <c r="L333" s="13">
        <f t="shared" si="97"/>
        <v>1084.8599999999999</v>
      </c>
      <c r="M333" s="13">
        <f t="shared" si="98"/>
        <v>2683.7999999999997</v>
      </c>
      <c r="N333" s="13">
        <f t="shared" si="99"/>
        <v>434.7</v>
      </c>
      <c r="O333" s="13">
        <f t="shared" si="100"/>
        <v>1149.1199999999999</v>
      </c>
      <c r="P333" s="13">
        <f t="shared" si="101"/>
        <v>2680.02</v>
      </c>
      <c r="Q333" s="13">
        <v>0</v>
      </c>
      <c r="R333" s="13">
        <f t="shared" si="102"/>
        <v>8032.5</v>
      </c>
      <c r="S333" s="13">
        <v>0</v>
      </c>
      <c r="T333" s="13">
        <f t="shared" si="103"/>
        <v>2233.9799999999996</v>
      </c>
      <c r="U333" s="13">
        <f t="shared" si="104"/>
        <v>5798.5199999999995</v>
      </c>
      <c r="V333" s="13">
        <f t="shared" si="105"/>
        <v>35566.020000000004</v>
      </c>
      <c r="W333" s="58"/>
      <c r="X333"/>
      <c r="Y333"/>
      <c r="Z333"/>
      <c r="AA333"/>
      <c r="AB333" s="8"/>
      <c r="AC333"/>
      <c r="AD333" s="8"/>
      <c r="AE333" s="8"/>
      <c r="AF333"/>
      <c r="AG333" s="8"/>
      <c r="AH333"/>
      <c r="AI333" s="8"/>
      <c r="AJ333" s="8"/>
    </row>
    <row r="334" spans="1:36" s="6" customFormat="1" ht="15" x14ac:dyDescent="0.25">
      <c r="A334" s="17">
        <f t="shared" si="96"/>
        <v>314</v>
      </c>
      <c r="B334" s="16" t="s">
        <v>6</v>
      </c>
      <c r="C334" s="15" t="s">
        <v>348</v>
      </c>
      <c r="D334" s="15" t="s">
        <v>2</v>
      </c>
      <c r="E334" s="15" t="s">
        <v>5</v>
      </c>
      <c r="F334" s="15" t="s">
        <v>87</v>
      </c>
      <c r="G334" s="14">
        <v>44927</v>
      </c>
      <c r="H334" s="14" t="s">
        <v>4</v>
      </c>
      <c r="I334" s="13">
        <v>24000</v>
      </c>
      <c r="J334" s="13">
        <v>0</v>
      </c>
      <c r="K334" s="13">
        <v>0</v>
      </c>
      <c r="L334" s="13">
        <f t="shared" si="97"/>
        <v>688.8</v>
      </c>
      <c r="M334" s="13">
        <f t="shared" si="98"/>
        <v>1703.9999999999998</v>
      </c>
      <c r="N334" s="13">
        <f t="shared" si="99"/>
        <v>276</v>
      </c>
      <c r="O334" s="13">
        <f t="shared" si="100"/>
        <v>729.6</v>
      </c>
      <c r="P334" s="13">
        <f t="shared" si="101"/>
        <v>1701.6000000000001</v>
      </c>
      <c r="Q334" s="13">
        <v>0</v>
      </c>
      <c r="R334" s="13">
        <f t="shared" si="102"/>
        <v>5100</v>
      </c>
      <c r="S334" s="13">
        <v>0</v>
      </c>
      <c r="T334" s="13">
        <f t="shared" si="103"/>
        <v>1418.4</v>
      </c>
      <c r="U334" s="13">
        <f t="shared" si="104"/>
        <v>3681.6</v>
      </c>
      <c r="V334" s="13">
        <f t="shared" si="105"/>
        <v>22581.599999999999</v>
      </c>
      <c r="W334" s="58"/>
      <c r="X334"/>
      <c r="Y334"/>
      <c r="Z334"/>
      <c r="AA334"/>
      <c r="AB334" s="8"/>
      <c r="AC334"/>
      <c r="AD334" s="8"/>
      <c r="AE334"/>
      <c r="AF334"/>
      <c r="AG334"/>
      <c r="AH334"/>
      <c r="AI334" s="8"/>
      <c r="AJ334" s="8"/>
    </row>
    <row r="335" spans="1:36" s="6" customFormat="1" ht="15" x14ac:dyDescent="0.25">
      <c r="A335" s="17">
        <f t="shared" si="96"/>
        <v>315</v>
      </c>
      <c r="B335" s="16" t="s">
        <v>6</v>
      </c>
      <c r="C335" s="15" t="s">
        <v>347</v>
      </c>
      <c r="D335" s="15" t="s">
        <v>2</v>
      </c>
      <c r="E335" s="15" t="s">
        <v>5</v>
      </c>
      <c r="F335" s="15" t="s">
        <v>92</v>
      </c>
      <c r="G335" s="14">
        <v>44927</v>
      </c>
      <c r="H335" s="14" t="s">
        <v>4</v>
      </c>
      <c r="I335" s="13">
        <v>48720</v>
      </c>
      <c r="J335" s="13">
        <v>1673.35</v>
      </c>
      <c r="K335" s="13">
        <v>0</v>
      </c>
      <c r="L335" s="13">
        <f t="shared" si="97"/>
        <v>1398.2639999999999</v>
      </c>
      <c r="M335" s="13">
        <f t="shared" si="98"/>
        <v>3459.12</v>
      </c>
      <c r="N335" s="13">
        <f t="shared" si="99"/>
        <v>560.28</v>
      </c>
      <c r="O335" s="13">
        <f t="shared" si="100"/>
        <v>1481.088</v>
      </c>
      <c r="P335" s="13">
        <f t="shared" si="101"/>
        <v>3454.248</v>
      </c>
      <c r="Q335" s="13">
        <v>0</v>
      </c>
      <c r="R335" s="13">
        <f t="shared" si="102"/>
        <v>10353</v>
      </c>
      <c r="S335" s="13">
        <v>0</v>
      </c>
      <c r="T335" s="13">
        <f t="shared" si="103"/>
        <v>4552.7019999999993</v>
      </c>
      <c r="U335" s="13">
        <f t="shared" si="104"/>
        <v>7473.6480000000001</v>
      </c>
      <c r="V335" s="13">
        <f t="shared" si="105"/>
        <v>44167.298000000003</v>
      </c>
      <c r="W335" s="58"/>
      <c r="X335"/>
      <c r="Y335"/>
      <c r="Z335"/>
      <c r="AA335"/>
      <c r="AB335" s="8"/>
      <c r="AC335"/>
      <c r="AD335" s="8"/>
      <c r="AE335" s="8"/>
      <c r="AF335" s="8"/>
      <c r="AG335" s="8"/>
      <c r="AH335"/>
      <c r="AI335" s="8"/>
      <c r="AJ335" s="8"/>
    </row>
    <row r="336" spans="1:36" s="6" customFormat="1" ht="15" x14ac:dyDescent="0.25">
      <c r="A336" s="17">
        <f t="shared" si="96"/>
        <v>316</v>
      </c>
      <c r="B336" s="16" t="s">
        <v>6</v>
      </c>
      <c r="C336" s="15" t="s">
        <v>346</v>
      </c>
      <c r="D336" s="15" t="s">
        <v>2</v>
      </c>
      <c r="E336" s="15" t="s">
        <v>5</v>
      </c>
      <c r="F336" s="15" t="s">
        <v>87</v>
      </c>
      <c r="G336" s="14">
        <v>44927</v>
      </c>
      <c r="H336" s="14" t="s">
        <v>4</v>
      </c>
      <c r="I336" s="13">
        <v>113400</v>
      </c>
      <c r="J336" s="13">
        <v>15257.38</v>
      </c>
      <c r="K336" s="13">
        <v>0</v>
      </c>
      <c r="L336" s="13">
        <f t="shared" si="97"/>
        <v>3254.58</v>
      </c>
      <c r="M336" s="13">
        <f t="shared" si="98"/>
        <v>8051.4</v>
      </c>
      <c r="N336" s="13">
        <f t="shared" si="99"/>
        <v>1304.0999999999999</v>
      </c>
      <c r="O336" s="13">
        <f t="shared" si="100"/>
        <v>3447.36</v>
      </c>
      <c r="P336" s="13">
        <f t="shared" si="101"/>
        <v>8040.06</v>
      </c>
      <c r="Q336" s="13">
        <v>0</v>
      </c>
      <c r="R336" s="13">
        <f t="shared" si="102"/>
        <v>24097.5</v>
      </c>
      <c r="S336" s="13">
        <v>0</v>
      </c>
      <c r="T336" s="13">
        <f t="shared" si="103"/>
        <v>21959.32</v>
      </c>
      <c r="U336" s="13">
        <f t="shared" si="104"/>
        <v>17395.559999999998</v>
      </c>
      <c r="V336" s="13">
        <f t="shared" si="105"/>
        <v>91440.68</v>
      </c>
      <c r="W336" s="58"/>
      <c r="X336"/>
      <c r="Y336"/>
      <c r="Z336"/>
      <c r="AA336"/>
      <c r="AB336" s="8"/>
      <c r="AC336"/>
      <c r="AD336" s="8"/>
      <c r="AE336" s="8"/>
      <c r="AF336" s="8"/>
      <c r="AG336" s="8"/>
      <c r="AH336"/>
      <c r="AI336" s="8"/>
      <c r="AJ336" s="8"/>
    </row>
    <row r="337" spans="1:36" s="6" customFormat="1" ht="15" x14ac:dyDescent="0.25">
      <c r="A337" s="17">
        <f t="shared" si="96"/>
        <v>317</v>
      </c>
      <c r="B337" s="16" t="s">
        <v>6</v>
      </c>
      <c r="C337" s="15" t="s">
        <v>345</v>
      </c>
      <c r="D337" s="15" t="s">
        <v>2</v>
      </c>
      <c r="E337" s="15" t="s">
        <v>5</v>
      </c>
      <c r="F337" s="15" t="s">
        <v>92</v>
      </c>
      <c r="G337" s="14">
        <v>44927</v>
      </c>
      <c r="H337" s="14" t="s">
        <v>4</v>
      </c>
      <c r="I337" s="13">
        <v>95760</v>
      </c>
      <c r="J337" s="13">
        <v>11108.02</v>
      </c>
      <c r="K337" s="13">
        <v>0</v>
      </c>
      <c r="L337" s="13">
        <f t="shared" si="97"/>
        <v>2748.3119999999999</v>
      </c>
      <c r="M337" s="13">
        <f t="shared" si="98"/>
        <v>6798.9599999999991</v>
      </c>
      <c r="N337" s="13">
        <f t="shared" si="99"/>
        <v>1101.24</v>
      </c>
      <c r="O337" s="13">
        <f t="shared" si="100"/>
        <v>2911.1039999999998</v>
      </c>
      <c r="P337" s="13">
        <f t="shared" si="101"/>
        <v>6789.384</v>
      </c>
      <c r="Q337" s="13">
        <v>0</v>
      </c>
      <c r="R337" s="13">
        <f t="shared" si="102"/>
        <v>20349</v>
      </c>
      <c r="S337" s="13">
        <v>0</v>
      </c>
      <c r="T337" s="13">
        <f t="shared" si="103"/>
        <v>16767.436000000002</v>
      </c>
      <c r="U337" s="13">
        <f t="shared" si="104"/>
        <v>14689.583999999999</v>
      </c>
      <c r="V337" s="13">
        <f t="shared" si="105"/>
        <v>78992.563999999998</v>
      </c>
      <c r="W337" s="58"/>
      <c r="X337"/>
      <c r="Y337"/>
      <c r="Z337"/>
      <c r="AA337"/>
      <c r="AB337" s="8"/>
      <c r="AC337"/>
      <c r="AD337" s="8"/>
      <c r="AE337" s="8"/>
      <c r="AF337" s="8"/>
      <c r="AG337" s="8"/>
      <c r="AH337"/>
      <c r="AI337" s="8"/>
      <c r="AJ337" s="8"/>
    </row>
    <row r="338" spans="1:36" s="6" customFormat="1" ht="15" x14ac:dyDescent="0.25">
      <c r="A338" s="17">
        <f t="shared" si="96"/>
        <v>318</v>
      </c>
      <c r="B338" s="16" t="s">
        <v>6</v>
      </c>
      <c r="C338" s="15" t="s">
        <v>344</v>
      </c>
      <c r="D338" s="15" t="s">
        <v>2</v>
      </c>
      <c r="E338" s="15" t="s">
        <v>5</v>
      </c>
      <c r="F338" s="15" t="s">
        <v>87</v>
      </c>
      <c r="G338" s="14">
        <v>44927</v>
      </c>
      <c r="H338" s="14" t="s">
        <v>4</v>
      </c>
      <c r="I338" s="13">
        <v>30160</v>
      </c>
      <c r="J338" s="13">
        <v>0</v>
      </c>
      <c r="K338" s="13">
        <v>0</v>
      </c>
      <c r="L338" s="13">
        <f t="shared" si="97"/>
        <v>865.59199999999998</v>
      </c>
      <c r="M338" s="13">
        <f t="shared" si="98"/>
        <v>2141.3599999999997</v>
      </c>
      <c r="N338" s="13">
        <f t="shared" si="99"/>
        <v>346.84</v>
      </c>
      <c r="O338" s="13">
        <f t="shared" si="100"/>
        <v>916.86400000000003</v>
      </c>
      <c r="P338" s="13">
        <f t="shared" si="101"/>
        <v>2138.3440000000001</v>
      </c>
      <c r="Q338" s="13">
        <v>0</v>
      </c>
      <c r="R338" s="13">
        <f t="shared" si="102"/>
        <v>6409</v>
      </c>
      <c r="S338" s="13">
        <v>0</v>
      </c>
      <c r="T338" s="13">
        <f t="shared" si="103"/>
        <v>1782.4560000000001</v>
      </c>
      <c r="U338" s="13">
        <f t="shared" si="104"/>
        <v>4626.5439999999999</v>
      </c>
      <c r="V338" s="13">
        <f t="shared" si="105"/>
        <v>28377.544000000002</v>
      </c>
      <c r="W338" s="58"/>
      <c r="X338"/>
      <c r="Y338"/>
      <c r="Z338"/>
      <c r="AA338"/>
      <c r="AB338" s="8"/>
      <c r="AC338"/>
      <c r="AD338" s="8"/>
      <c r="AE338"/>
      <c r="AF338"/>
      <c r="AG338"/>
      <c r="AH338"/>
      <c r="AI338" s="8"/>
      <c r="AJ338" s="8"/>
    </row>
    <row r="339" spans="1:36" s="6" customFormat="1" ht="15" x14ac:dyDescent="0.25">
      <c r="A339" s="17">
        <f t="shared" si="96"/>
        <v>319</v>
      </c>
      <c r="B339" s="16" t="s">
        <v>6</v>
      </c>
      <c r="C339" s="15" t="s">
        <v>343</v>
      </c>
      <c r="D339" s="15" t="s">
        <v>2</v>
      </c>
      <c r="E339" s="15" t="s">
        <v>5</v>
      </c>
      <c r="F339" s="15" t="s">
        <v>92</v>
      </c>
      <c r="G339" s="14">
        <v>44927</v>
      </c>
      <c r="H339" s="14" t="s">
        <v>4</v>
      </c>
      <c r="I339" s="13">
        <v>37800</v>
      </c>
      <c r="J339" s="13">
        <v>0</v>
      </c>
      <c r="K339" s="13">
        <v>0</v>
      </c>
      <c r="L339" s="13">
        <f t="shared" si="97"/>
        <v>1084.8599999999999</v>
      </c>
      <c r="M339" s="13">
        <f t="shared" si="98"/>
        <v>2683.7999999999997</v>
      </c>
      <c r="N339" s="13">
        <f t="shared" si="99"/>
        <v>434.7</v>
      </c>
      <c r="O339" s="13">
        <f t="shared" si="100"/>
        <v>1149.1199999999999</v>
      </c>
      <c r="P339" s="13">
        <f t="shared" si="101"/>
        <v>2680.02</v>
      </c>
      <c r="Q339" s="13">
        <v>0</v>
      </c>
      <c r="R339" s="13">
        <f t="shared" si="102"/>
        <v>8032.5</v>
      </c>
      <c r="S339" s="13">
        <v>0</v>
      </c>
      <c r="T339" s="13">
        <f t="shared" si="103"/>
        <v>2233.9799999999996</v>
      </c>
      <c r="U339" s="13">
        <f t="shared" si="104"/>
        <v>5798.5199999999995</v>
      </c>
      <c r="V339" s="13">
        <f t="shared" si="105"/>
        <v>35566.020000000004</v>
      </c>
      <c r="W339" s="58"/>
      <c r="X339"/>
      <c r="Y339"/>
      <c r="Z339"/>
      <c r="AA339"/>
      <c r="AB339" s="8"/>
      <c r="AC339"/>
      <c r="AD339" s="8"/>
      <c r="AE339" s="8"/>
      <c r="AF339"/>
      <c r="AG339" s="8"/>
      <c r="AH339"/>
      <c r="AI339" s="8"/>
      <c r="AJ339" s="8"/>
    </row>
    <row r="340" spans="1:36" s="6" customFormat="1" ht="15" x14ac:dyDescent="0.25">
      <c r="A340" s="17">
        <f t="shared" si="96"/>
        <v>320</v>
      </c>
      <c r="B340" s="16" t="s">
        <v>6</v>
      </c>
      <c r="C340" s="15" t="s">
        <v>342</v>
      </c>
      <c r="D340" s="15" t="s">
        <v>2</v>
      </c>
      <c r="E340" s="15" t="s">
        <v>5</v>
      </c>
      <c r="F340" s="15" t="s">
        <v>92</v>
      </c>
      <c r="G340" s="14">
        <v>44927</v>
      </c>
      <c r="H340" s="14" t="s">
        <v>4</v>
      </c>
      <c r="I340" s="13">
        <v>18560</v>
      </c>
      <c r="J340" s="13">
        <v>0</v>
      </c>
      <c r="K340" s="13">
        <v>0</v>
      </c>
      <c r="L340" s="13">
        <f t="shared" si="97"/>
        <v>532.67200000000003</v>
      </c>
      <c r="M340" s="13">
        <f t="shared" si="98"/>
        <v>1317.76</v>
      </c>
      <c r="N340" s="13">
        <f t="shared" si="99"/>
        <v>213.44</v>
      </c>
      <c r="O340" s="13">
        <f t="shared" si="100"/>
        <v>564.22400000000005</v>
      </c>
      <c r="P340" s="13">
        <f t="shared" si="101"/>
        <v>1315.904</v>
      </c>
      <c r="Q340" s="13">
        <v>0</v>
      </c>
      <c r="R340" s="13">
        <f t="shared" si="102"/>
        <v>3944</v>
      </c>
      <c r="S340" s="13">
        <v>0</v>
      </c>
      <c r="T340" s="13">
        <f t="shared" si="103"/>
        <v>1096.8960000000002</v>
      </c>
      <c r="U340" s="13">
        <f t="shared" si="104"/>
        <v>2847.1040000000003</v>
      </c>
      <c r="V340" s="13">
        <f t="shared" si="105"/>
        <v>17463.103999999999</v>
      </c>
      <c r="W340" s="58"/>
      <c r="X340"/>
      <c r="Y340"/>
      <c r="Z340"/>
      <c r="AA340"/>
      <c r="AB340" s="8"/>
      <c r="AC340"/>
      <c r="AD340" s="8"/>
      <c r="AE340"/>
      <c r="AF340"/>
      <c r="AG340"/>
      <c r="AH340"/>
      <c r="AI340" s="8"/>
      <c r="AJ340" s="8"/>
    </row>
    <row r="341" spans="1:36" s="6" customFormat="1" ht="15" x14ac:dyDescent="0.25">
      <c r="A341" s="17">
        <f t="shared" si="96"/>
        <v>321</v>
      </c>
      <c r="B341" s="16" t="s">
        <v>6</v>
      </c>
      <c r="C341" s="15" t="s">
        <v>341</v>
      </c>
      <c r="D341" s="15" t="s">
        <v>2</v>
      </c>
      <c r="E341" s="15" t="s">
        <v>5</v>
      </c>
      <c r="F341" s="15" t="s">
        <v>92</v>
      </c>
      <c r="G341" s="14">
        <v>44927</v>
      </c>
      <c r="H341" s="14" t="s">
        <v>4</v>
      </c>
      <c r="I341" s="13">
        <v>62400</v>
      </c>
      <c r="J341" s="13">
        <v>3938.31</v>
      </c>
      <c r="K341" s="13">
        <v>0</v>
      </c>
      <c r="L341" s="13">
        <f t="shared" si="97"/>
        <v>1790.8799999999999</v>
      </c>
      <c r="M341" s="13">
        <f t="shared" si="98"/>
        <v>4430.3999999999996</v>
      </c>
      <c r="N341" s="13">
        <f t="shared" si="99"/>
        <v>717.6</v>
      </c>
      <c r="O341" s="13">
        <f t="shared" si="100"/>
        <v>1896.96</v>
      </c>
      <c r="P341" s="13">
        <f t="shared" si="101"/>
        <v>4424.16</v>
      </c>
      <c r="Q341" s="13">
        <v>0</v>
      </c>
      <c r="R341" s="13">
        <f t="shared" si="102"/>
        <v>13260</v>
      </c>
      <c r="S341" s="13">
        <v>0</v>
      </c>
      <c r="T341" s="13">
        <f t="shared" si="103"/>
        <v>7626.15</v>
      </c>
      <c r="U341" s="13">
        <f t="shared" si="104"/>
        <v>9572.16</v>
      </c>
      <c r="V341" s="13">
        <f t="shared" si="105"/>
        <v>54773.85</v>
      </c>
      <c r="W341" s="58"/>
      <c r="X341"/>
      <c r="Y341"/>
      <c r="Z341"/>
      <c r="AA341"/>
      <c r="AB341" s="8"/>
      <c r="AC341"/>
      <c r="AD341" s="8"/>
      <c r="AE341" s="8"/>
      <c r="AF341" s="8"/>
      <c r="AG341" s="8"/>
      <c r="AH341"/>
      <c r="AI341" s="8"/>
      <c r="AJ341" s="8"/>
    </row>
    <row r="342" spans="1:36" s="6" customFormat="1" ht="15" x14ac:dyDescent="0.25">
      <c r="A342" s="17">
        <f t="shared" si="96"/>
        <v>322</v>
      </c>
      <c r="B342" s="16" t="s">
        <v>6</v>
      </c>
      <c r="C342" s="15" t="s">
        <v>340</v>
      </c>
      <c r="D342" s="15" t="s">
        <v>2</v>
      </c>
      <c r="E342" s="15" t="s">
        <v>5</v>
      </c>
      <c r="F342" s="15" t="s">
        <v>87</v>
      </c>
      <c r="G342" s="14">
        <v>44927</v>
      </c>
      <c r="H342" s="14" t="s">
        <v>4</v>
      </c>
      <c r="I342" s="13">
        <v>37120</v>
      </c>
      <c r="J342" s="13">
        <v>36.18</v>
      </c>
      <c r="K342" s="13">
        <v>0</v>
      </c>
      <c r="L342" s="13">
        <f t="shared" si="97"/>
        <v>1065.3440000000001</v>
      </c>
      <c r="M342" s="13">
        <f t="shared" si="98"/>
        <v>2635.52</v>
      </c>
      <c r="N342" s="13">
        <f t="shared" si="99"/>
        <v>426.88</v>
      </c>
      <c r="O342" s="13">
        <f t="shared" si="100"/>
        <v>1128.4480000000001</v>
      </c>
      <c r="P342" s="13">
        <f t="shared" si="101"/>
        <v>2631.808</v>
      </c>
      <c r="Q342" s="13">
        <v>0</v>
      </c>
      <c r="R342" s="13">
        <f t="shared" si="102"/>
        <v>7888</v>
      </c>
      <c r="S342" s="13">
        <v>0</v>
      </c>
      <c r="T342" s="13">
        <f t="shared" si="103"/>
        <v>2229.9720000000002</v>
      </c>
      <c r="U342" s="13">
        <f t="shared" si="104"/>
        <v>5694.2080000000005</v>
      </c>
      <c r="V342" s="13">
        <f t="shared" si="105"/>
        <v>34890.027999999998</v>
      </c>
      <c r="W342" s="58"/>
      <c r="X342"/>
      <c r="Y342"/>
      <c r="Z342"/>
      <c r="AA342"/>
      <c r="AB342" s="8"/>
      <c r="AC342"/>
      <c r="AD342" s="8"/>
      <c r="AE342" s="8"/>
      <c r="AF342"/>
      <c r="AG342" s="8"/>
      <c r="AH342"/>
      <c r="AI342" s="8"/>
      <c r="AJ342" s="8"/>
    </row>
    <row r="343" spans="1:36" s="6" customFormat="1" ht="15" x14ac:dyDescent="0.25">
      <c r="A343" s="17">
        <f t="shared" si="96"/>
        <v>323</v>
      </c>
      <c r="B343" s="16" t="s">
        <v>6</v>
      </c>
      <c r="C343" s="15" t="s">
        <v>339</v>
      </c>
      <c r="D343" s="15" t="s">
        <v>2</v>
      </c>
      <c r="E343" s="15" t="s">
        <v>5</v>
      </c>
      <c r="F343" s="15" t="s">
        <v>92</v>
      </c>
      <c r="G343" s="14">
        <v>44927</v>
      </c>
      <c r="H343" s="14" t="s">
        <v>4</v>
      </c>
      <c r="I343" s="13">
        <v>27720</v>
      </c>
      <c r="J343" s="13">
        <v>0</v>
      </c>
      <c r="K343" s="13">
        <v>0</v>
      </c>
      <c r="L343" s="13">
        <f t="shared" ref="L343:L374" si="106">+I343*2.87%</f>
        <v>795.56399999999996</v>
      </c>
      <c r="M343" s="13">
        <f t="shared" ref="M343:M374" si="107">I343*7.1%</f>
        <v>1968.12</v>
      </c>
      <c r="N343" s="13">
        <f t="shared" ref="N343:N374" si="108">I343*1.15%</f>
        <v>318.77999999999997</v>
      </c>
      <c r="O343" s="13">
        <f t="shared" ref="O343:O374" si="109">+I343*3.04%</f>
        <v>842.68799999999999</v>
      </c>
      <c r="P343" s="13">
        <f t="shared" ref="P343:P374" si="110">I343*7.09%</f>
        <v>1965.3480000000002</v>
      </c>
      <c r="Q343" s="13">
        <v>0</v>
      </c>
      <c r="R343" s="13">
        <f t="shared" ref="R343:R374" si="111">L343+M343+N343+O343+P343</f>
        <v>5890.5</v>
      </c>
      <c r="S343" s="13">
        <v>0</v>
      </c>
      <c r="T343" s="13">
        <f t="shared" ref="T343:T374" si="112">+L343+O343+Q343+S343+J343+K343</f>
        <v>1638.252</v>
      </c>
      <c r="U343" s="13">
        <f t="shared" ref="U343:U374" si="113">+P343+N343+M343</f>
        <v>4252.2479999999996</v>
      </c>
      <c r="V343" s="13">
        <f t="shared" ref="V343:V374" si="114">+I343-T343</f>
        <v>26081.748</v>
      </c>
      <c r="W343" s="58"/>
      <c r="X343"/>
      <c r="Y343"/>
      <c r="Z343"/>
      <c r="AA343"/>
      <c r="AB343" s="8"/>
      <c r="AC343"/>
      <c r="AD343" s="8"/>
      <c r="AE343"/>
      <c r="AF343"/>
      <c r="AG343"/>
      <c r="AH343"/>
      <c r="AI343" s="8"/>
      <c r="AJ343" s="8"/>
    </row>
    <row r="344" spans="1:36" s="6" customFormat="1" ht="15" x14ac:dyDescent="0.25">
      <c r="A344" s="17">
        <f t="shared" si="96"/>
        <v>324</v>
      </c>
      <c r="B344" s="16" t="s">
        <v>6</v>
      </c>
      <c r="C344" s="15" t="s">
        <v>338</v>
      </c>
      <c r="D344" s="15" t="s">
        <v>2</v>
      </c>
      <c r="E344" s="15" t="s">
        <v>5</v>
      </c>
      <c r="F344" s="15" t="s">
        <v>92</v>
      </c>
      <c r="G344" s="14">
        <v>44927</v>
      </c>
      <c r="H344" s="14" t="s">
        <v>4</v>
      </c>
      <c r="I344" s="13">
        <v>16240</v>
      </c>
      <c r="J344" s="13">
        <v>0</v>
      </c>
      <c r="K344" s="13">
        <v>0</v>
      </c>
      <c r="L344" s="13">
        <f t="shared" si="106"/>
        <v>466.08800000000002</v>
      </c>
      <c r="M344" s="13">
        <f t="shared" si="107"/>
        <v>1153.04</v>
      </c>
      <c r="N344" s="13">
        <f t="shared" si="108"/>
        <v>186.76</v>
      </c>
      <c r="O344" s="13">
        <f t="shared" si="109"/>
        <v>493.69600000000003</v>
      </c>
      <c r="P344" s="13">
        <f t="shared" si="110"/>
        <v>1151.4160000000002</v>
      </c>
      <c r="Q344" s="13">
        <v>0</v>
      </c>
      <c r="R344" s="13">
        <f t="shared" si="111"/>
        <v>3451</v>
      </c>
      <c r="S344" s="13">
        <v>0</v>
      </c>
      <c r="T344" s="13">
        <f t="shared" si="112"/>
        <v>959.78400000000011</v>
      </c>
      <c r="U344" s="13">
        <f t="shared" si="113"/>
        <v>2491.2160000000003</v>
      </c>
      <c r="V344" s="13">
        <f t="shared" si="114"/>
        <v>15280.216</v>
      </c>
      <c r="W344" s="58"/>
      <c r="X344"/>
      <c r="Y344"/>
      <c r="Z344"/>
      <c r="AA344"/>
      <c r="AB344" s="8"/>
      <c r="AC344"/>
      <c r="AD344" s="8"/>
      <c r="AE344"/>
      <c r="AF344"/>
      <c r="AG344"/>
      <c r="AH344"/>
      <c r="AI344"/>
      <c r="AJ344" s="8"/>
    </row>
    <row r="345" spans="1:36" s="6" customFormat="1" ht="15" x14ac:dyDescent="0.25">
      <c r="A345" s="17">
        <f t="shared" ref="A345:A406" si="115">1+A344</f>
        <v>325</v>
      </c>
      <c r="B345" s="16" t="s">
        <v>6</v>
      </c>
      <c r="C345" s="15" t="s">
        <v>337</v>
      </c>
      <c r="D345" s="15" t="s">
        <v>2</v>
      </c>
      <c r="E345" s="15" t="s">
        <v>5</v>
      </c>
      <c r="F345" s="15" t="s">
        <v>92</v>
      </c>
      <c r="G345" s="14">
        <v>44927</v>
      </c>
      <c r="H345" s="14" t="s">
        <v>4</v>
      </c>
      <c r="I345" s="13">
        <v>92800</v>
      </c>
      <c r="J345" s="13">
        <v>0</v>
      </c>
      <c r="K345" s="13">
        <v>0</v>
      </c>
      <c r="L345" s="13">
        <f t="shared" si="106"/>
        <v>2663.36</v>
      </c>
      <c r="M345" s="13">
        <f t="shared" si="107"/>
        <v>6588.7999999999993</v>
      </c>
      <c r="N345" s="13">
        <f t="shared" si="108"/>
        <v>1067.2</v>
      </c>
      <c r="O345" s="13">
        <f t="shared" si="109"/>
        <v>2821.12</v>
      </c>
      <c r="P345" s="13">
        <f t="shared" si="110"/>
        <v>6579.52</v>
      </c>
      <c r="Q345" s="13">
        <v>0</v>
      </c>
      <c r="R345" s="13">
        <f t="shared" si="111"/>
        <v>19720</v>
      </c>
      <c r="S345" s="13">
        <v>0</v>
      </c>
      <c r="T345" s="13">
        <f t="shared" si="112"/>
        <v>5484.48</v>
      </c>
      <c r="U345" s="13">
        <f t="shared" si="113"/>
        <v>14235.52</v>
      </c>
      <c r="V345" s="13">
        <f t="shared" si="114"/>
        <v>87315.520000000004</v>
      </c>
      <c r="W345" s="58"/>
      <c r="X345"/>
      <c r="Y345"/>
      <c r="Z345"/>
      <c r="AA345"/>
      <c r="AB345" s="8"/>
      <c r="AC345"/>
      <c r="AD345" s="8"/>
      <c r="AE345" s="8"/>
      <c r="AF345"/>
      <c r="AG345" s="8"/>
      <c r="AH345"/>
      <c r="AI345" s="8"/>
      <c r="AJ345" s="8"/>
    </row>
    <row r="346" spans="1:36" s="6" customFormat="1" ht="15" x14ac:dyDescent="0.25">
      <c r="A346" s="17">
        <f t="shared" si="115"/>
        <v>326</v>
      </c>
      <c r="B346" s="16" t="s">
        <v>6</v>
      </c>
      <c r="C346" s="15" t="s">
        <v>336</v>
      </c>
      <c r="D346" s="15" t="s">
        <v>2</v>
      </c>
      <c r="E346" s="15" t="s">
        <v>5</v>
      </c>
      <c r="F346" s="15" t="s">
        <v>87</v>
      </c>
      <c r="G346" s="14">
        <v>44927</v>
      </c>
      <c r="H346" s="14" t="s">
        <v>4</v>
      </c>
      <c r="I346" s="13">
        <v>9280</v>
      </c>
      <c r="J346" s="13">
        <v>0</v>
      </c>
      <c r="K346" s="13">
        <v>0</v>
      </c>
      <c r="L346" s="13">
        <f t="shared" si="106"/>
        <v>266.33600000000001</v>
      </c>
      <c r="M346" s="13">
        <f t="shared" si="107"/>
        <v>658.88</v>
      </c>
      <c r="N346" s="13">
        <f t="shared" si="108"/>
        <v>106.72</v>
      </c>
      <c r="O346" s="13">
        <f t="shared" si="109"/>
        <v>282.11200000000002</v>
      </c>
      <c r="P346" s="13">
        <f t="shared" si="110"/>
        <v>657.952</v>
      </c>
      <c r="Q346" s="13">
        <v>0</v>
      </c>
      <c r="R346" s="13">
        <f t="shared" si="111"/>
        <v>1972</v>
      </c>
      <c r="S346" s="13"/>
      <c r="T346" s="13">
        <f t="shared" si="112"/>
        <v>548.44800000000009</v>
      </c>
      <c r="U346" s="13">
        <f t="shared" si="113"/>
        <v>1423.5520000000001</v>
      </c>
      <c r="V346" s="13">
        <f t="shared" si="114"/>
        <v>8731.5519999999997</v>
      </c>
      <c r="W346" s="58"/>
      <c r="X346"/>
      <c r="Y346"/>
      <c r="Z346"/>
      <c r="AA346"/>
      <c r="AB346" s="8"/>
      <c r="AC346"/>
      <c r="AD346" s="8"/>
      <c r="AE346"/>
      <c r="AF346"/>
      <c r="AG346"/>
      <c r="AH346"/>
      <c r="AI346"/>
      <c r="AJ346" s="8"/>
    </row>
    <row r="347" spans="1:36" s="6" customFormat="1" ht="15" x14ac:dyDescent="0.25">
      <c r="A347" s="17">
        <f t="shared" si="115"/>
        <v>327</v>
      </c>
      <c r="B347" s="16" t="s">
        <v>6</v>
      </c>
      <c r="C347" s="15" t="s">
        <v>335</v>
      </c>
      <c r="D347" s="15" t="s">
        <v>2</v>
      </c>
      <c r="E347" s="15" t="s">
        <v>5</v>
      </c>
      <c r="F347" s="15" t="s">
        <v>87</v>
      </c>
      <c r="G347" s="14">
        <v>44927</v>
      </c>
      <c r="H347" s="14" t="s">
        <v>4</v>
      </c>
      <c r="I347" s="13">
        <v>78880</v>
      </c>
      <c r="J347" s="13">
        <v>7137.42</v>
      </c>
      <c r="K347" s="13">
        <v>0</v>
      </c>
      <c r="L347" s="13">
        <f t="shared" si="106"/>
        <v>2263.8559999999998</v>
      </c>
      <c r="M347" s="13">
        <f t="shared" si="107"/>
        <v>5600.48</v>
      </c>
      <c r="N347" s="13">
        <f t="shared" si="108"/>
        <v>907.12</v>
      </c>
      <c r="O347" s="13">
        <f t="shared" si="109"/>
        <v>2397.9519999999998</v>
      </c>
      <c r="P347" s="13">
        <f t="shared" si="110"/>
        <v>5592.5920000000006</v>
      </c>
      <c r="Q347" s="13">
        <v>0</v>
      </c>
      <c r="R347" s="13">
        <f t="shared" si="111"/>
        <v>16762</v>
      </c>
      <c r="S347" s="13">
        <v>0</v>
      </c>
      <c r="T347" s="13">
        <f t="shared" si="112"/>
        <v>11799.227999999999</v>
      </c>
      <c r="U347" s="13">
        <f t="shared" si="113"/>
        <v>12100.191999999999</v>
      </c>
      <c r="V347" s="13">
        <f t="shared" si="114"/>
        <v>67080.771999999997</v>
      </c>
      <c r="W347" s="58"/>
      <c r="X347"/>
      <c r="Y347"/>
      <c r="Z347"/>
      <c r="AA347"/>
      <c r="AB347" s="8"/>
      <c r="AC347"/>
      <c r="AD347" s="8"/>
      <c r="AE347" s="8"/>
      <c r="AF347" s="8"/>
      <c r="AG347" s="8"/>
      <c r="AH347"/>
      <c r="AI347" s="8"/>
      <c r="AJ347" s="8"/>
    </row>
    <row r="348" spans="1:36" s="6" customFormat="1" ht="15" x14ac:dyDescent="0.25">
      <c r="A348" s="17">
        <f t="shared" si="115"/>
        <v>328</v>
      </c>
      <c r="B348" s="16" t="s">
        <v>6</v>
      </c>
      <c r="C348" s="15" t="s">
        <v>334</v>
      </c>
      <c r="D348" s="15" t="s">
        <v>2</v>
      </c>
      <c r="E348" s="15" t="s">
        <v>5</v>
      </c>
      <c r="F348" s="15" t="s">
        <v>87</v>
      </c>
      <c r="G348" s="14">
        <v>44927</v>
      </c>
      <c r="H348" s="14" t="s">
        <v>4</v>
      </c>
      <c r="I348" s="13">
        <v>25520</v>
      </c>
      <c r="J348" s="13">
        <v>0</v>
      </c>
      <c r="K348" s="13">
        <v>0</v>
      </c>
      <c r="L348" s="13">
        <f t="shared" si="106"/>
        <v>732.42399999999998</v>
      </c>
      <c r="M348" s="13">
        <f t="shared" si="107"/>
        <v>1811.9199999999998</v>
      </c>
      <c r="N348" s="13">
        <f t="shared" si="108"/>
        <v>293.48</v>
      </c>
      <c r="O348" s="13">
        <f t="shared" si="109"/>
        <v>775.80799999999999</v>
      </c>
      <c r="P348" s="13">
        <f t="shared" si="110"/>
        <v>1809.3680000000002</v>
      </c>
      <c r="Q348" s="13">
        <v>0</v>
      </c>
      <c r="R348" s="13">
        <f t="shared" si="111"/>
        <v>5423</v>
      </c>
      <c r="S348" s="13">
        <v>0</v>
      </c>
      <c r="T348" s="13">
        <f t="shared" si="112"/>
        <v>1508.232</v>
      </c>
      <c r="U348" s="13">
        <f t="shared" si="113"/>
        <v>3914.768</v>
      </c>
      <c r="V348" s="13">
        <f t="shared" si="114"/>
        <v>24011.768</v>
      </c>
      <c r="W348" s="58"/>
      <c r="X348"/>
      <c r="Y348"/>
      <c r="Z348"/>
      <c r="AA348"/>
      <c r="AB348" s="8"/>
      <c r="AC348"/>
      <c r="AD348" s="8"/>
      <c r="AE348"/>
      <c r="AF348"/>
      <c r="AG348"/>
      <c r="AH348"/>
      <c r="AI348" s="8"/>
      <c r="AJ348" s="8"/>
    </row>
    <row r="349" spans="1:36" s="6" customFormat="1" ht="15" x14ac:dyDescent="0.25">
      <c r="A349" s="17">
        <f t="shared" si="115"/>
        <v>329</v>
      </c>
      <c r="B349" s="16" t="s">
        <v>6</v>
      </c>
      <c r="C349" s="15" t="s">
        <v>333</v>
      </c>
      <c r="D349" s="15" t="s">
        <v>2</v>
      </c>
      <c r="E349" s="15" t="s">
        <v>5</v>
      </c>
      <c r="F349" s="15" t="s">
        <v>87</v>
      </c>
      <c r="G349" s="14">
        <v>44927</v>
      </c>
      <c r="H349" s="14" t="s">
        <v>4</v>
      </c>
      <c r="I349" s="13">
        <v>9280</v>
      </c>
      <c r="J349" s="13">
        <v>0</v>
      </c>
      <c r="K349" s="13">
        <v>0</v>
      </c>
      <c r="L349" s="13">
        <f t="shared" si="106"/>
        <v>266.33600000000001</v>
      </c>
      <c r="M349" s="13">
        <f t="shared" si="107"/>
        <v>658.88</v>
      </c>
      <c r="N349" s="13">
        <f t="shared" si="108"/>
        <v>106.72</v>
      </c>
      <c r="O349" s="13">
        <f t="shared" si="109"/>
        <v>282.11200000000002</v>
      </c>
      <c r="P349" s="13">
        <f t="shared" si="110"/>
        <v>657.952</v>
      </c>
      <c r="Q349" s="13">
        <v>0</v>
      </c>
      <c r="R349" s="13">
        <f t="shared" si="111"/>
        <v>1972</v>
      </c>
      <c r="S349" s="13">
        <v>0</v>
      </c>
      <c r="T349" s="13">
        <f t="shared" si="112"/>
        <v>548.44800000000009</v>
      </c>
      <c r="U349" s="13">
        <f t="shared" si="113"/>
        <v>1423.5520000000001</v>
      </c>
      <c r="V349" s="13">
        <f t="shared" si="114"/>
        <v>8731.5519999999997</v>
      </c>
      <c r="W349" s="58"/>
      <c r="X349"/>
      <c r="Y349"/>
      <c r="Z349"/>
      <c r="AA349"/>
      <c r="AB349" s="8"/>
      <c r="AC349"/>
      <c r="AD349" s="8"/>
      <c r="AE349"/>
      <c r="AF349"/>
      <c r="AG349"/>
      <c r="AH349"/>
      <c r="AI349"/>
      <c r="AJ349" s="8"/>
    </row>
    <row r="350" spans="1:36" s="6" customFormat="1" ht="15" x14ac:dyDescent="0.25">
      <c r="A350" s="17">
        <f t="shared" si="115"/>
        <v>330</v>
      </c>
      <c r="B350" s="16" t="s">
        <v>6</v>
      </c>
      <c r="C350" s="15" t="s">
        <v>332</v>
      </c>
      <c r="D350" s="15" t="s">
        <v>2</v>
      </c>
      <c r="E350" s="15" t="s">
        <v>5</v>
      </c>
      <c r="F350" s="15" t="s">
        <v>92</v>
      </c>
      <c r="G350" s="14">
        <v>44927</v>
      </c>
      <c r="H350" s="14" t="s">
        <v>4</v>
      </c>
      <c r="I350" s="13">
        <v>9280</v>
      </c>
      <c r="J350" s="13">
        <v>0</v>
      </c>
      <c r="K350" s="13">
        <v>0</v>
      </c>
      <c r="L350" s="13">
        <f t="shared" si="106"/>
        <v>266.33600000000001</v>
      </c>
      <c r="M350" s="13">
        <f t="shared" si="107"/>
        <v>658.88</v>
      </c>
      <c r="N350" s="13">
        <f t="shared" si="108"/>
        <v>106.72</v>
      </c>
      <c r="O350" s="13">
        <f t="shared" si="109"/>
        <v>282.11200000000002</v>
      </c>
      <c r="P350" s="13">
        <f t="shared" si="110"/>
        <v>657.952</v>
      </c>
      <c r="Q350" s="13">
        <v>0</v>
      </c>
      <c r="R350" s="13">
        <f t="shared" si="111"/>
        <v>1972</v>
      </c>
      <c r="S350" s="13">
        <v>0</v>
      </c>
      <c r="T350" s="13">
        <f t="shared" si="112"/>
        <v>548.44800000000009</v>
      </c>
      <c r="U350" s="13">
        <f t="shared" si="113"/>
        <v>1423.5520000000001</v>
      </c>
      <c r="V350" s="13">
        <f t="shared" si="114"/>
        <v>8731.5519999999997</v>
      </c>
      <c r="W350" s="58"/>
      <c r="X350"/>
      <c r="Y350"/>
      <c r="Z350"/>
      <c r="AA350"/>
      <c r="AB350" s="8"/>
      <c r="AC350"/>
      <c r="AD350" s="8"/>
      <c r="AE350"/>
      <c r="AF350"/>
      <c r="AG350"/>
      <c r="AH350"/>
      <c r="AI350"/>
      <c r="AJ350" s="8"/>
    </row>
    <row r="351" spans="1:36" s="6" customFormat="1" ht="15" x14ac:dyDescent="0.25">
      <c r="A351" s="17">
        <f t="shared" si="115"/>
        <v>331</v>
      </c>
      <c r="B351" s="16" t="s">
        <v>6</v>
      </c>
      <c r="C351" s="15" t="s">
        <v>331</v>
      </c>
      <c r="D351" s="15" t="s">
        <v>2</v>
      </c>
      <c r="E351" s="15" t="s">
        <v>5</v>
      </c>
      <c r="F351" s="15" t="s">
        <v>87</v>
      </c>
      <c r="G351" s="14">
        <v>44927</v>
      </c>
      <c r="H351" s="14" t="s">
        <v>4</v>
      </c>
      <c r="I351" s="13">
        <v>46400</v>
      </c>
      <c r="J351" s="13">
        <v>0</v>
      </c>
      <c r="K351" s="13">
        <v>0</v>
      </c>
      <c r="L351" s="13">
        <f t="shared" si="106"/>
        <v>1331.68</v>
      </c>
      <c r="M351" s="13">
        <f t="shared" si="107"/>
        <v>3294.3999999999996</v>
      </c>
      <c r="N351" s="13">
        <f t="shared" si="108"/>
        <v>533.6</v>
      </c>
      <c r="O351" s="13">
        <f t="shared" si="109"/>
        <v>1410.56</v>
      </c>
      <c r="P351" s="13">
        <f t="shared" si="110"/>
        <v>3289.76</v>
      </c>
      <c r="Q351" s="13">
        <v>0</v>
      </c>
      <c r="R351" s="13">
        <f t="shared" si="111"/>
        <v>9860</v>
      </c>
      <c r="S351" s="13">
        <v>0</v>
      </c>
      <c r="T351" s="13">
        <f t="shared" si="112"/>
        <v>2742.24</v>
      </c>
      <c r="U351" s="13">
        <f t="shared" si="113"/>
        <v>7117.76</v>
      </c>
      <c r="V351" s="13">
        <f t="shared" si="114"/>
        <v>43657.760000000002</v>
      </c>
      <c r="W351" s="58"/>
      <c r="X351"/>
      <c r="Y351"/>
      <c r="Z351"/>
      <c r="AA351"/>
      <c r="AB351" s="8"/>
      <c r="AC351"/>
      <c r="AD351" s="8"/>
      <c r="AE351" s="8"/>
      <c r="AF351"/>
      <c r="AG351" s="8"/>
      <c r="AH351"/>
      <c r="AI351" s="8"/>
      <c r="AJ351" s="8"/>
    </row>
    <row r="352" spans="1:36" s="6" customFormat="1" ht="15" x14ac:dyDescent="0.25">
      <c r="A352" s="17">
        <f t="shared" si="115"/>
        <v>332</v>
      </c>
      <c r="B352" s="16" t="s">
        <v>6</v>
      </c>
      <c r="C352" s="15" t="s">
        <v>330</v>
      </c>
      <c r="D352" s="15" t="s">
        <v>2</v>
      </c>
      <c r="E352" s="15" t="s">
        <v>5</v>
      </c>
      <c r="F352" s="15" t="s">
        <v>92</v>
      </c>
      <c r="G352" s="14">
        <v>44927</v>
      </c>
      <c r="H352" s="14" t="s">
        <v>4</v>
      </c>
      <c r="I352" s="13">
        <v>57600</v>
      </c>
      <c r="J352" s="13">
        <v>3035.04</v>
      </c>
      <c r="K352" s="13">
        <v>0</v>
      </c>
      <c r="L352" s="13">
        <f t="shared" si="106"/>
        <v>1653.12</v>
      </c>
      <c r="M352" s="13">
        <f t="shared" si="107"/>
        <v>4089.5999999999995</v>
      </c>
      <c r="N352" s="13">
        <f t="shared" si="108"/>
        <v>662.4</v>
      </c>
      <c r="O352" s="13">
        <f t="shared" si="109"/>
        <v>1751.04</v>
      </c>
      <c r="P352" s="13">
        <f t="shared" si="110"/>
        <v>4083.84</v>
      </c>
      <c r="Q352" s="13">
        <v>0</v>
      </c>
      <c r="R352" s="13">
        <f t="shared" si="111"/>
        <v>12240</v>
      </c>
      <c r="S352" s="13">
        <v>0</v>
      </c>
      <c r="T352" s="13">
        <f t="shared" si="112"/>
        <v>6439.2</v>
      </c>
      <c r="U352" s="13">
        <f t="shared" si="113"/>
        <v>8835.84</v>
      </c>
      <c r="V352" s="13">
        <f t="shared" si="114"/>
        <v>51160.800000000003</v>
      </c>
      <c r="W352" s="58"/>
      <c r="X352"/>
      <c r="Y352"/>
      <c r="Z352"/>
      <c r="AA352"/>
      <c r="AB352" s="8"/>
      <c r="AC352"/>
      <c r="AD352" s="8"/>
      <c r="AE352" s="8"/>
      <c r="AF352" s="8"/>
      <c r="AG352" s="8"/>
      <c r="AH352"/>
      <c r="AI352" s="8"/>
      <c r="AJ352" s="8"/>
    </row>
    <row r="353" spans="1:36" s="6" customFormat="1" ht="15" x14ac:dyDescent="0.25">
      <c r="A353" s="17">
        <f t="shared" si="115"/>
        <v>333</v>
      </c>
      <c r="B353" s="16" t="s">
        <v>6</v>
      </c>
      <c r="C353" s="15" t="s">
        <v>329</v>
      </c>
      <c r="D353" s="15" t="s">
        <v>2</v>
      </c>
      <c r="E353" s="15" t="s">
        <v>5</v>
      </c>
      <c r="F353" s="15" t="s">
        <v>92</v>
      </c>
      <c r="G353" s="14">
        <v>44927</v>
      </c>
      <c r="H353" s="14" t="s">
        <v>4</v>
      </c>
      <c r="I353" s="13">
        <v>9280</v>
      </c>
      <c r="J353" s="13">
        <v>0</v>
      </c>
      <c r="K353" s="13">
        <v>0</v>
      </c>
      <c r="L353" s="13">
        <f t="shared" si="106"/>
        <v>266.33600000000001</v>
      </c>
      <c r="M353" s="13">
        <f t="shared" si="107"/>
        <v>658.88</v>
      </c>
      <c r="N353" s="13">
        <f t="shared" si="108"/>
        <v>106.72</v>
      </c>
      <c r="O353" s="13">
        <f t="shared" si="109"/>
        <v>282.11200000000002</v>
      </c>
      <c r="P353" s="13">
        <f t="shared" si="110"/>
        <v>657.952</v>
      </c>
      <c r="Q353" s="13">
        <v>0</v>
      </c>
      <c r="R353" s="13">
        <f t="shared" si="111"/>
        <v>1972</v>
      </c>
      <c r="S353" s="13">
        <v>0</v>
      </c>
      <c r="T353" s="13">
        <f t="shared" si="112"/>
        <v>548.44800000000009</v>
      </c>
      <c r="U353" s="13">
        <f t="shared" si="113"/>
        <v>1423.5520000000001</v>
      </c>
      <c r="V353" s="13">
        <f t="shared" si="114"/>
        <v>8731.5519999999997</v>
      </c>
      <c r="W353" s="58"/>
      <c r="X353"/>
      <c r="Y353"/>
      <c r="Z353"/>
      <c r="AA353"/>
      <c r="AB353" s="8"/>
      <c r="AC353"/>
      <c r="AD353" s="8"/>
      <c r="AE353"/>
      <c r="AF353"/>
      <c r="AG353"/>
      <c r="AH353"/>
      <c r="AI353"/>
      <c r="AJ353" s="8"/>
    </row>
    <row r="354" spans="1:36" s="6" customFormat="1" ht="15" x14ac:dyDescent="0.25">
      <c r="A354" s="17">
        <f t="shared" si="115"/>
        <v>334</v>
      </c>
      <c r="B354" s="16" t="s">
        <v>6</v>
      </c>
      <c r="C354" s="15" t="s">
        <v>328</v>
      </c>
      <c r="D354" s="15" t="s">
        <v>2</v>
      </c>
      <c r="E354" s="15" t="s">
        <v>5</v>
      </c>
      <c r="F354" s="15" t="s">
        <v>92</v>
      </c>
      <c r="G354" s="14">
        <v>44927</v>
      </c>
      <c r="H354" s="14" t="s">
        <v>4</v>
      </c>
      <c r="I354" s="13">
        <v>34800</v>
      </c>
      <c r="J354" s="13">
        <v>0</v>
      </c>
      <c r="K354" s="13">
        <v>0</v>
      </c>
      <c r="L354" s="13">
        <f t="shared" si="106"/>
        <v>998.76</v>
      </c>
      <c r="M354" s="13">
        <f t="shared" si="107"/>
        <v>2470.7999999999997</v>
      </c>
      <c r="N354" s="13">
        <f t="shared" si="108"/>
        <v>400.2</v>
      </c>
      <c r="O354" s="13">
        <f t="shared" si="109"/>
        <v>1057.92</v>
      </c>
      <c r="P354" s="13">
        <f t="shared" si="110"/>
        <v>2467.3200000000002</v>
      </c>
      <c r="Q354" s="13">
        <v>0</v>
      </c>
      <c r="R354" s="13">
        <f t="shared" si="111"/>
        <v>7395</v>
      </c>
      <c r="S354" s="13">
        <v>0</v>
      </c>
      <c r="T354" s="13">
        <f t="shared" si="112"/>
        <v>2056.6800000000003</v>
      </c>
      <c r="U354" s="13">
        <f t="shared" si="113"/>
        <v>5338.32</v>
      </c>
      <c r="V354" s="13">
        <f t="shared" si="114"/>
        <v>32743.32</v>
      </c>
      <c r="W354" s="58"/>
      <c r="X354"/>
      <c r="Y354"/>
      <c r="Z354"/>
      <c r="AA354"/>
      <c r="AB354" s="8"/>
      <c r="AC354"/>
      <c r="AD354" s="8"/>
      <c r="AE354"/>
      <c r="AF354"/>
      <c r="AG354" s="8"/>
      <c r="AH354"/>
      <c r="AI354" s="8"/>
      <c r="AJ354" s="8"/>
    </row>
    <row r="355" spans="1:36" s="6" customFormat="1" ht="15" x14ac:dyDescent="0.25">
      <c r="A355" s="17">
        <f t="shared" si="115"/>
        <v>335</v>
      </c>
      <c r="B355" s="16" t="s">
        <v>6</v>
      </c>
      <c r="C355" s="15" t="s">
        <v>327</v>
      </c>
      <c r="D355" s="15" t="s">
        <v>2</v>
      </c>
      <c r="E355" s="15" t="s">
        <v>5</v>
      </c>
      <c r="F355" s="15" t="s">
        <v>87</v>
      </c>
      <c r="G355" s="14">
        <v>44927</v>
      </c>
      <c r="H355" s="14" t="s">
        <v>4</v>
      </c>
      <c r="I355" s="13">
        <v>16240</v>
      </c>
      <c r="J355" s="13">
        <v>9866.02</v>
      </c>
      <c r="K355" s="13">
        <v>0</v>
      </c>
      <c r="L355" s="13">
        <f t="shared" si="106"/>
        <v>466.08800000000002</v>
      </c>
      <c r="M355" s="13">
        <f t="shared" si="107"/>
        <v>1153.04</v>
      </c>
      <c r="N355" s="13">
        <f t="shared" si="108"/>
        <v>186.76</v>
      </c>
      <c r="O355" s="13">
        <f t="shared" si="109"/>
        <v>493.69600000000003</v>
      </c>
      <c r="P355" s="13">
        <f t="shared" si="110"/>
        <v>1151.4160000000002</v>
      </c>
      <c r="Q355" s="13">
        <v>0</v>
      </c>
      <c r="R355" s="13">
        <f t="shared" si="111"/>
        <v>3451</v>
      </c>
      <c r="S355" s="13">
        <v>0</v>
      </c>
      <c r="T355" s="13">
        <f t="shared" si="112"/>
        <v>10825.804</v>
      </c>
      <c r="U355" s="13">
        <f t="shared" si="113"/>
        <v>2491.2160000000003</v>
      </c>
      <c r="V355" s="13">
        <f t="shared" si="114"/>
        <v>5414.1959999999999</v>
      </c>
      <c r="W355" s="58"/>
      <c r="X355"/>
      <c r="Y355"/>
      <c r="Z355"/>
      <c r="AA355"/>
      <c r="AB355" s="8"/>
      <c r="AC355"/>
      <c r="AD355" s="8"/>
      <c r="AE355"/>
      <c r="AF355" s="8"/>
      <c r="AG355"/>
      <c r="AH355"/>
      <c r="AI355" s="8"/>
      <c r="AJ355" s="8"/>
    </row>
    <row r="356" spans="1:36" s="6" customFormat="1" ht="15" x14ac:dyDescent="0.25">
      <c r="A356" s="17">
        <f t="shared" si="115"/>
        <v>336</v>
      </c>
      <c r="B356" s="16" t="s">
        <v>6</v>
      </c>
      <c r="C356" s="15" t="s">
        <v>326</v>
      </c>
      <c r="D356" s="15" t="s">
        <v>2</v>
      </c>
      <c r="E356" s="15" t="s">
        <v>5</v>
      </c>
      <c r="F356" s="15" t="s">
        <v>92</v>
      </c>
      <c r="G356" s="14">
        <v>44927</v>
      </c>
      <c r="H356" s="14" t="s">
        <v>4</v>
      </c>
      <c r="I356" s="13">
        <v>9280</v>
      </c>
      <c r="J356" s="13">
        <v>0</v>
      </c>
      <c r="K356" s="13">
        <v>0</v>
      </c>
      <c r="L356" s="13">
        <f t="shared" si="106"/>
        <v>266.33600000000001</v>
      </c>
      <c r="M356" s="13">
        <f t="shared" si="107"/>
        <v>658.88</v>
      </c>
      <c r="N356" s="13">
        <f t="shared" si="108"/>
        <v>106.72</v>
      </c>
      <c r="O356" s="13">
        <f t="shared" si="109"/>
        <v>282.11200000000002</v>
      </c>
      <c r="P356" s="13">
        <f t="shared" si="110"/>
        <v>657.952</v>
      </c>
      <c r="Q356" s="13">
        <v>0</v>
      </c>
      <c r="R356" s="13">
        <f t="shared" si="111"/>
        <v>1972</v>
      </c>
      <c r="S356" s="13">
        <v>0</v>
      </c>
      <c r="T356" s="13">
        <f t="shared" si="112"/>
        <v>548.44800000000009</v>
      </c>
      <c r="U356" s="13">
        <f t="shared" si="113"/>
        <v>1423.5520000000001</v>
      </c>
      <c r="V356" s="13">
        <f t="shared" si="114"/>
        <v>8731.5519999999997</v>
      </c>
      <c r="W356" s="58"/>
      <c r="X356"/>
      <c r="Y356"/>
      <c r="Z356"/>
      <c r="AA356"/>
      <c r="AB356" s="8"/>
      <c r="AC356"/>
      <c r="AD356" s="8"/>
      <c r="AE356"/>
      <c r="AF356"/>
      <c r="AG356"/>
      <c r="AH356"/>
      <c r="AI356"/>
      <c r="AJ356" s="8"/>
    </row>
    <row r="357" spans="1:36" s="6" customFormat="1" ht="15" x14ac:dyDescent="0.25">
      <c r="A357" s="17">
        <f t="shared" si="115"/>
        <v>337</v>
      </c>
      <c r="B357" s="16" t="s">
        <v>6</v>
      </c>
      <c r="C357" s="15" t="s">
        <v>325</v>
      </c>
      <c r="D357" s="15" t="s">
        <v>2</v>
      </c>
      <c r="E357" s="15" t="s">
        <v>5</v>
      </c>
      <c r="F357" s="15" t="s">
        <v>92</v>
      </c>
      <c r="G357" s="14">
        <v>44927</v>
      </c>
      <c r="H357" s="14" t="s">
        <v>4</v>
      </c>
      <c r="I357" s="13">
        <v>18560</v>
      </c>
      <c r="J357" s="13">
        <v>0</v>
      </c>
      <c r="K357" s="13">
        <v>0</v>
      </c>
      <c r="L357" s="13">
        <f t="shared" si="106"/>
        <v>532.67200000000003</v>
      </c>
      <c r="M357" s="13">
        <f t="shared" si="107"/>
        <v>1317.76</v>
      </c>
      <c r="N357" s="13">
        <f t="shared" si="108"/>
        <v>213.44</v>
      </c>
      <c r="O357" s="13">
        <f t="shared" si="109"/>
        <v>564.22400000000005</v>
      </c>
      <c r="P357" s="13">
        <f t="shared" si="110"/>
        <v>1315.904</v>
      </c>
      <c r="Q357" s="13">
        <v>0</v>
      </c>
      <c r="R357" s="13">
        <f t="shared" si="111"/>
        <v>3944</v>
      </c>
      <c r="S357" s="13">
        <v>0</v>
      </c>
      <c r="T357" s="13">
        <f t="shared" si="112"/>
        <v>1096.8960000000002</v>
      </c>
      <c r="U357" s="13">
        <f t="shared" si="113"/>
        <v>2847.1040000000003</v>
      </c>
      <c r="V357" s="13">
        <f t="shared" si="114"/>
        <v>17463.103999999999</v>
      </c>
      <c r="W357" s="58"/>
      <c r="X357"/>
      <c r="Y357"/>
      <c r="Z357"/>
      <c r="AA357"/>
      <c r="AB357" s="8"/>
      <c r="AC357"/>
      <c r="AD357" s="8"/>
      <c r="AE357"/>
      <c r="AF357"/>
      <c r="AG357"/>
      <c r="AH357"/>
      <c r="AI357" s="8"/>
      <c r="AJ357" s="8"/>
    </row>
    <row r="358" spans="1:36" s="6" customFormat="1" ht="15" x14ac:dyDescent="0.25">
      <c r="A358" s="17">
        <f t="shared" si="115"/>
        <v>338</v>
      </c>
      <c r="B358" s="16" t="s">
        <v>6</v>
      </c>
      <c r="C358" s="15" t="s">
        <v>324</v>
      </c>
      <c r="D358" s="15" t="s">
        <v>2</v>
      </c>
      <c r="E358" s="15" t="s">
        <v>5</v>
      </c>
      <c r="F358" s="15" t="s">
        <v>92</v>
      </c>
      <c r="G358" s="14">
        <v>44927</v>
      </c>
      <c r="H358" s="14" t="s">
        <v>4</v>
      </c>
      <c r="I358" s="13">
        <v>10080</v>
      </c>
      <c r="J358" s="13">
        <v>0</v>
      </c>
      <c r="K358" s="13">
        <v>0</v>
      </c>
      <c r="L358" s="13">
        <f t="shared" si="106"/>
        <v>289.29599999999999</v>
      </c>
      <c r="M358" s="13">
        <f t="shared" si="107"/>
        <v>715.68</v>
      </c>
      <c r="N358" s="13">
        <f t="shared" si="108"/>
        <v>115.92</v>
      </c>
      <c r="O358" s="13">
        <f t="shared" si="109"/>
        <v>306.43200000000002</v>
      </c>
      <c r="P358" s="13">
        <f t="shared" si="110"/>
        <v>714.67200000000003</v>
      </c>
      <c r="Q358" s="13">
        <v>0</v>
      </c>
      <c r="R358" s="13">
        <f t="shared" si="111"/>
        <v>2142</v>
      </c>
      <c r="S358" s="13">
        <v>0</v>
      </c>
      <c r="T358" s="13">
        <f t="shared" si="112"/>
        <v>595.72800000000007</v>
      </c>
      <c r="U358" s="13">
        <f t="shared" si="113"/>
        <v>1546.2719999999999</v>
      </c>
      <c r="V358" s="13">
        <f t="shared" si="114"/>
        <v>9484.2720000000008</v>
      </c>
      <c r="W358" s="58"/>
      <c r="X358"/>
      <c r="Y358"/>
      <c r="Z358"/>
      <c r="AA358"/>
      <c r="AB358" s="8"/>
      <c r="AC358"/>
      <c r="AD358" s="8"/>
      <c r="AE358"/>
      <c r="AF358"/>
      <c r="AG358"/>
      <c r="AH358"/>
      <c r="AI358"/>
      <c r="AJ358" s="8"/>
    </row>
    <row r="359" spans="1:36" s="6" customFormat="1" ht="15" x14ac:dyDescent="0.25">
      <c r="A359" s="17">
        <f t="shared" si="115"/>
        <v>339</v>
      </c>
      <c r="B359" s="16" t="s">
        <v>6</v>
      </c>
      <c r="C359" s="15" t="s">
        <v>323</v>
      </c>
      <c r="D359" s="15" t="s">
        <v>2</v>
      </c>
      <c r="E359" s="15" t="s">
        <v>5</v>
      </c>
      <c r="F359" s="15" t="s">
        <v>87</v>
      </c>
      <c r="G359" s="14">
        <v>44927</v>
      </c>
      <c r="H359" s="14" t="s">
        <v>4</v>
      </c>
      <c r="I359" s="13">
        <v>9280</v>
      </c>
      <c r="J359" s="13">
        <v>0</v>
      </c>
      <c r="K359" s="13">
        <v>0</v>
      </c>
      <c r="L359" s="13">
        <f t="shared" si="106"/>
        <v>266.33600000000001</v>
      </c>
      <c r="M359" s="13">
        <f t="shared" si="107"/>
        <v>658.88</v>
      </c>
      <c r="N359" s="13">
        <f t="shared" si="108"/>
        <v>106.72</v>
      </c>
      <c r="O359" s="13">
        <f t="shared" si="109"/>
        <v>282.11200000000002</v>
      </c>
      <c r="P359" s="13">
        <f t="shared" si="110"/>
        <v>657.952</v>
      </c>
      <c r="Q359" s="13">
        <v>0</v>
      </c>
      <c r="R359" s="13">
        <f t="shared" si="111"/>
        <v>1972</v>
      </c>
      <c r="S359" s="13">
        <v>0</v>
      </c>
      <c r="T359" s="13">
        <f t="shared" si="112"/>
        <v>548.44800000000009</v>
      </c>
      <c r="U359" s="13">
        <f t="shared" si="113"/>
        <v>1423.5520000000001</v>
      </c>
      <c r="V359" s="13">
        <f t="shared" si="114"/>
        <v>8731.5519999999997</v>
      </c>
      <c r="W359" s="58"/>
      <c r="X359"/>
      <c r="Y359"/>
      <c r="Z359"/>
      <c r="AA359"/>
      <c r="AB359" s="8"/>
      <c r="AC359"/>
      <c r="AD359" s="8"/>
      <c r="AE359"/>
      <c r="AF359"/>
      <c r="AG359"/>
      <c r="AH359"/>
      <c r="AI359"/>
      <c r="AJ359" s="8"/>
    </row>
    <row r="360" spans="1:36" s="6" customFormat="1" ht="15" x14ac:dyDescent="0.25">
      <c r="A360" s="17">
        <f t="shared" si="115"/>
        <v>340</v>
      </c>
      <c r="B360" s="16" t="s">
        <v>6</v>
      </c>
      <c r="C360" s="15" t="s">
        <v>322</v>
      </c>
      <c r="D360" s="15" t="s">
        <v>2</v>
      </c>
      <c r="E360" s="15" t="s">
        <v>5</v>
      </c>
      <c r="F360" s="15" t="s">
        <v>92</v>
      </c>
      <c r="G360" s="14">
        <v>44927</v>
      </c>
      <c r="H360" s="14" t="s">
        <v>4</v>
      </c>
      <c r="I360" s="13">
        <v>9280</v>
      </c>
      <c r="J360" s="13">
        <v>0</v>
      </c>
      <c r="K360" s="13">
        <v>0</v>
      </c>
      <c r="L360" s="13">
        <f t="shared" si="106"/>
        <v>266.33600000000001</v>
      </c>
      <c r="M360" s="13">
        <f t="shared" si="107"/>
        <v>658.88</v>
      </c>
      <c r="N360" s="13">
        <f t="shared" si="108"/>
        <v>106.72</v>
      </c>
      <c r="O360" s="13">
        <f t="shared" si="109"/>
        <v>282.11200000000002</v>
      </c>
      <c r="P360" s="13">
        <f t="shared" si="110"/>
        <v>657.952</v>
      </c>
      <c r="Q360" s="13">
        <v>0</v>
      </c>
      <c r="R360" s="13">
        <f t="shared" si="111"/>
        <v>1972</v>
      </c>
      <c r="S360" s="13">
        <v>0</v>
      </c>
      <c r="T360" s="13">
        <f t="shared" si="112"/>
        <v>548.44800000000009</v>
      </c>
      <c r="U360" s="13">
        <f t="shared" si="113"/>
        <v>1423.5520000000001</v>
      </c>
      <c r="V360" s="13">
        <f t="shared" si="114"/>
        <v>8731.5519999999997</v>
      </c>
      <c r="W360" s="58"/>
      <c r="X360"/>
      <c r="Y360"/>
      <c r="Z360"/>
      <c r="AA360"/>
      <c r="AB360" s="8"/>
      <c r="AC360"/>
      <c r="AD360" s="8"/>
      <c r="AE360"/>
      <c r="AF360"/>
      <c r="AG360"/>
      <c r="AH360"/>
      <c r="AI360"/>
      <c r="AJ360" s="8"/>
    </row>
    <row r="361" spans="1:36" s="6" customFormat="1" ht="15" x14ac:dyDescent="0.25">
      <c r="A361" s="17">
        <f t="shared" si="115"/>
        <v>341</v>
      </c>
      <c r="B361" s="16" t="s">
        <v>6</v>
      </c>
      <c r="C361" s="15" t="s">
        <v>321</v>
      </c>
      <c r="D361" s="15" t="s">
        <v>2</v>
      </c>
      <c r="E361" s="15" t="s">
        <v>5</v>
      </c>
      <c r="F361" s="15" t="s">
        <v>87</v>
      </c>
      <c r="G361" s="14">
        <v>44927</v>
      </c>
      <c r="H361" s="14" t="s">
        <v>4</v>
      </c>
      <c r="I361" s="13">
        <v>10080</v>
      </c>
      <c r="J361" s="13">
        <v>0</v>
      </c>
      <c r="K361" s="13">
        <v>0</v>
      </c>
      <c r="L361" s="13">
        <f t="shared" si="106"/>
        <v>289.29599999999999</v>
      </c>
      <c r="M361" s="13">
        <f t="shared" si="107"/>
        <v>715.68</v>
      </c>
      <c r="N361" s="13">
        <f t="shared" si="108"/>
        <v>115.92</v>
      </c>
      <c r="O361" s="13">
        <f t="shared" si="109"/>
        <v>306.43200000000002</v>
      </c>
      <c r="P361" s="13">
        <f t="shared" si="110"/>
        <v>714.67200000000003</v>
      </c>
      <c r="Q361" s="13">
        <v>0</v>
      </c>
      <c r="R361" s="13">
        <f t="shared" si="111"/>
        <v>2142</v>
      </c>
      <c r="S361" s="13">
        <v>0</v>
      </c>
      <c r="T361" s="13">
        <f t="shared" si="112"/>
        <v>595.72800000000007</v>
      </c>
      <c r="U361" s="13">
        <f t="shared" si="113"/>
        <v>1546.2719999999999</v>
      </c>
      <c r="V361" s="13">
        <f t="shared" si="114"/>
        <v>9484.2720000000008</v>
      </c>
      <c r="W361" s="58"/>
      <c r="X361"/>
      <c r="Y361"/>
      <c r="Z361"/>
      <c r="AA361"/>
      <c r="AB361" s="8"/>
      <c r="AC361"/>
      <c r="AD361" s="8"/>
      <c r="AE361"/>
      <c r="AF361"/>
      <c r="AG361"/>
      <c r="AH361"/>
      <c r="AI361"/>
      <c r="AJ361" s="8"/>
    </row>
    <row r="362" spans="1:36" s="6" customFormat="1" ht="15" x14ac:dyDescent="0.25">
      <c r="A362" s="17">
        <f t="shared" si="115"/>
        <v>342</v>
      </c>
      <c r="B362" s="16" t="s">
        <v>6</v>
      </c>
      <c r="C362" s="15" t="s">
        <v>320</v>
      </c>
      <c r="D362" s="15" t="s">
        <v>2</v>
      </c>
      <c r="E362" s="15" t="s">
        <v>5</v>
      </c>
      <c r="F362" s="15" t="s">
        <v>92</v>
      </c>
      <c r="G362" s="14">
        <v>44927</v>
      </c>
      <c r="H362" s="14" t="s">
        <v>4</v>
      </c>
      <c r="I362" s="13">
        <v>32000</v>
      </c>
      <c r="J362" s="13">
        <v>0</v>
      </c>
      <c r="K362" s="13">
        <v>0</v>
      </c>
      <c r="L362" s="13">
        <f t="shared" si="106"/>
        <v>918.4</v>
      </c>
      <c r="M362" s="13">
        <f t="shared" si="107"/>
        <v>2272</v>
      </c>
      <c r="N362" s="13">
        <f t="shared" si="108"/>
        <v>368</v>
      </c>
      <c r="O362" s="13">
        <f t="shared" si="109"/>
        <v>972.8</v>
      </c>
      <c r="P362" s="13">
        <f t="shared" si="110"/>
        <v>2268.8000000000002</v>
      </c>
      <c r="Q362" s="13">
        <v>0</v>
      </c>
      <c r="R362" s="13">
        <f t="shared" si="111"/>
        <v>6800</v>
      </c>
      <c r="S362" s="13">
        <v>0</v>
      </c>
      <c r="T362" s="13">
        <f t="shared" si="112"/>
        <v>1891.1999999999998</v>
      </c>
      <c r="U362" s="13">
        <f t="shared" si="113"/>
        <v>4908.8</v>
      </c>
      <c r="V362" s="13">
        <f t="shared" si="114"/>
        <v>30108.799999999999</v>
      </c>
      <c r="W362" s="58"/>
      <c r="X362"/>
      <c r="Y362"/>
      <c r="Z362"/>
      <c r="AA362"/>
      <c r="AB362" s="8"/>
      <c r="AC362"/>
      <c r="AD362" s="8"/>
      <c r="AE362"/>
      <c r="AF362"/>
      <c r="AG362"/>
      <c r="AH362"/>
      <c r="AI362" s="8"/>
      <c r="AJ362" s="8"/>
    </row>
    <row r="363" spans="1:36" s="6" customFormat="1" ht="15" x14ac:dyDescent="0.25">
      <c r="A363" s="17">
        <f t="shared" si="115"/>
        <v>343</v>
      </c>
      <c r="B363" s="16" t="s">
        <v>6</v>
      </c>
      <c r="C363" s="15" t="s">
        <v>319</v>
      </c>
      <c r="D363" s="15" t="s">
        <v>2</v>
      </c>
      <c r="E363" s="15" t="s">
        <v>5</v>
      </c>
      <c r="F363" s="15" t="s">
        <v>87</v>
      </c>
      <c r="G363" s="14">
        <v>44927</v>
      </c>
      <c r="H363" s="14" t="s">
        <v>4</v>
      </c>
      <c r="I363" s="13">
        <v>19200</v>
      </c>
      <c r="J363" s="13">
        <v>0</v>
      </c>
      <c r="K363" s="13">
        <v>0</v>
      </c>
      <c r="L363" s="13">
        <f t="shared" si="106"/>
        <v>551.04</v>
      </c>
      <c r="M363" s="13">
        <f t="shared" si="107"/>
        <v>1363.1999999999998</v>
      </c>
      <c r="N363" s="13">
        <f t="shared" si="108"/>
        <v>220.79999999999998</v>
      </c>
      <c r="O363" s="13">
        <f t="shared" si="109"/>
        <v>583.67999999999995</v>
      </c>
      <c r="P363" s="13">
        <f t="shared" si="110"/>
        <v>1361.2800000000002</v>
      </c>
      <c r="Q363" s="13">
        <f>1512.45+65</f>
        <v>1577.45</v>
      </c>
      <c r="R363" s="13">
        <f t="shared" si="111"/>
        <v>4080</v>
      </c>
      <c r="S363" s="13">
        <v>0</v>
      </c>
      <c r="T363" s="13">
        <f t="shared" si="112"/>
        <v>2712.17</v>
      </c>
      <c r="U363" s="13">
        <f t="shared" si="113"/>
        <v>2945.2799999999997</v>
      </c>
      <c r="V363" s="13">
        <f t="shared" si="114"/>
        <v>16487.830000000002</v>
      </c>
      <c r="W363" s="58"/>
      <c r="X363"/>
      <c r="Y363"/>
      <c r="Z363"/>
      <c r="AA363"/>
      <c r="AB363" s="8"/>
      <c r="AC363"/>
      <c r="AD363" s="8"/>
      <c r="AE363"/>
      <c r="AF363"/>
      <c r="AG363"/>
      <c r="AH363" s="8"/>
      <c r="AI363" s="8"/>
      <c r="AJ363" s="8"/>
    </row>
    <row r="364" spans="1:36" s="6" customFormat="1" ht="15" x14ac:dyDescent="0.25">
      <c r="A364" s="17">
        <f t="shared" si="115"/>
        <v>344</v>
      </c>
      <c r="B364" s="16" t="s">
        <v>6</v>
      </c>
      <c r="C364" s="15" t="s">
        <v>318</v>
      </c>
      <c r="D364" s="15" t="s">
        <v>2</v>
      </c>
      <c r="E364" s="15" t="s">
        <v>5</v>
      </c>
      <c r="F364" s="15" t="s">
        <v>87</v>
      </c>
      <c r="G364" s="14">
        <v>44927</v>
      </c>
      <c r="H364" s="14" t="s">
        <v>4</v>
      </c>
      <c r="I364" s="13">
        <v>43200</v>
      </c>
      <c r="J364" s="13">
        <v>894.28</v>
      </c>
      <c r="K364" s="13">
        <v>0</v>
      </c>
      <c r="L364" s="13">
        <f t="shared" si="106"/>
        <v>1239.8399999999999</v>
      </c>
      <c r="M364" s="13">
        <f t="shared" si="107"/>
        <v>3067.2</v>
      </c>
      <c r="N364" s="13">
        <f t="shared" si="108"/>
        <v>496.8</v>
      </c>
      <c r="O364" s="13">
        <f t="shared" si="109"/>
        <v>1313.28</v>
      </c>
      <c r="P364" s="13">
        <f t="shared" si="110"/>
        <v>3062.88</v>
      </c>
      <c r="Q364" s="13">
        <v>0</v>
      </c>
      <c r="R364" s="13">
        <f t="shared" si="111"/>
        <v>9180</v>
      </c>
      <c r="S364" s="13">
        <v>0</v>
      </c>
      <c r="T364" s="13">
        <f t="shared" si="112"/>
        <v>3447.3999999999996</v>
      </c>
      <c r="U364" s="13">
        <f t="shared" si="113"/>
        <v>6626.88</v>
      </c>
      <c r="V364" s="13">
        <f t="shared" si="114"/>
        <v>39752.6</v>
      </c>
      <c r="W364" s="58"/>
      <c r="X364"/>
      <c r="Y364"/>
      <c r="Z364"/>
      <c r="AA364"/>
      <c r="AB364" s="8"/>
      <c r="AC364"/>
      <c r="AD364" s="8"/>
      <c r="AE364" s="8"/>
      <c r="AF364"/>
      <c r="AG364" s="8"/>
      <c r="AH364"/>
      <c r="AI364" s="8"/>
      <c r="AJ364" s="8"/>
    </row>
    <row r="365" spans="1:36" s="6" customFormat="1" ht="15" x14ac:dyDescent="0.25">
      <c r="A365" s="17">
        <f t="shared" si="115"/>
        <v>345</v>
      </c>
      <c r="B365" s="16" t="s">
        <v>6</v>
      </c>
      <c r="C365" s="15" t="s">
        <v>317</v>
      </c>
      <c r="D365" s="15" t="s">
        <v>2</v>
      </c>
      <c r="E365" s="15" t="s">
        <v>5</v>
      </c>
      <c r="F365" s="15" t="s">
        <v>92</v>
      </c>
      <c r="G365" s="14">
        <v>44927</v>
      </c>
      <c r="H365" s="14" t="s">
        <v>4</v>
      </c>
      <c r="I365" s="13">
        <v>43200</v>
      </c>
      <c r="J365" s="13">
        <v>894.28</v>
      </c>
      <c r="K365" s="13">
        <v>0</v>
      </c>
      <c r="L365" s="13">
        <f t="shared" si="106"/>
        <v>1239.8399999999999</v>
      </c>
      <c r="M365" s="13">
        <f t="shared" si="107"/>
        <v>3067.2</v>
      </c>
      <c r="N365" s="13">
        <f t="shared" si="108"/>
        <v>496.8</v>
      </c>
      <c r="O365" s="13">
        <f t="shared" si="109"/>
        <v>1313.28</v>
      </c>
      <c r="P365" s="13">
        <f t="shared" si="110"/>
        <v>3062.88</v>
      </c>
      <c r="Q365" s="13">
        <v>0</v>
      </c>
      <c r="R365" s="13">
        <f t="shared" si="111"/>
        <v>9180</v>
      </c>
      <c r="S365" s="13">
        <v>0</v>
      </c>
      <c r="T365" s="13">
        <f t="shared" si="112"/>
        <v>3447.3999999999996</v>
      </c>
      <c r="U365" s="13">
        <f t="shared" si="113"/>
        <v>6626.88</v>
      </c>
      <c r="V365" s="13">
        <f t="shared" si="114"/>
        <v>39752.6</v>
      </c>
      <c r="W365" s="58"/>
      <c r="X365"/>
      <c r="Y365"/>
      <c r="Z365"/>
      <c r="AA365"/>
      <c r="AB365" s="8"/>
      <c r="AC365"/>
      <c r="AD365" s="8"/>
      <c r="AE365" s="8"/>
      <c r="AF365"/>
      <c r="AG365" s="8"/>
      <c r="AH365"/>
      <c r="AI365" s="8"/>
      <c r="AJ365" s="8"/>
    </row>
    <row r="366" spans="1:36" s="6" customFormat="1" ht="15" x14ac:dyDescent="0.25">
      <c r="A366" s="17">
        <f t="shared" si="115"/>
        <v>346</v>
      </c>
      <c r="B366" s="16" t="s">
        <v>6</v>
      </c>
      <c r="C366" s="15" t="s">
        <v>316</v>
      </c>
      <c r="D366" s="15" t="s">
        <v>2</v>
      </c>
      <c r="E366" s="15" t="s">
        <v>5</v>
      </c>
      <c r="F366" s="15" t="s">
        <v>87</v>
      </c>
      <c r="G366" s="14">
        <v>44927</v>
      </c>
      <c r="H366" s="14" t="s">
        <v>4</v>
      </c>
      <c r="I366" s="13">
        <v>19200</v>
      </c>
      <c r="J366" s="13">
        <v>0</v>
      </c>
      <c r="K366" s="13">
        <v>0</v>
      </c>
      <c r="L366" s="13">
        <f t="shared" si="106"/>
        <v>551.04</v>
      </c>
      <c r="M366" s="13">
        <f t="shared" si="107"/>
        <v>1363.1999999999998</v>
      </c>
      <c r="N366" s="13">
        <f t="shared" si="108"/>
        <v>220.79999999999998</v>
      </c>
      <c r="O366" s="13">
        <f t="shared" si="109"/>
        <v>583.67999999999995</v>
      </c>
      <c r="P366" s="13">
        <f t="shared" si="110"/>
        <v>1361.2800000000002</v>
      </c>
      <c r="Q366" s="13">
        <v>0</v>
      </c>
      <c r="R366" s="13">
        <f t="shared" si="111"/>
        <v>4080</v>
      </c>
      <c r="S366" s="13">
        <v>0</v>
      </c>
      <c r="T366" s="13">
        <f t="shared" si="112"/>
        <v>1134.7199999999998</v>
      </c>
      <c r="U366" s="13">
        <f t="shared" si="113"/>
        <v>2945.2799999999997</v>
      </c>
      <c r="V366" s="13">
        <f t="shared" si="114"/>
        <v>18065.28</v>
      </c>
      <c r="W366" s="58"/>
      <c r="X366"/>
      <c r="Y366"/>
      <c r="Z366"/>
      <c r="AA366"/>
      <c r="AB366" s="8"/>
      <c r="AC366"/>
      <c r="AD366" s="8"/>
      <c r="AE366"/>
      <c r="AF366"/>
      <c r="AG366"/>
      <c r="AH366"/>
      <c r="AI366" s="8"/>
      <c r="AJ366" s="8"/>
    </row>
    <row r="367" spans="1:36" s="6" customFormat="1" ht="15" x14ac:dyDescent="0.25">
      <c r="A367" s="17">
        <f t="shared" si="115"/>
        <v>347</v>
      </c>
      <c r="B367" s="16" t="s">
        <v>6</v>
      </c>
      <c r="C367" s="15" t="s">
        <v>315</v>
      </c>
      <c r="D367" s="15" t="s">
        <v>2</v>
      </c>
      <c r="E367" s="15" t="s">
        <v>5</v>
      </c>
      <c r="F367" s="15" t="s">
        <v>87</v>
      </c>
      <c r="G367" s="14">
        <v>44927</v>
      </c>
      <c r="H367" s="14" t="s">
        <v>4</v>
      </c>
      <c r="I367" s="13">
        <v>9280</v>
      </c>
      <c r="J367" s="13">
        <v>0</v>
      </c>
      <c r="K367" s="13">
        <v>0</v>
      </c>
      <c r="L367" s="13">
        <f t="shared" si="106"/>
        <v>266.33600000000001</v>
      </c>
      <c r="M367" s="13">
        <f t="shared" si="107"/>
        <v>658.88</v>
      </c>
      <c r="N367" s="13">
        <f t="shared" si="108"/>
        <v>106.72</v>
      </c>
      <c r="O367" s="13">
        <f t="shared" si="109"/>
        <v>282.11200000000002</v>
      </c>
      <c r="P367" s="13">
        <f t="shared" si="110"/>
        <v>657.952</v>
      </c>
      <c r="Q367" s="13">
        <v>0</v>
      </c>
      <c r="R367" s="13">
        <f t="shared" si="111"/>
        <v>1972</v>
      </c>
      <c r="S367" s="13">
        <v>0</v>
      </c>
      <c r="T367" s="13">
        <f t="shared" si="112"/>
        <v>548.44800000000009</v>
      </c>
      <c r="U367" s="13">
        <f t="shared" si="113"/>
        <v>1423.5520000000001</v>
      </c>
      <c r="V367" s="13">
        <f t="shared" si="114"/>
        <v>8731.5519999999997</v>
      </c>
      <c r="W367" s="58"/>
      <c r="X367"/>
      <c r="Y367"/>
      <c r="Z367"/>
      <c r="AA367"/>
      <c r="AB367" s="8"/>
      <c r="AC367"/>
      <c r="AD367" s="8"/>
      <c r="AE367"/>
      <c r="AF367"/>
      <c r="AG367"/>
      <c r="AH367"/>
      <c r="AI367"/>
      <c r="AJ367" s="8"/>
    </row>
    <row r="368" spans="1:36" s="6" customFormat="1" ht="15" x14ac:dyDescent="0.25">
      <c r="A368" s="17">
        <f t="shared" si="115"/>
        <v>348</v>
      </c>
      <c r="B368" s="16" t="s">
        <v>6</v>
      </c>
      <c r="C368" s="15" t="s">
        <v>314</v>
      </c>
      <c r="D368" s="15" t="s">
        <v>2</v>
      </c>
      <c r="E368" s="15" t="s">
        <v>5</v>
      </c>
      <c r="F368" s="15" t="s">
        <v>92</v>
      </c>
      <c r="G368" s="14">
        <v>44927</v>
      </c>
      <c r="H368" s="14" t="s">
        <v>4</v>
      </c>
      <c r="I368" s="13">
        <v>16240</v>
      </c>
      <c r="J368" s="13">
        <v>0</v>
      </c>
      <c r="K368" s="13">
        <v>0</v>
      </c>
      <c r="L368" s="13">
        <f t="shared" si="106"/>
        <v>466.08800000000002</v>
      </c>
      <c r="M368" s="13">
        <f t="shared" si="107"/>
        <v>1153.04</v>
      </c>
      <c r="N368" s="13">
        <f t="shared" si="108"/>
        <v>186.76</v>
      </c>
      <c r="O368" s="13">
        <f t="shared" si="109"/>
        <v>493.69600000000003</v>
      </c>
      <c r="P368" s="13">
        <f t="shared" si="110"/>
        <v>1151.4160000000002</v>
      </c>
      <c r="Q368" s="13">
        <v>0</v>
      </c>
      <c r="R368" s="13">
        <f t="shared" si="111"/>
        <v>3451</v>
      </c>
      <c r="S368" s="13">
        <v>0</v>
      </c>
      <c r="T368" s="13">
        <f t="shared" si="112"/>
        <v>959.78400000000011</v>
      </c>
      <c r="U368" s="13">
        <f t="shared" si="113"/>
        <v>2491.2160000000003</v>
      </c>
      <c r="V368" s="13">
        <f t="shared" si="114"/>
        <v>15280.216</v>
      </c>
      <c r="W368" s="58"/>
      <c r="X368"/>
      <c r="Y368"/>
      <c r="Z368"/>
      <c r="AA368"/>
      <c r="AB368" s="8"/>
      <c r="AC368"/>
      <c r="AD368" s="8"/>
      <c r="AE368"/>
      <c r="AF368"/>
      <c r="AG368"/>
      <c r="AH368"/>
      <c r="AI368"/>
      <c r="AJ368" s="8"/>
    </row>
    <row r="369" spans="1:36" s="6" customFormat="1" ht="15" x14ac:dyDescent="0.25">
      <c r="A369" s="17">
        <f t="shared" si="115"/>
        <v>349</v>
      </c>
      <c r="B369" s="16" t="s">
        <v>6</v>
      </c>
      <c r="C369" s="15" t="s">
        <v>313</v>
      </c>
      <c r="D369" s="15" t="s">
        <v>2</v>
      </c>
      <c r="E369" s="15" t="s">
        <v>5</v>
      </c>
      <c r="F369" s="15" t="s">
        <v>87</v>
      </c>
      <c r="G369" s="14">
        <v>44927</v>
      </c>
      <c r="H369" s="14" t="s">
        <v>4</v>
      </c>
      <c r="I369" s="13">
        <v>62640</v>
      </c>
      <c r="J369" s="13">
        <v>3983.47</v>
      </c>
      <c r="K369" s="13">
        <v>0</v>
      </c>
      <c r="L369" s="13">
        <f t="shared" si="106"/>
        <v>1797.768</v>
      </c>
      <c r="M369" s="13">
        <f t="shared" si="107"/>
        <v>4447.4399999999996</v>
      </c>
      <c r="N369" s="13">
        <f t="shared" si="108"/>
        <v>720.36</v>
      </c>
      <c r="O369" s="13">
        <f t="shared" si="109"/>
        <v>1904.2560000000001</v>
      </c>
      <c r="P369" s="13">
        <f t="shared" si="110"/>
        <v>4441.1760000000004</v>
      </c>
      <c r="Q369" s="13">
        <v>0</v>
      </c>
      <c r="R369" s="13">
        <f t="shared" si="111"/>
        <v>13311</v>
      </c>
      <c r="S369" s="13">
        <v>0</v>
      </c>
      <c r="T369" s="13">
        <f t="shared" si="112"/>
        <v>7685.4940000000006</v>
      </c>
      <c r="U369" s="13">
        <f t="shared" si="113"/>
        <v>9608.9759999999987</v>
      </c>
      <c r="V369" s="13">
        <f t="shared" si="114"/>
        <v>54954.506000000001</v>
      </c>
      <c r="W369" s="58"/>
      <c r="X369"/>
      <c r="Y369"/>
      <c r="Z369"/>
      <c r="AA369"/>
      <c r="AB369" s="8"/>
      <c r="AC369"/>
      <c r="AD369" s="8"/>
      <c r="AE369" s="8"/>
      <c r="AF369" s="8"/>
      <c r="AG369" s="8"/>
      <c r="AH369"/>
      <c r="AI369" s="8"/>
      <c r="AJ369" s="8"/>
    </row>
    <row r="370" spans="1:36" s="6" customFormat="1" ht="15" x14ac:dyDescent="0.25">
      <c r="A370" s="17">
        <f t="shared" si="115"/>
        <v>350</v>
      </c>
      <c r="B370" s="16" t="s">
        <v>6</v>
      </c>
      <c r="C370" s="15" t="s">
        <v>312</v>
      </c>
      <c r="D370" s="15" t="s">
        <v>2</v>
      </c>
      <c r="E370" s="15" t="s">
        <v>5</v>
      </c>
      <c r="F370" s="15" t="s">
        <v>87</v>
      </c>
      <c r="G370" s="14">
        <v>44927</v>
      </c>
      <c r="H370" s="14" t="s">
        <v>4</v>
      </c>
      <c r="I370" s="13">
        <v>24000</v>
      </c>
      <c r="J370" s="13">
        <v>0</v>
      </c>
      <c r="K370" s="13">
        <v>0</v>
      </c>
      <c r="L370" s="13">
        <f t="shared" si="106"/>
        <v>688.8</v>
      </c>
      <c r="M370" s="13">
        <f t="shared" si="107"/>
        <v>1703.9999999999998</v>
      </c>
      <c r="N370" s="13">
        <f t="shared" si="108"/>
        <v>276</v>
      </c>
      <c r="O370" s="13">
        <f t="shared" si="109"/>
        <v>729.6</v>
      </c>
      <c r="P370" s="13">
        <f t="shared" si="110"/>
        <v>1701.6000000000001</v>
      </c>
      <c r="Q370" s="13">
        <v>0</v>
      </c>
      <c r="R370" s="13">
        <f t="shared" si="111"/>
        <v>5100</v>
      </c>
      <c r="S370" s="13">
        <v>0</v>
      </c>
      <c r="T370" s="13">
        <f t="shared" si="112"/>
        <v>1418.4</v>
      </c>
      <c r="U370" s="13">
        <f t="shared" si="113"/>
        <v>3681.6</v>
      </c>
      <c r="V370" s="13">
        <f t="shared" si="114"/>
        <v>22581.599999999999</v>
      </c>
      <c r="W370" s="58"/>
      <c r="X370"/>
      <c r="Y370"/>
      <c r="Z370"/>
      <c r="AA370"/>
      <c r="AB370" s="8"/>
      <c r="AC370"/>
      <c r="AD370" s="8"/>
      <c r="AE370"/>
      <c r="AF370"/>
      <c r="AG370"/>
      <c r="AH370"/>
      <c r="AI370" s="8"/>
      <c r="AJ370" s="8"/>
    </row>
    <row r="371" spans="1:36" s="6" customFormat="1" ht="15" x14ac:dyDescent="0.25">
      <c r="A371" s="17">
        <f t="shared" si="115"/>
        <v>351</v>
      </c>
      <c r="B371" s="16" t="s">
        <v>6</v>
      </c>
      <c r="C371" s="15" t="s">
        <v>311</v>
      </c>
      <c r="D371" s="15" t="s">
        <v>2</v>
      </c>
      <c r="E371" s="15" t="s">
        <v>5</v>
      </c>
      <c r="F371" s="15" t="s">
        <v>87</v>
      </c>
      <c r="G371" s="14">
        <v>44927</v>
      </c>
      <c r="H371" s="14" t="s">
        <v>4</v>
      </c>
      <c r="I371" s="13">
        <v>19200</v>
      </c>
      <c r="J371" s="13">
        <v>0</v>
      </c>
      <c r="K371" s="13">
        <v>0</v>
      </c>
      <c r="L371" s="13">
        <f t="shared" si="106"/>
        <v>551.04</v>
      </c>
      <c r="M371" s="13">
        <f t="shared" si="107"/>
        <v>1363.1999999999998</v>
      </c>
      <c r="N371" s="13">
        <f t="shared" si="108"/>
        <v>220.79999999999998</v>
      </c>
      <c r="O371" s="13">
        <f t="shared" si="109"/>
        <v>583.67999999999995</v>
      </c>
      <c r="P371" s="13">
        <f t="shared" si="110"/>
        <v>1361.2800000000002</v>
      </c>
      <c r="Q371" s="13">
        <v>0</v>
      </c>
      <c r="R371" s="13">
        <f t="shared" si="111"/>
        <v>4080</v>
      </c>
      <c r="S371" s="13">
        <v>0</v>
      </c>
      <c r="T371" s="13">
        <f t="shared" si="112"/>
        <v>1134.7199999999998</v>
      </c>
      <c r="U371" s="13">
        <f t="shared" si="113"/>
        <v>2945.2799999999997</v>
      </c>
      <c r="V371" s="13">
        <f t="shared" si="114"/>
        <v>18065.28</v>
      </c>
      <c r="W371" s="58"/>
      <c r="X371"/>
      <c r="Y371"/>
      <c r="Z371"/>
      <c r="AA371"/>
      <c r="AB371" s="8"/>
      <c r="AC371"/>
      <c r="AD371" s="8"/>
      <c r="AE371"/>
      <c r="AF371"/>
      <c r="AG371"/>
      <c r="AH371"/>
      <c r="AI371" s="8"/>
      <c r="AJ371" s="8"/>
    </row>
    <row r="372" spans="1:36" s="6" customFormat="1" ht="15" x14ac:dyDescent="0.25">
      <c r="A372" s="17">
        <f t="shared" si="115"/>
        <v>352</v>
      </c>
      <c r="B372" s="16" t="s">
        <v>6</v>
      </c>
      <c r="C372" s="15" t="s">
        <v>310</v>
      </c>
      <c r="D372" s="15" t="s">
        <v>2</v>
      </c>
      <c r="E372" s="15" t="s">
        <v>5</v>
      </c>
      <c r="F372" s="15" t="s">
        <v>92</v>
      </c>
      <c r="G372" s="14">
        <v>44927</v>
      </c>
      <c r="H372" s="14" t="s">
        <v>4</v>
      </c>
      <c r="I372" s="13">
        <v>9280</v>
      </c>
      <c r="J372" s="13">
        <v>0</v>
      </c>
      <c r="K372" s="13">
        <v>0</v>
      </c>
      <c r="L372" s="13">
        <f t="shared" si="106"/>
        <v>266.33600000000001</v>
      </c>
      <c r="M372" s="13">
        <f t="shared" si="107"/>
        <v>658.88</v>
      </c>
      <c r="N372" s="13">
        <f t="shared" si="108"/>
        <v>106.72</v>
      </c>
      <c r="O372" s="13">
        <f t="shared" si="109"/>
        <v>282.11200000000002</v>
      </c>
      <c r="P372" s="13">
        <f t="shared" si="110"/>
        <v>657.952</v>
      </c>
      <c r="Q372" s="13">
        <v>0</v>
      </c>
      <c r="R372" s="13">
        <f t="shared" si="111"/>
        <v>1972</v>
      </c>
      <c r="S372" s="13">
        <v>0</v>
      </c>
      <c r="T372" s="13">
        <f t="shared" si="112"/>
        <v>548.44800000000009</v>
      </c>
      <c r="U372" s="13">
        <f t="shared" si="113"/>
        <v>1423.5520000000001</v>
      </c>
      <c r="V372" s="13">
        <f t="shared" si="114"/>
        <v>8731.5519999999997</v>
      </c>
      <c r="W372" s="58"/>
      <c r="X372"/>
      <c r="Y372"/>
      <c r="Z372"/>
      <c r="AA372"/>
      <c r="AB372" s="8"/>
      <c r="AC372"/>
      <c r="AD372" s="8"/>
      <c r="AE372"/>
      <c r="AF372"/>
      <c r="AG372"/>
      <c r="AH372"/>
      <c r="AI372"/>
      <c r="AJ372" s="8"/>
    </row>
    <row r="373" spans="1:36" s="6" customFormat="1" ht="15" x14ac:dyDescent="0.25">
      <c r="A373" s="17">
        <f t="shared" si="115"/>
        <v>353</v>
      </c>
      <c r="B373" s="16" t="s">
        <v>6</v>
      </c>
      <c r="C373" s="15" t="s">
        <v>309</v>
      </c>
      <c r="D373" s="15" t="s">
        <v>2</v>
      </c>
      <c r="E373" s="15" t="s">
        <v>5</v>
      </c>
      <c r="F373" s="15" t="s">
        <v>87</v>
      </c>
      <c r="G373" s="14">
        <v>44927</v>
      </c>
      <c r="H373" s="14" t="s">
        <v>4</v>
      </c>
      <c r="I373" s="13">
        <v>11600</v>
      </c>
      <c r="J373" s="13">
        <v>0</v>
      </c>
      <c r="K373" s="13">
        <v>0</v>
      </c>
      <c r="L373" s="13">
        <f t="shared" si="106"/>
        <v>332.92</v>
      </c>
      <c r="M373" s="13">
        <f t="shared" si="107"/>
        <v>823.59999999999991</v>
      </c>
      <c r="N373" s="13">
        <f t="shared" si="108"/>
        <v>133.4</v>
      </c>
      <c r="O373" s="13">
        <f t="shared" si="109"/>
        <v>352.64</v>
      </c>
      <c r="P373" s="13">
        <f t="shared" si="110"/>
        <v>822.44</v>
      </c>
      <c r="Q373" s="13">
        <v>0</v>
      </c>
      <c r="R373" s="13">
        <f t="shared" si="111"/>
        <v>2465</v>
      </c>
      <c r="S373" s="13">
        <v>0</v>
      </c>
      <c r="T373" s="13">
        <f t="shared" si="112"/>
        <v>685.56</v>
      </c>
      <c r="U373" s="13">
        <f t="shared" si="113"/>
        <v>1779.44</v>
      </c>
      <c r="V373" s="13">
        <f t="shared" si="114"/>
        <v>10914.44</v>
      </c>
      <c r="W373" s="58"/>
      <c r="X373"/>
      <c r="Y373"/>
      <c r="Z373"/>
      <c r="AA373"/>
      <c r="AB373" s="8"/>
      <c r="AC373"/>
      <c r="AD373" s="8"/>
      <c r="AE373"/>
      <c r="AF373"/>
      <c r="AG373"/>
      <c r="AH373"/>
      <c r="AI373"/>
      <c r="AJ373" s="8"/>
    </row>
    <row r="374" spans="1:36" s="6" customFormat="1" ht="15" x14ac:dyDescent="0.25">
      <c r="A374" s="17">
        <f t="shared" si="115"/>
        <v>354</v>
      </c>
      <c r="B374" s="16" t="s">
        <v>6</v>
      </c>
      <c r="C374" s="15" t="s">
        <v>308</v>
      </c>
      <c r="D374" s="15" t="s">
        <v>2</v>
      </c>
      <c r="E374" s="15" t="s">
        <v>5</v>
      </c>
      <c r="F374" s="15" t="s">
        <v>87</v>
      </c>
      <c r="G374" s="14">
        <v>44927</v>
      </c>
      <c r="H374" s="14" t="s">
        <v>4</v>
      </c>
      <c r="I374" s="13">
        <v>11600</v>
      </c>
      <c r="J374" s="13">
        <v>0</v>
      </c>
      <c r="K374" s="13">
        <v>0</v>
      </c>
      <c r="L374" s="13">
        <f t="shared" si="106"/>
        <v>332.92</v>
      </c>
      <c r="M374" s="13">
        <f t="shared" si="107"/>
        <v>823.59999999999991</v>
      </c>
      <c r="N374" s="13">
        <f t="shared" si="108"/>
        <v>133.4</v>
      </c>
      <c r="O374" s="13">
        <f t="shared" si="109"/>
        <v>352.64</v>
      </c>
      <c r="P374" s="13">
        <f t="shared" si="110"/>
        <v>822.44</v>
      </c>
      <c r="Q374" s="13">
        <v>0</v>
      </c>
      <c r="R374" s="13">
        <f t="shared" si="111"/>
        <v>2465</v>
      </c>
      <c r="S374" s="13">
        <v>0</v>
      </c>
      <c r="T374" s="13">
        <f t="shared" si="112"/>
        <v>685.56</v>
      </c>
      <c r="U374" s="13">
        <f t="shared" si="113"/>
        <v>1779.44</v>
      </c>
      <c r="V374" s="13">
        <f t="shared" si="114"/>
        <v>10914.44</v>
      </c>
      <c r="W374" s="58"/>
      <c r="X374"/>
      <c r="Y374"/>
      <c r="Z374"/>
      <c r="AA374"/>
      <c r="AB374" s="8"/>
      <c r="AC374"/>
      <c r="AD374" s="8"/>
      <c r="AE374"/>
      <c r="AF374"/>
      <c r="AG374"/>
      <c r="AH374"/>
      <c r="AI374"/>
      <c r="AJ374" s="8"/>
    </row>
    <row r="375" spans="1:36" s="6" customFormat="1" ht="15" x14ac:dyDescent="0.25">
      <c r="A375" s="17">
        <f t="shared" si="115"/>
        <v>355</v>
      </c>
      <c r="B375" s="16" t="s">
        <v>6</v>
      </c>
      <c r="C375" s="15" t="s">
        <v>307</v>
      </c>
      <c r="D375" s="15" t="s">
        <v>2</v>
      </c>
      <c r="E375" s="15" t="s">
        <v>5</v>
      </c>
      <c r="F375" s="15" t="s">
        <v>92</v>
      </c>
      <c r="G375" s="14">
        <v>44927</v>
      </c>
      <c r="H375" s="14" t="s">
        <v>4</v>
      </c>
      <c r="I375" s="13">
        <v>34800</v>
      </c>
      <c r="J375" s="13">
        <v>0</v>
      </c>
      <c r="K375" s="13">
        <v>0</v>
      </c>
      <c r="L375" s="13">
        <f t="shared" ref="L375:L405" si="116">+I375*2.87%</f>
        <v>998.76</v>
      </c>
      <c r="M375" s="13">
        <f t="shared" ref="M375:M405" si="117">I375*7.1%</f>
        <v>2470.7999999999997</v>
      </c>
      <c r="N375" s="13">
        <f t="shared" ref="N375:N405" si="118">I375*1.15%</f>
        <v>400.2</v>
      </c>
      <c r="O375" s="13">
        <f t="shared" ref="O375:O405" si="119">+I375*3.04%</f>
        <v>1057.92</v>
      </c>
      <c r="P375" s="13">
        <f t="shared" ref="P375:P405" si="120">I375*7.09%</f>
        <v>2467.3200000000002</v>
      </c>
      <c r="Q375" s="13">
        <v>0</v>
      </c>
      <c r="R375" s="13">
        <f t="shared" ref="R375:R405" si="121">L375+M375+N375+O375+P375</f>
        <v>7395</v>
      </c>
      <c r="S375" s="13">
        <v>0</v>
      </c>
      <c r="T375" s="13">
        <f t="shared" ref="T375:T406" si="122">+L375+O375+Q375+S375+J375+K375</f>
        <v>2056.6800000000003</v>
      </c>
      <c r="U375" s="13">
        <f t="shared" ref="U375:U405" si="123">+P375+N375+M375</f>
        <v>5338.32</v>
      </c>
      <c r="V375" s="13">
        <f t="shared" ref="V375:V405" si="124">+I375-T375</f>
        <v>32743.32</v>
      </c>
      <c r="W375" s="58"/>
      <c r="X375"/>
      <c r="Y375"/>
      <c r="Z375"/>
      <c r="AA375"/>
      <c r="AB375" s="8"/>
      <c r="AC375"/>
      <c r="AD375" s="8"/>
      <c r="AE375"/>
      <c r="AF375"/>
      <c r="AG375" s="8"/>
      <c r="AH375"/>
      <c r="AI375" s="8"/>
      <c r="AJ375" s="8"/>
    </row>
    <row r="376" spans="1:36" s="6" customFormat="1" ht="15" x14ac:dyDescent="0.25">
      <c r="A376" s="17">
        <f t="shared" si="115"/>
        <v>356</v>
      </c>
      <c r="B376" s="16" t="s">
        <v>6</v>
      </c>
      <c r="C376" s="15" t="s">
        <v>306</v>
      </c>
      <c r="D376" s="15" t="s">
        <v>2</v>
      </c>
      <c r="E376" s="15" t="s">
        <v>5</v>
      </c>
      <c r="F376" s="15" t="s">
        <v>92</v>
      </c>
      <c r="G376" s="14">
        <v>44927</v>
      </c>
      <c r="H376" s="14" t="s">
        <v>4</v>
      </c>
      <c r="I376" s="13">
        <v>45360</v>
      </c>
      <c r="J376" s="13">
        <v>1199.1300000000001</v>
      </c>
      <c r="K376" s="13">
        <v>0</v>
      </c>
      <c r="L376" s="13">
        <f t="shared" si="116"/>
        <v>1301.8319999999999</v>
      </c>
      <c r="M376" s="13">
        <f t="shared" si="117"/>
        <v>3220.5599999999995</v>
      </c>
      <c r="N376" s="13">
        <f t="shared" si="118"/>
        <v>521.64</v>
      </c>
      <c r="O376" s="13">
        <f t="shared" si="119"/>
        <v>1378.944</v>
      </c>
      <c r="P376" s="13">
        <f t="shared" si="120"/>
        <v>3216.0240000000003</v>
      </c>
      <c r="Q376" s="13">
        <v>0</v>
      </c>
      <c r="R376" s="13">
        <f t="shared" si="121"/>
        <v>9639</v>
      </c>
      <c r="S376" s="13">
        <v>0</v>
      </c>
      <c r="T376" s="13">
        <f t="shared" si="122"/>
        <v>3879.9059999999999</v>
      </c>
      <c r="U376" s="13">
        <f t="shared" si="123"/>
        <v>6958.2240000000002</v>
      </c>
      <c r="V376" s="13">
        <f t="shared" si="124"/>
        <v>41480.093999999997</v>
      </c>
      <c r="W376" s="58"/>
      <c r="X376"/>
      <c r="Y376"/>
      <c r="Z376"/>
      <c r="AA376"/>
      <c r="AB376" s="8"/>
      <c r="AC376"/>
      <c r="AD376" s="8"/>
      <c r="AE376" s="8"/>
      <c r="AF376" s="8"/>
      <c r="AG376" s="8"/>
      <c r="AH376"/>
      <c r="AI376" s="8"/>
      <c r="AJ376" s="8"/>
    </row>
    <row r="377" spans="1:36" s="6" customFormat="1" ht="15" x14ac:dyDescent="0.25">
      <c r="A377" s="17">
        <f t="shared" si="115"/>
        <v>357</v>
      </c>
      <c r="B377" s="16" t="s">
        <v>6</v>
      </c>
      <c r="C377" s="15" t="s">
        <v>305</v>
      </c>
      <c r="D377" s="15" t="s">
        <v>2</v>
      </c>
      <c r="E377" s="15" t="s">
        <v>5</v>
      </c>
      <c r="F377" s="15" t="s">
        <v>92</v>
      </c>
      <c r="G377" s="14">
        <v>44927</v>
      </c>
      <c r="H377" s="14" t="s">
        <v>4</v>
      </c>
      <c r="I377" s="13">
        <v>10080</v>
      </c>
      <c r="J377" s="13">
        <v>0</v>
      </c>
      <c r="K377" s="13">
        <v>0</v>
      </c>
      <c r="L377" s="13">
        <f t="shared" si="116"/>
        <v>289.29599999999999</v>
      </c>
      <c r="M377" s="13">
        <f t="shared" si="117"/>
        <v>715.68</v>
      </c>
      <c r="N377" s="13">
        <f t="shared" si="118"/>
        <v>115.92</v>
      </c>
      <c r="O377" s="13">
        <f t="shared" si="119"/>
        <v>306.43200000000002</v>
      </c>
      <c r="P377" s="13">
        <f t="shared" si="120"/>
        <v>714.67200000000003</v>
      </c>
      <c r="Q377" s="13">
        <v>0</v>
      </c>
      <c r="R377" s="13">
        <f t="shared" si="121"/>
        <v>2142</v>
      </c>
      <c r="S377" s="13">
        <v>0</v>
      </c>
      <c r="T377" s="13">
        <f t="shared" si="122"/>
        <v>595.72800000000007</v>
      </c>
      <c r="U377" s="13">
        <f t="shared" si="123"/>
        <v>1546.2719999999999</v>
      </c>
      <c r="V377" s="13">
        <f t="shared" si="124"/>
        <v>9484.2720000000008</v>
      </c>
      <c r="W377" s="58"/>
      <c r="X377"/>
      <c r="Y377"/>
      <c r="Z377"/>
      <c r="AA377"/>
      <c r="AB377" s="8"/>
      <c r="AC377"/>
      <c r="AD377" s="8"/>
      <c r="AE377"/>
      <c r="AF377"/>
      <c r="AG377"/>
      <c r="AH377"/>
      <c r="AI377"/>
      <c r="AJ377" s="8"/>
    </row>
    <row r="378" spans="1:36" s="6" customFormat="1" ht="15" x14ac:dyDescent="0.25">
      <c r="A378" s="17">
        <f t="shared" si="115"/>
        <v>358</v>
      </c>
      <c r="B378" s="16" t="s">
        <v>6</v>
      </c>
      <c r="C378" s="15" t="s">
        <v>304</v>
      </c>
      <c r="D378" s="15" t="s">
        <v>2</v>
      </c>
      <c r="E378" s="15" t="s">
        <v>5</v>
      </c>
      <c r="F378" s="15" t="s">
        <v>87</v>
      </c>
      <c r="G378" s="14">
        <v>44927</v>
      </c>
      <c r="H378" s="14" t="s">
        <v>4</v>
      </c>
      <c r="I378" s="13">
        <v>10080</v>
      </c>
      <c r="J378" s="13">
        <v>0</v>
      </c>
      <c r="K378" s="13">
        <v>0</v>
      </c>
      <c r="L378" s="13">
        <f t="shared" si="116"/>
        <v>289.29599999999999</v>
      </c>
      <c r="M378" s="13">
        <f t="shared" si="117"/>
        <v>715.68</v>
      </c>
      <c r="N378" s="13">
        <f t="shared" si="118"/>
        <v>115.92</v>
      </c>
      <c r="O378" s="13">
        <f t="shared" si="119"/>
        <v>306.43200000000002</v>
      </c>
      <c r="P378" s="13">
        <f t="shared" si="120"/>
        <v>714.67200000000003</v>
      </c>
      <c r="Q378" s="13">
        <v>0</v>
      </c>
      <c r="R378" s="13">
        <f t="shared" si="121"/>
        <v>2142</v>
      </c>
      <c r="S378" s="13">
        <v>0</v>
      </c>
      <c r="T378" s="13">
        <f t="shared" si="122"/>
        <v>595.72800000000007</v>
      </c>
      <c r="U378" s="13">
        <f t="shared" si="123"/>
        <v>1546.2719999999999</v>
      </c>
      <c r="V378" s="13">
        <f t="shared" si="124"/>
        <v>9484.2720000000008</v>
      </c>
      <c r="W378" s="58"/>
      <c r="X378"/>
      <c r="Y378"/>
      <c r="Z378"/>
      <c r="AA378"/>
      <c r="AB378" s="8"/>
      <c r="AC378"/>
      <c r="AD378" s="8"/>
      <c r="AE378"/>
      <c r="AF378"/>
      <c r="AG378"/>
      <c r="AH378"/>
      <c r="AI378"/>
      <c r="AJ378" s="8"/>
    </row>
    <row r="379" spans="1:36" s="6" customFormat="1" ht="15" x14ac:dyDescent="0.25">
      <c r="A379" s="17">
        <f t="shared" si="115"/>
        <v>359</v>
      </c>
      <c r="B379" s="16" t="s">
        <v>6</v>
      </c>
      <c r="C379" s="15" t="s">
        <v>303</v>
      </c>
      <c r="D379" s="15" t="s">
        <v>2</v>
      </c>
      <c r="E379" s="15" t="s">
        <v>5</v>
      </c>
      <c r="F379" s="15" t="s">
        <v>92</v>
      </c>
      <c r="G379" s="14">
        <v>44927</v>
      </c>
      <c r="H379" s="14" t="s">
        <v>4</v>
      </c>
      <c r="I379" s="13">
        <v>20880</v>
      </c>
      <c r="J379" s="13">
        <v>0</v>
      </c>
      <c r="K379" s="13">
        <v>0</v>
      </c>
      <c r="L379" s="13">
        <f t="shared" si="116"/>
        <v>599.25599999999997</v>
      </c>
      <c r="M379" s="13">
        <f t="shared" si="117"/>
        <v>1482.4799999999998</v>
      </c>
      <c r="N379" s="13">
        <f t="shared" si="118"/>
        <v>240.12</v>
      </c>
      <c r="O379" s="13">
        <f t="shared" si="119"/>
        <v>634.75199999999995</v>
      </c>
      <c r="P379" s="13">
        <f t="shared" si="120"/>
        <v>1480.3920000000001</v>
      </c>
      <c r="Q379" s="13">
        <v>0</v>
      </c>
      <c r="R379" s="13">
        <f t="shared" si="121"/>
        <v>4437</v>
      </c>
      <c r="S379" s="13">
        <v>0</v>
      </c>
      <c r="T379" s="13">
        <f t="shared" si="122"/>
        <v>1234.0079999999998</v>
      </c>
      <c r="U379" s="13">
        <f t="shared" si="123"/>
        <v>3202.9920000000002</v>
      </c>
      <c r="V379" s="13">
        <f t="shared" si="124"/>
        <v>19645.991999999998</v>
      </c>
      <c r="W379" s="58"/>
      <c r="X379"/>
      <c r="Y379"/>
      <c r="Z379"/>
      <c r="AA379"/>
      <c r="AB379" s="8"/>
      <c r="AC379"/>
      <c r="AD379" s="8"/>
      <c r="AE379"/>
      <c r="AF379"/>
      <c r="AG379"/>
      <c r="AH379"/>
      <c r="AI379" s="8"/>
      <c r="AJ379" s="8"/>
    </row>
    <row r="380" spans="1:36" s="6" customFormat="1" ht="15" x14ac:dyDescent="0.25">
      <c r="A380" s="17">
        <f t="shared" si="115"/>
        <v>360</v>
      </c>
      <c r="B380" s="16" t="s">
        <v>6</v>
      </c>
      <c r="C380" s="15" t="s">
        <v>302</v>
      </c>
      <c r="D380" s="15" t="s">
        <v>2</v>
      </c>
      <c r="E380" s="15" t="s">
        <v>5</v>
      </c>
      <c r="F380" s="15" t="s">
        <v>87</v>
      </c>
      <c r="G380" s="14">
        <v>44927</v>
      </c>
      <c r="H380" s="14" t="s">
        <v>4</v>
      </c>
      <c r="I380" s="13">
        <v>11600</v>
      </c>
      <c r="J380" s="13">
        <v>0</v>
      </c>
      <c r="K380" s="13">
        <v>0</v>
      </c>
      <c r="L380" s="13">
        <f t="shared" si="116"/>
        <v>332.92</v>
      </c>
      <c r="M380" s="13">
        <f t="shared" si="117"/>
        <v>823.59999999999991</v>
      </c>
      <c r="N380" s="13">
        <f t="shared" si="118"/>
        <v>133.4</v>
      </c>
      <c r="O380" s="13">
        <f t="shared" si="119"/>
        <v>352.64</v>
      </c>
      <c r="P380" s="13">
        <f t="shared" si="120"/>
        <v>822.44</v>
      </c>
      <c r="Q380" s="13">
        <v>0</v>
      </c>
      <c r="R380" s="13">
        <f t="shared" si="121"/>
        <v>2465</v>
      </c>
      <c r="S380" s="13">
        <v>0</v>
      </c>
      <c r="T380" s="13">
        <f t="shared" si="122"/>
        <v>685.56</v>
      </c>
      <c r="U380" s="13">
        <f t="shared" si="123"/>
        <v>1779.44</v>
      </c>
      <c r="V380" s="13">
        <f t="shared" si="124"/>
        <v>10914.44</v>
      </c>
      <c r="W380" s="58"/>
      <c r="X380"/>
      <c r="Y380"/>
      <c r="Z380"/>
      <c r="AA380"/>
      <c r="AB380" s="8"/>
      <c r="AC380"/>
      <c r="AD380" s="8"/>
      <c r="AE380"/>
      <c r="AF380"/>
      <c r="AG380"/>
      <c r="AH380"/>
      <c r="AI380"/>
      <c r="AJ380" s="8"/>
    </row>
    <row r="381" spans="1:36" s="6" customFormat="1" ht="15" x14ac:dyDescent="0.25">
      <c r="A381" s="17">
        <f t="shared" si="115"/>
        <v>361</v>
      </c>
      <c r="B381" s="16" t="s">
        <v>6</v>
      </c>
      <c r="C381" s="15" t="s">
        <v>301</v>
      </c>
      <c r="D381" s="15" t="s">
        <v>2</v>
      </c>
      <c r="E381" s="15" t="s">
        <v>5</v>
      </c>
      <c r="F381" s="15" t="s">
        <v>87</v>
      </c>
      <c r="G381" s="14">
        <v>44927</v>
      </c>
      <c r="H381" s="14" t="s">
        <v>4</v>
      </c>
      <c r="I381" s="13">
        <v>22680</v>
      </c>
      <c r="J381" s="13">
        <v>0</v>
      </c>
      <c r="K381" s="13">
        <v>0</v>
      </c>
      <c r="L381" s="13">
        <f t="shared" si="116"/>
        <v>650.91599999999994</v>
      </c>
      <c r="M381" s="13">
        <f t="shared" si="117"/>
        <v>1610.2799999999997</v>
      </c>
      <c r="N381" s="13">
        <f t="shared" si="118"/>
        <v>260.82</v>
      </c>
      <c r="O381" s="13">
        <f t="shared" si="119"/>
        <v>689.47199999999998</v>
      </c>
      <c r="P381" s="13">
        <f t="shared" si="120"/>
        <v>1608.0120000000002</v>
      </c>
      <c r="Q381" s="13">
        <v>0</v>
      </c>
      <c r="R381" s="13">
        <f t="shared" si="121"/>
        <v>4819.5</v>
      </c>
      <c r="S381" s="13">
        <v>0</v>
      </c>
      <c r="T381" s="13">
        <f t="shared" si="122"/>
        <v>1340.3879999999999</v>
      </c>
      <c r="U381" s="13">
        <f t="shared" si="123"/>
        <v>3479.1120000000001</v>
      </c>
      <c r="V381" s="13">
        <f t="shared" si="124"/>
        <v>21339.612000000001</v>
      </c>
      <c r="W381" s="58"/>
      <c r="X381"/>
      <c r="Y381"/>
      <c r="Z381"/>
      <c r="AA381"/>
      <c r="AB381" s="8"/>
      <c r="AC381"/>
      <c r="AD381" s="8"/>
      <c r="AE381"/>
      <c r="AF381"/>
      <c r="AG381"/>
      <c r="AH381"/>
      <c r="AI381" s="8"/>
      <c r="AJ381" s="8"/>
    </row>
    <row r="382" spans="1:36" s="6" customFormat="1" ht="15" x14ac:dyDescent="0.25">
      <c r="A382" s="17">
        <f t="shared" si="115"/>
        <v>362</v>
      </c>
      <c r="B382" s="16" t="s">
        <v>6</v>
      </c>
      <c r="C382" s="15" t="s">
        <v>300</v>
      </c>
      <c r="D382" s="15" t="s">
        <v>2</v>
      </c>
      <c r="E382" s="15" t="s">
        <v>5</v>
      </c>
      <c r="F382" s="15" t="s">
        <v>87</v>
      </c>
      <c r="G382" s="14">
        <v>44927</v>
      </c>
      <c r="H382" s="14" t="s">
        <v>4</v>
      </c>
      <c r="I382" s="13">
        <v>37120</v>
      </c>
      <c r="J382" s="13">
        <v>36.18</v>
      </c>
      <c r="K382" s="13">
        <v>0</v>
      </c>
      <c r="L382" s="13">
        <f t="shared" si="116"/>
        <v>1065.3440000000001</v>
      </c>
      <c r="M382" s="13">
        <f t="shared" si="117"/>
        <v>2635.52</v>
      </c>
      <c r="N382" s="13">
        <f t="shared" si="118"/>
        <v>426.88</v>
      </c>
      <c r="O382" s="13">
        <f t="shared" si="119"/>
        <v>1128.4480000000001</v>
      </c>
      <c r="P382" s="13">
        <f t="shared" si="120"/>
        <v>2631.808</v>
      </c>
      <c r="Q382" s="13">
        <v>0</v>
      </c>
      <c r="R382" s="13">
        <f t="shared" si="121"/>
        <v>7888</v>
      </c>
      <c r="S382" s="13">
        <v>0</v>
      </c>
      <c r="T382" s="13">
        <f t="shared" si="122"/>
        <v>2229.9720000000002</v>
      </c>
      <c r="U382" s="13">
        <f t="shared" si="123"/>
        <v>5694.2080000000005</v>
      </c>
      <c r="V382" s="13">
        <f t="shared" si="124"/>
        <v>34890.027999999998</v>
      </c>
      <c r="W382" s="58"/>
      <c r="X382"/>
      <c r="Y382"/>
      <c r="Z382"/>
      <c r="AA382"/>
      <c r="AB382" s="8"/>
      <c r="AC382"/>
      <c r="AD382" s="8"/>
      <c r="AE382" s="8"/>
      <c r="AF382"/>
      <c r="AG382" s="8"/>
      <c r="AH382"/>
      <c r="AI382" s="8"/>
      <c r="AJ382" s="8"/>
    </row>
    <row r="383" spans="1:36" s="6" customFormat="1" ht="15" x14ac:dyDescent="0.25">
      <c r="A383" s="17">
        <f t="shared" si="115"/>
        <v>363</v>
      </c>
      <c r="B383" s="16" t="s">
        <v>6</v>
      </c>
      <c r="C383" s="15" t="s">
        <v>299</v>
      </c>
      <c r="D383" s="15" t="s">
        <v>2</v>
      </c>
      <c r="E383" s="15" t="s">
        <v>5</v>
      </c>
      <c r="F383" s="15" t="s">
        <v>87</v>
      </c>
      <c r="G383" s="14">
        <v>44927</v>
      </c>
      <c r="H383" s="14" t="s">
        <v>4</v>
      </c>
      <c r="I383" s="13">
        <v>16240</v>
      </c>
      <c r="J383" s="13">
        <v>0</v>
      </c>
      <c r="K383" s="13">
        <v>0</v>
      </c>
      <c r="L383" s="13">
        <f t="shared" si="116"/>
        <v>466.08800000000002</v>
      </c>
      <c r="M383" s="13">
        <f t="shared" si="117"/>
        <v>1153.04</v>
      </c>
      <c r="N383" s="13">
        <f t="shared" si="118"/>
        <v>186.76</v>
      </c>
      <c r="O383" s="13">
        <f t="shared" si="119"/>
        <v>493.69600000000003</v>
      </c>
      <c r="P383" s="13">
        <f t="shared" si="120"/>
        <v>1151.4160000000002</v>
      </c>
      <c r="Q383" s="13">
        <v>0</v>
      </c>
      <c r="R383" s="13">
        <f t="shared" si="121"/>
        <v>3451</v>
      </c>
      <c r="S383" s="13">
        <v>0</v>
      </c>
      <c r="T383" s="13">
        <f t="shared" si="122"/>
        <v>959.78400000000011</v>
      </c>
      <c r="U383" s="13">
        <f t="shared" si="123"/>
        <v>2491.2160000000003</v>
      </c>
      <c r="V383" s="13">
        <f t="shared" si="124"/>
        <v>15280.216</v>
      </c>
      <c r="W383" s="58"/>
      <c r="X383"/>
      <c r="Y383"/>
      <c r="Z383"/>
      <c r="AA383"/>
      <c r="AB383" s="8"/>
      <c r="AC383"/>
      <c r="AD383" s="8"/>
      <c r="AE383"/>
      <c r="AF383"/>
      <c r="AG383"/>
      <c r="AH383"/>
      <c r="AI383"/>
      <c r="AJ383" s="8"/>
    </row>
    <row r="384" spans="1:36" s="6" customFormat="1" ht="15" x14ac:dyDescent="0.25">
      <c r="A384" s="17">
        <f t="shared" si="115"/>
        <v>364</v>
      </c>
      <c r="B384" s="16" t="s">
        <v>6</v>
      </c>
      <c r="C384" s="15" t="s">
        <v>298</v>
      </c>
      <c r="D384" s="15" t="s">
        <v>2</v>
      </c>
      <c r="E384" s="15" t="s">
        <v>5</v>
      </c>
      <c r="F384" s="15" t="s">
        <v>92</v>
      </c>
      <c r="G384" s="14">
        <v>44927</v>
      </c>
      <c r="H384" s="14" t="s">
        <v>4</v>
      </c>
      <c r="I384" s="13">
        <v>16000</v>
      </c>
      <c r="J384" s="13">
        <v>0</v>
      </c>
      <c r="K384" s="13">
        <v>0</v>
      </c>
      <c r="L384" s="13">
        <f t="shared" si="116"/>
        <v>459.2</v>
      </c>
      <c r="M384" s="13">
        <f t="shared" si="117"/>
        <v>1136</v>
      </c>
      <c r="N384" s="13">
        <f t="shared" si="118"/>
        <v>184</v>
      </c>
      <c r="O384" s="13">
        <f t="shared" si="119"/>
        <v>486.4</v>
      </c>
      <c r="P384" s="13">
        <f t="shared" si="120"/>
        <v>1134.4000000000001</v>
      </c>
      <c r="Q384" s="13">
        <v>0</v>
      </c>
      <c r="R384" s="13">
        <f t="shared" si="121"/>
        <v>3400</v>
      </c>
      <c r="S384" s="13">
        <v>0</v>
      </c>
      <c r="T384" s="13">
        <f t="shared" si="122"/>
        <v>945.59999999999991</v>
      </c>
      <c r="U384" s="13">
        <f t="shared" si="123"/>
        <v>2454.4</v>
      </c>
      <c r="V384" s="13">
        <f t="shared" si="124"/>
        <v>15054.4</v>
      </c>
      <c r="W384" s="58"/>
      <c r="X384"/>
      <c r="Y384"/>
      <c r="Z384"/>
      <c r="AA384"/>
      <c r="AB384" s="8"/>
      <c r="AC384"/>
      <c r="AD384" s="8"/>
      <c r="AE384"/>
      <c r="AF384"/>
      <c r="AG384"/>
      <c r="AH384"/>
      <c r="AI384"/>
      <c r="AJ384" s="8"/>
    </row>
    <row r="385" spans="1:36" s="6" customFormat="1" ht="15" x14ac:dyDescent="0.25">
      <c r="A385" s="17">
        <f t="shared" si="115"/>
        <v>365</v>
      </c>
      <c r="B385" s="16" t="s">
        <v>6</v>
      </c>
      <c r="C385" s="15" t="s">
        <v>297</v>
      </c>
      <c r="D385" s="15" t="s">
        <v>2</v>
      </c>
      <c r="E385" s="15" t="s">
        <v>5</v>
      </c>
      <c r="F385" s="15" t="s">
        <v>92</v>
      </c>
      <c r="G385" s="14">
        <v>44927</v>
      </c>
      <c r="H385" s="14" t="s">
        <v>4</v>
      </c>
      <c r="I385" s="13">
        <v>13920</v>
      </c>
      <c r="J385" s="13">
        <v>0</v>
      </c>
      <c r="K385" s="13">
        <v>0</v>
      </c>
      <c r="L385" s="13">
        <f t="shared" si="116"/>
        <v>399.50400000000002</v>
      </c>
      <c r="M385" s="13">
        <f t="shared" si="117"/>
        <v>988.31999999999994</v>
      </c>
      <c r="N385" s="13">
        <f t="shared" si="118"/>
        <v>160.07999999999998</v>
      </c>
      <c r="O385" s="13">
        <f t="shared" si="119"/>
        <v>423.16800000000001</v>
      </c>
      <c r="P385" s="13">
        <f t="shared" si="120"/>
        <v>986.92800000000011</v>
      </c>
      <c r="Q385" s="13">
        <v>0</v>
      </c>
      <c r="R385" s="13">
        <f t="shared" si="121"/>
        <v>2958</v>
      </c>
      <c r="S385" s="13">
        <v>0</v>
      </c>
      <c r="T385" s="13">
        <f t="shared" si="122"/>
        <v>822.67200000000003</v>
      </c>
      <c r="U385" s="13">
        <f t="shared" si="123"/>
        <v>2135.328</v>
      </c>
      <c r="V385" s="13">
        <f t="shared" si="124"/>
        <v>13097.328</v>
      </c>
      <c r="W385" s="58"/>
      <c r="X385"/>
      <c r="Y385"/>
      <c r="Z385"/>
      <c r="AA385"/>
      <c r="AB385" s="8"/>
      <c r="AC385"/>
      <c r="AD385" s="8"/>
      <c r="AE385"/>
      <c r="AF385"/>
      <c r="AG385"/>
      <c r="AH385"/>
      <c r="AI385"/>
      <c r="AJ385" s="8"/>
    </row>
    <row r="386" spans="1:36" s="6" customFormat="1" ht="15" x14ac:dyDescent="0.25">
      <c r="A386" s="17">
        <f t="shared" si="115"/>
        <v>366</v>
      </c>
      <c r="B386" s="16" t="s">
        <v>6</v>
      </c>
      <c r="C386" s="15" t="s">
        <v>296</v>
      </c>
      <c r="D386" s="15" t="s">
        <v>2</v>
      </c>
      <c r="E386" s="15" t="s">
        <v>5</v>
      </c>
      <c r="F386" s="15" t="s">
        <v>87</v>
      </c>
      <c r="G386" s="14">
        <v>44927</v>
      </c>
      <c r="H386" s="14" t="s">
        <v>4</v>
      </c>
      <c r="I386" s="13">
        <v>19200</v>
      </c>
      <c r="J386" s="13">
        <v>894.28</v>
      </c>
      <c r="K386" s="13">
        <v>0</v>
      </c>
      <c r="L386" s="13">
        <f t="shared" si="116"/>
        <v>551.04</v>
      </c>
      <c r="M386" s="13">
        <f t="shared" si="117"/>
        <v>1363.1999999999998</v>
      </c>
      <c r="N386" s="13">
        <f t="shared" si="118"/>
        <v>220.79999999999998</v>
      </c>
      <c r="O386" s="13">
        <f t="shared" si="119"/>
        <v>583.67999999999995</v>
      </c>
      <c r="P386" s="13">
        <f t="shared" si="120"/>
        <v>1361.2800000000002</v>
      </c>
      <c r="Q386" s="13">
        <v>0</v>
      </c>
      <c r="R386" s="13">
        <f t="shared" si="121"/>
        <v>4080</v>
      </c>
      <c r="S386" s="13">
        <v>0</v>
      </c>
      <c r="T386" s="13">
        <f t="shared" si="122"/>
        <v>2028.9999999999998</v>
      </c>
      <c r="U386" s="13">
        <f t="shared" si="123"/>
        <v>2945.2799999999997</v>
      </c>
      <c r="V386" s="13">
        <f t="shared" si="124"/>
        <v>17171</v>
      </c>
      <c r="W386" s="58"/>
      <c r="X386"/>
      <c r="Y386"/>
      <c r="Z386"/>
      <c r="AA386"/>
      <c r="AB386" s="8"/>
      <c r="AC386"/>
      <c r="AD386" s="8"/>
      <c r="AE386"/>
      <c r="AF386"/>
      <c r="AG386"/>
      <c r="AH386"/>
      <c r="AI386" s="8"/>
      <c r="AJ386" s="8"/>
    </row>
    <row r="387" spans="1:36" s="6" customFormat="1" ht="15" x14ac:dyDescent="0.25">
      <c r="A387" s="17">
        <f t="shared" si="115"/>
        <v>367</v>
      </c>
      <c r="B387" s="16" t="s">
        <v>6</v>
      </c>
      <c r="C387" s="15" t="s">
        <v>295</v>
      </c>
      <c r="D387" s="15" t="s">
        <v>2</v>
      </c>
      <c r="E387" s="15" t="s">
        <v>5</v>
      </c>
      <c r="F387" s="15" t="s">
        <v>92</v>
      </c>
      <c r="G387" s="14">
        <v>44927</v>
      </c>
      <c r="H387" s="14" t="s">
        <v>4</v>
      </c>
      <c r="I387" s="13">
        <v>53360</v>
      </c>
      <c r="J387" s="13">
        <v>2328.21</v>
      </c>
      <c r="K387" s="13">
        <v>0</v>
      </c>
      <c r="L387" s="13">
        <f t="shared" si="116"/>
        <v>1531.432</v>
      </c>
      <c r="M387" s="13">
        <f t="shared" si="117"/>
        <v>3788.5599999999995</v>
      </c>
      <c r="N387" s="13">
        <f t="shared" si="118"/>
        <v>613.64</v>
      </c>
      <c r="O387" s="13">
        <f t="shared" si="119"/>
        <v>1622.144</v>
      </c>
      <c r="P387" s="13">
        <f t="shared" si="120"/>
        <v>3783.2240000000002</v>
      </c>
      <c r="Q387" s="13">
        <v>0</v>
      </c>
      <c r="R387" s="13">
        <f t="shared" si="121"/>
        <v>11339</v>
      </c>
      <c r="S387" s="13">
        <v>0</v>
      </c>
      <c r="T387" s="13">
        <f t="shared" si="122"/>
        <v>5481.7860000000001</v>
      </c>
      <c r="U387" s="13">
        <f t="shared" si="123"/>
        <v>8185.424</v>
      </c>
      <c r="V387" s="13">
        <f t="shared" si="124"/>
        <v>47878.214</v>
      </c>
      <c r="W387" s="58"/>
      <c r="X387"/>
      <c r="Y387"/>
      <c r="Z387"/>
      <c r="AA387"/>
      <c r="AB387" s="8"/>
      <c r="AC387"/>
      <c r="AD387" s="8"/>
      <c r="AE387" s="8"/>
      <c r="AF387" s="8"/>
      <c r="AG387" s="8"/>
      <c r="AH387"/>
      <c r="AI387" s="8"/>
      <c r="AJ387" s="8"/>
    </row>
    <row r="388" spans="1:36" s="6" customFormat="1" ht="15" x14ac:dyDescent="0.25">
      <c r="A388" s="17">
        <f t="shared" si="115"/>
        <v>368</v>
      </c>
      <c r="B388" s="16" t="s">
        <v>6</v>
      </c>
      <c r="C388" s="15" t="s">
        <v>294</v>
      </c>
      <c r="D388" s="15" t="s">
        <v>2</v>
      </c>
      <c r="E388" s="15" t="s">
        <v>5</v>
      </c>
      <c r="F388" s="15" t="s">
        <v>87</v>
      </c>
      <c r="G388" s="14">
        <v>44927</v>
      </c>
      <c r="H388" s="14" t="s">
        <v>4</v>
      </c>
      <c r="I388" s="13">
        <v>19200</v>
      </c>
      <c r="J388" s="13">
        <v>3938.31</v>
      </c>
      <c r="K388" s="13">
        <v>0</v>
      </c>
      <c r="L388" s="13">
        <f t="shared" si="116"/>
        <v>551.04</v>
      </c>
      <c r="M388" s="13">
        <f t="shared" si="117"/>
        <v>1363.1999999999998</v>
      </c>
      <c r="N388" s="13">
        <f t="shared" si="118"/>
        <v>220.79999999999998</v>
      </c>
      <c r="O388" s="13">
        <f t="shared" si="119"/>
        <v>583.67999999999995</v>
      </c>
      <c r="P388" s="13">
        <f t="shared" si="120"/>
        <v>1361.2800000000002</v>
      </c>
      <c r="Q388" s="13">
        <v>0</v>
      </c>
      <c r="R388" s="13">
        <f t="shared" si="121"/>
        <v>4080</v>
      </c>
      <c r="S388" s="13">
        <v>0</v>
      </c>
      <c r="T388" s="13">
        <f t="shared" si="122"/>
        <v>5073.03</v>
      </c>
      <c r="U388" s="13">
        <f t="shared" si="123"/>
        <v>2945.2799999999997</v>
      </c>
      <c r="V388" s="13">
        <f t="shared" si="124"/>
        <v>14126.970000000001</v>
      </c>
      <c r="W388" s="58"/>
      <c r="X388"/>
      <c r="Y388"/>
      <c r="Z388"/>
      <c r="AA388"/>
      <c r="AB388" s="8"/>
      <c r="AC388"/>
      <c r="AD388" s="8"/>
      <c r="AE388"/>
      <c r="AF388" s="8"/>
      <c r="AG388"/>
      <c r="AH388"/>
      <c r="AI388" s="8"/>
      <c r="AJ388" s="8"/>
    </row>
    <row r="389" spans="1:36" s="6" customFormat="1" ht="15" x14ac:dyDescent="0.25">
      <c r="A389" s="17">
        <f t="shared" si="115"/>
        <v>369</v>
      </c>
      <c r="B389" s="16" t="s">
        <v>6</v>
      </c>
      <c r="C389" s="15" t="s">
        <v>293</v>
      </c>
      <c r="D389" s="15" t="s">
        <v>2</v>
      </c>
      <c r="E389" s="15" t="s">
        <v>5</v>
      </c>
      <c r="F389" s="15" t="s">
        <v>87</v>
      </c>
      <c r="G389" s="14">
        <v>44927</v>
      </c>
      <c r="H389" s="14" t="s">
        <v>4</v>
      </c>
      <c r="I389" s="13">
        <v>17640</v>
      </c>
      <c r="J389" s="13">
        <v>0</v>
      </c>
      <c r="K389" s="13">
        <v>0</v>
      </c>
      <c r="L389" s="13">
        <f t="shared" si="116"/>
        <v>506.26799999999997</v>
      </c>
      <c r="M389" s="13">
        <f t="shared" si="117"/>
        <v>1252.4399999999998</v>
      </c>
      <c r="N389" s="13">
        <f t="shared" si="118"/>
        <v>202.85999999999999</v>
      </c>
      <c r="O389" s="13">
        <f t="shared" si="119"/>
        <v>536.25599999999997</v>
      </c>
      <c r="P389" s="13">
        <f t="shared" si="120"/>
        <v>1250.6760000000002</v>
      </c>
      <c r="Q389" s="13">
        <v>0</v>
      </c>
      <c r="R389" s="13">
        <f t="shared" si="121"/>
        <v>3748.5</v>
      </c>
      <c r="S389" s="13">
        <v>0</v>
      </c>
      <c r="T389" s="13">
        <f t="shared" si="122"/>
        <v>1042.5239999999999</v>
      </c>
      <c r="U389" s="13">
        <f t="shared" si="123"/>
        <v>2705.9759999999997</v>
      </c>
      <c r="V389" s="13">
        <f t="shared" si="124"/>
        <v>16597.475999999999</v>
      </c>
      <c r="W389" s="58"/>
      <c r="X389"/>
      <c r="Y389"/>
      <c r="Z389"/>
      <c r="AA389"/>
      <c r="AB389" s="8"/>
      <c r="AC389"/>
      <c r="AD389" s="8"/>
      <c r="AE389"/>
      <c r="AF389"/>
      <c r="AG389"/>
      <c r="AH389"/>
      <c r="AI389" s="8"/>
      <c r="AJ389" s="8"/>
    </row>
    <row r="390" spans="1:36" s="6" customFormat="1" ht="15" x14ac:dyDescent="0.25">
      <c r="A390" s="17">
        <f t="shared" si="115"/>
        <v>370</v>
      </c>
      <c r="B390" s="16" t="s">
        <v>6</v>
      </c>
      <c r="C390" s="15" t="s">
        <v>292</v>
      </c>
      <c r="D390" s="15" t="s">
        <v>2</v>
      </c>
      <c r="E390" s="15" t="s">
        <v>5</v>
      </c>
      <c r="F390" s="15" t="s">
        <v>92</v>
      </c>
      <c r="G390" s="14">
        <v>44927</v>
      </c>
      <c r="H390" s="14" t="s">
        <v>4</v>
      </c>
      <c r="I390" s="13">
        <v>25520</v>
      </c>
      <c r="J390" s="13">
        <v>0</v>
      </c>
      <c r="K390" s="13">
        <v>0</v>
      </c>
      <c r="L390" s="13">
        <f t="shared" si="116"/>
        <v>732.42399999999998</v>
      </c>
      <c r="M390" s="13">
        <f t="shared" si="117"/>
        <v>1811.9199999999998</v>
      </c>
      <c r="N390" s="13">
        <f t="shared" si="118"/>
        <v>293.48</v>
      </c>
      <c r="O390" s="13">
        <f t="shared" si="119"/>
        <v>775.80799999999999</v>
      </c>
      <c r="P390" s="13">
        <f t="shared" si="120"/>
        <v>1809.3680000000002</v>
      </c>
      <c r="Q390" s="13">
        <v>0</v>
      </c>
      <c r="R390" s="13">
        <f t="shared" si="121"/>
        <v>5423</v>
      </c>
      <c r="S390" s="13">
        <v>0</v>
      </c>
      <c r="T390" s="13">
        <f t="shared" si="122"/>
        <v>1508.232</v>
      </c>
      <c r="U390" s="13">
        <f t="shared" si="123"/>
        <v>3914.768</v>
      </c>
      <c r="V390" s="13">
        <f t="shared" si="124"/>
        <v>24011.768</v>
      </c>
      <c r="W390" s="58"/>
      <c r="X390"/>
      <c r="Y390"/>
      <c r="Z390"/>
      <c r="AA390"/>
      <c r="AB390" s="8"/>
      <c r="AC390"/>
      <c r="AD390" s="8"/>
      <c r="AE390"/>
      <c r="AF390"/>
      <c r="AG390"/>
      <c r="AH390"/>
      <c r="AI390" s="8"/>
      <c r="AJ390" s="8"/>
    </row>
    <row r="391" spans="1:36" s="6" customFormat="1" ht="15" x14ac:dyDescent="0.25">
      <c r="A391" s="17">
        <f t="shared" si="115"/>
        <v>371</v>
      </c>
      <c r="B391" s="16" t="s">
        <v>6</v>
      </c>
      <c r="C391" s="15" t="s">
        <v>291</v>
      </c>
      <c r="D391" s="15" t="s">
        <v>2</v>
      </c>
      <c r="E391" s="15" t="s">
        <v>5</v>
      </c>
      <c r="F391" s="15" t="s">
        <v>87</v>
      </c>
      <c r="G391" s="14">
        <v>44927</v>
      </c>
      <c r="H391" s="14" t="s">
        <v>4</v>
      </c>
      <c r="I391" s="13">
        <v>9280</v>
      </c>
      <c r="J391" s="13">
        <v>0</v>
      </c>
      <c r="K391" s="13">
        <v>0</v>
      </c>
      <c r="L391" s="13">
        <f t="shared" si="116"/>
        <v>266.33600000000001</v>
      </c>
      <c r="M391" s="13">
        <f t="shared" si="117"/>
        <v>658.88</v>
      </c>
      <c r="N391" s="13">
        <f t="shared" si="118"/>
        <v>106.72</v>
      </c>
      <c r="O391" s="13">
        <f t="shared" si="119"/>
        <v>282.11200000000002</v>
      </c>
      <c r="P391" s="13">
        <f t="shared" si="120"/>
        <v>657.952</v>
      </c>
      <c r="Q391" s="13">
        <v>0</v>
      </c>
      <c r="R391" s="13">
        <f t="shared" si="121"/>
        <v>1972</v>
      </c>
      <c r="S391" s="13">
        <v>0</v>
      </c>
      <c r="T391" s="13">
        <f t="shared" si="122"/>
        <v>548.44800000000009</v>
      </c>
      <c r="U391" s="13">
        <f t="shared" si="123"/>
        <v>1423.5520000000001</v>
      </c>
      <c r="V391" s="13">
        <f t="shared" si="124"/>
        <v>8731.5519999999997</v>
      </c>
      <c r="W391" s="58"/>
      <c r="X391"/>
      <c r="Y391"/>
      <c r="Z391"/>
      <c r="AA391"/>
      <c r="AB391" s="8"/>
      <c r="AC391"/>
      <c r="AD391" s="8"/>
      <c r="AE391"/>
      <c r="AF391"/>
      <c r="AG391"/>
      <c r="AH391"/>
      <c r="AI391"/>
      <c r="AJ391" s="8"/>
    </row>
    <row r="392" spans="1:36" s="6" customFormat="1" ht="15" x14ac:dyDescent="0.25">
      <c r="A392" s="17">
        <f t="shared" si="115"/>
        <v>372</v>
      </c>
      <c r="B392" s="16" t="s">
        <v>6</v>
      </c>
      <c r="C392" s="15" t="s">
        <v>290</v>
      </c>
      <c r="D392" s="15" t="s">
        <v>2</v>
      </c>
      <c r="E392" s="15" t="s">
        <v>5</v>
      </c>
      <c r="F392" s="15" t="s">
        <v>87</v>
      </c>
      <c r="G392" s="14">
        <v>44927</v>
      </c>
      <c r="H392" s="14" t="s">
        <v>4</v>
      </c>
      <c r="I392" s="13">
        <v>6960</v>
      </c>
      <c r="J392" s="13">
        <v>0</v>
      </c>
      <c r="K392" s="13">
        <v>0</v>
      </c>
      <c r="L392" s="13">
        <f t="shared" si="116"/>
        <v>199.75200000000001</v>
      </c>
      <c r="M392" s="13">
        <f t="shared" si="117"/>
        <v>494.15999999999997</v>
      </c>
      <c r="N392" s="13">
        <f t="shared" si="118"/>
        <v>80.039999999999992</v>
      </c>
      <c r="O392" s="13">
        <f t="shared" si="119"/>
        <v>211.584</v>
      </c>
      <c r="P392" s="13">
        <f t="shared" si="120"/>
        <v>493.46400000000006</v>
      </c>
      <c r="Q392" s="13">
        <v>0</v>
      </c>
      <c r="R392" s="13">
        <f t="shared" si="121"/>
        <v>1479</v>
      </c>
      <c r="S392" s="13">
        <v>0</v>
      </c>
      <c r="T392" s="13">
        <f t="shared" si="122"/>
        <v>411.33600000000001</v>
      </c>
      <c r="U392" s="13">
        <f t="shared" si="123"/>
        <v>1067.664</v>
      </c>
      <c r="V392" s="13">
        <f t="shared" si="124"/>
        <v>6548.6639999999998</v>
      </c>
      <c r="W392" s="58"/>
      <c r="X392"/>
      <c r="Y392"/>
      <c r="Z392"/>
      <c r="AA392"/>
      <c r="AB392" s="8"/>
      <c r="AC392"/>
      <c r="AD392" s="8"/>
      <c r="AE392"/>
      <c r="AF392"/>
      <c r="AG392"/>
      <c r="AH392"/>
      <c r="AI392"/>
      <c r="AJ392" s="8"/>
    </row>
    <row r="393" spans="1:36" s="6" customFormat="1" ht="15" x14ac:dyDescent="0.25">
      <c r="A393" s="17">
        <f t="shared" si="115"/>
        <v>373</v>
      </c>
      <c r="B393" s="16" t="s">
        <v>6</v>
      </c>
      <c r="C393" s="15" t="s">
        <v>289</v>
      </c>
      <c r="D393" s="15" t="s">
        <v>2</v>
      </c>
      <c r="E393" s="15" t="s">
        <v>5</v>
      </c>
      <c r="F393" s="15" t="s">
        <v>87</v>
      </c>
      <c r="G393" s="14">
        <v>44927</v>
      </c>
      <c r="H393" s="14" t="s">
        <v>4</v>
      </c>
      <c r="I393" s="13">
        <v>23200</v>
      </c>
      <c r="J393" s="13">
        <v>0</v>
      </c>
      <c r="K393" s="13">
        <v>0</v>
      </c>
      <c r="L393" s="13">
        <f t="shared" si="116"/>
        <v>665.84</v>
      </c>
      <c r="M393" s="13">
        <f t="shared" si="117"/>
        <v>1647.1999999999998</v>
      </c>
      <c r="N393" s="13">
        <f t="shared" si="118"/>
        <v>266.8</v>
      </c>
      <c r="O393" s="13">
        <f t="shared" si="119"/>
        <v>705.28</v>
      </c>
      <c r="P393" s="13">
        <f t="shared" si="120"/>
        <v>1644.88</v>
      </c>
      <c r="Q393" s="13">
        <v>0</v>
      </c>
      <c r="R393" s="13">
        <f t="shared" si="121"/>
        <v>4930</v>
      </c>
      <c r="S393" s="13">
        <v>0</v>
      </c>
      <c r="T393" s="13">
        <f t="shared" si="122"/>
        <v>1371.12</v>
      </c>
      <c r="U393" s="13">
        <f t="shared" si="123"/>
        <v>3558.88</v>
      </c>
      <c r="V393" s="13">
        <f t="shared" si="124"/>
        <v>21828.880000000001</v>
      </c>
      <c r="W393" s="58"/>
      <c r="X393"/>
      <c r="Y393"/>
      <c r="Z393"/>
      <c r="AA393"/>
      <c r="AB393" s="8"/>
      <c r="AC393"/>
      <c r="AD393" s="8"/>
      <c r="AE393"/>
      <c r="AF393"/>
      <c r="AG393"/>
      <c r="AH393"/>
      <c r="AI393" s="8"/>
      <c r="AJ393" s="8"/>
    </row>
    <row r="394" spans="1:36" s="6" customFormat="1" ht="15" x14ac:dyDescent="0.25">
      <c r="A394" s="17">
        <f t="shared" si="115"/>
        <v>374</v>
      </c>
      <c r="B394" s="16" t="s">
        <v>6</v>
      </c>
      <c r="C394" s="15" t="s">
        <v>288</v>
      </c>
      <c r="D394" s="15" t="s">
        <v>2</v>
      </c>
      <c r="E394" s="15" t="s">
        <v>5</v>
      </c>
      <c r="F394" s="15" t="s">
        <v>92</v>
      </c>
      <c r="G394" s="14">
        <v>44927</v>
      </c>
      <c r="H394" s="14" t="s">
        <v>4</v>
      </c>
      <c r="I394" s="13">
        <v>16240</v>
      </c>
      <c r="J394" s="13">
        <v>0</v>
      </c>
      <c r="K394" s="13">
        <v>0</v>
      </c>
      <c r="L394" s="13">
        <f t="shared" si="116"/>
        <v>466.08800000000002</v>
      </c>
      <c r="M394" s="13">
        <f t="shared" si="117"/>
        <v>1153.04</v>
      </c>
      <c r="N394" s="13">
        <f t="shared" si="118"/>
        <v>186.76</v>
      </c>
      <c r="O394" s="13">
        <f t="shared" si="119"/>
        <v>493.69600000000003</v>
      </c>
      <c r="P394" s="13">
        <f t="shared" si="120"/>
        <v>1151.4160000000002</v>
      </c>
      <c r="Q394" s="13">
        <v>0</v>
      </c>
      <c r="R394" s="13">
        <f t="shared" si="121"/>
        <v>3451</v>
      </c>
      <c r="S394" s="13">
        <v>0</v>
      </c>
      <c r="T394" s="13">
        <f t="shared" si="122"/>
        <v>959.78400000000011</v>
      </c>
      <c r="U394" s="13">
        <f t="shared" si="123"/>
        <v>2491.2160000000003</v>
      </c>
      <c r="V394" s="13">
        <f t="shared" si="124"/>
        <v>15280.216</v>
      </c>
      <c r="W394" s="58"/>
      <c r="X394"/>
      <c r="Y394"/>
      <c r="Z394"/>
      <c r="AA394"/>
      <c r="AB394" s="8"/>
      <c r="AC394"/>
      <c r="AD394" s="8"/>
      <c r="AE394"/>
      <c r="AF394"/>
      <c r="AG394"/>
      <c r="AH394"/>
      <c r="AI394"/>
      <c r="AJ394" s="8"/>
    </row>
    <row r="395" spans="1:36" s="6" customFormat="1" ht="15" x14ac:dyDescent="0.25">
      <c r="A395" s="17">
        <f t="shared" si="115"/>
        <v>375</v>
      </c>
      <c r="B395" s="16" t="s">
        <v>6</v>
      </c>
      <c r="C395" s="15" t="s">
        <v>287</v>
      </c>
      <c r="D395" s="15" t="s">
        <v>2</v>
      </c>
      <c r="E395" s="15" t="s">
        <v>5</v>
      </c>
      <c r="F395" s="15" t="s">
        <v>92</v>
      </c>
      <c r="G395" s="14">
        <v>44927</v>
      </c>
      <c r="H395" s="14" t="s">
        <v>4</v>
      </c>
      <c r="I395" s="13">
        <v>11600</v>
      </c>
      <c r="J395" s="13">
        <v>0</v>
      </c>
      <c r="K395" s="13">
        <v>0</v>
      </c>
      <c r="L395" s="13">
        <f t="shared" si="116"/>
        <v>332.92</v>
      </c>
      <c r="M395" s="13">
        <f t="shared" si="117"/>
        <v>823.59999999999991</v>
      </c>
      <c r="N395" s="13">
        <f t="shared" si="118"/>
        <v>133.4</v>
      </c>
      <c r="O395" s="13">
        <f t="shared" si="119"/>
        <v>352.64</v>
      </c>
      <c r="P395" s="13">
        <f t="shared" si="120"/>
        <v>822.44</v>
      </c>
      <c r="Q395" s="13">
        <v>0</v>
      </c>
      <c r="R395" s="13">
        <f t="shared" si="121"/>
        <v>2465</v>
      </c>
      <c r="S395" s="13">
        <v>0</v>
      </c>
      <c r="T395" s="13">
        <f t="shared" si="122"/>
        <v>685.56</v>
      </c>
      <c r="U395" s="13">
        <f t="shared" si="123"/>
        <v>1779.44</v>
      </c>
      <c r="V395" s="13">
        <f t="shared" si="124"/>
        <v>10914.44</v>
      </c>
      <c r="W395" s="58"/>
      <c r="X395"/>
      <c r="Y395"/>
      <c r="Z395"/>
      <c r="AA395"/>
      <c r="AB395" s="8"/>
      <c r="AC395"/>
      <c r="AD395" s="8"/>
      <c r="AE395"/>
      <c r="AF395"/>
      <c r="AG395"/>
      <c r="AH395"/>
      <c r="AI395"/>
      <c r="AJ395" s="8"/>
    </row>
    <row r="396" spans="1:36" s="6" customFormat="1" ht="15" x14ac:dyDescent="0.25">
      <c r="A396" s="17">
        <f t="shared" si="115"/>
        <v>376</v>
      </c>
      <c r="B396" s="16" t="s">
        <v>6</v>
      </c>
      <c r="C396" s="15" t="s">
        <v>286</v>
      </c>
      <c r="D396" s="15" t="s">
        <v>2</v>
      </c>
      <c r="E396" s="15" t="s">
        <v>5</v>
      </c>
      <c r="F396" s="15" t="s">
        <v>92</v>
      </c>
      <c r="G396" s="14">
        <v>44927</v>
      </c>
      <c r="H396" s="14" t="s">
        <v>4</v>
      </c>
      <c r="I396" s="13">
        <v>16240</v>
      </c>
      <c r="J396" s="13">
        <v>0</v>
      </c>
      <c r="K396" s="13">
        <v>0</v>
      </c>
      <c r="L396" s="13">
        <f t="shared" si="116"/>
        <v>466.08800000000002</v>
      </c>
      <c r="M396" s="13">
        <f t="shared" si="117"/>
        <v>1153.04</v>
      </c>
      <c r="N396" s="13">
        <f t="shared" si="118"/>
        <v>186.76</v>
      </c>
      <c r="O396" s="13">
        <f t="shared" si="119"/>
        <v>493.69600000000003</v>
      </c>
      <c r="P396" s="13">
        <f t="shared" si="120"/>
        <v>1151.4160000000002</v>
      </c>
      <c r="Q396" s="13">
        <v>0</v>
      </c>
      <c r="R396" s="13">
        <f t="shared" si="121"/>
        <v>3451</v>
      </c>
      <c r="S396" s="13">
        <v>0</v>
      </c>
      <c r="T396" s="13">
        <f t="shared" si="122"/>
        <v>959.78400000000011</v>
      </c>
      <c r="U396" s="13">
        <f t="shared" si="123"/>
        <v>2491.2160000000003</v>
      </c>
      <c r="V396" s="13">
        <f t="shared" si="124"/>
        <v>15280.216</v>
      </c>
      <c r="W396" s="58"/>
      <c r="X396"/>
      <c r="Y396"/>
      <c r="Z396"/>
      <c r="AA396"/>
      <c r="AB396" s="8"/>
      <c r="AC396"/>
      <c r="AD396" s="8"/>
      <c r="AE396"/>
      <c r="AF396"/>
      <c r="AG396"/>
      <c r="AH396"/>
      <c r="AI396"/>
      <c r="AJ396" s="8"/>
    </row>
    <row r="397" spans="1:36" s="6" customFormat="1" ht="15" x14ac:dyDescent="0.25">
      <c r="A397" s="17">
        <f t="shared" si="115"/>
        <v>377</v>
      </c>
      <c r="B397" s="16" t="s">
        <v>6</v>
      </c>
      <c r="C397" s="15" t="s">
        <v>285</v>
      </c>
      <c r="D397" s="15" t="s">
        <v>2</v>
      </c>
      <c r="E397" s="15" t="s">
        <v>5</v>
      </c>
      <c r="F397" s="15" t="s">
        <v>87</v>
      </c>
      <c r="G397" s="14">
        <v>44927</v>
      </c>
      <c r="H397" s="14" t="s">
        <v>4</v>
      </c>
      <c r="I397" s="13">
        <v>7560</v>
      </c>
      <c r="J397" s="13">
        <v>0</v>
      </c>
      <c r="K397" s="13">
        <v>0</v>
      </c>
      <c r="L397" s="13">
        <f t="shared" si="116"/>
        <v>216.97200000000001</v>
      </c>
      <c r="M397" s="13">
        <f t="shared" si="117"/>
        <v>536.76</v>
      </c>
      <c r="N397" s="13">
        <f t="shared" si="118"/>
        <v>86.94</v>
      </c>
      <c r="O397" s="13">
        <f t="shared" si="119"/>
        <v>229.82400000000001</v>
      </c>
      <c r="P397" s="13">
        <f t="shared" si="120"/>
        <v>536.00400000000002</v>
      </c>
      <c r="Q397" s="13">
        <v>0</v>
      </c>
      <c r="R397" s="13">
        <f t="shared" si="121"/>
        <v>1606.5</v>
      </c>
      <c r="S397" s="13">
        <v>0</v>
      </c>
      <c r="T397" s="13">
        <f t="shared" si="122"/>
        <v>446.79600000000005</v>
      </c>
      <c r="U397" s="13">
        <f t="shared" si="123"/>
        <v>1159.704</v>
      </c>
      <c r="V397" s="13">
        <f t="shared" si="124"/>
        <v>7113.2039999999997</v>
      </c>
      <c r="W397" s="58"/>
      <c r="X397"/>
      <c r="Y397"/>
      <c r="Z397"/>
      <c r="AA397"/>
      <c r="AB397" s="8"/>
      <c r="AC397"/>
      <c r="AD397" s="8"/>
      <c r="AE397"/>
      <c r="AF397"/>
      <c r="AG397"/>
      <c r="AH397"/>
      <c r="AI397"/>
      <c r="AJ397" s="8"/>
    </row>
    <row r="398" spans="1:36" s="6" customFormat="1" ht="15" x14ac:dyDescent="0.25">
      <c r="A398" s="17">
        <f t="shared" si="115"/>
        <v>378</v>
      </c>
      <c r="B398" s="16" t="s">
        <v>6</v>
      </c>
      <c r="C398" s="15" t="s">
        <v>284</v>
      </c>
      <c r="D398" s="15" t="s">
        <v>2</v>
      </c>
      <c r="E398" s="15" t="s">
        <v>5</v>
      </c>
      <c r="F398" s="15" t="s">
        <v>92</v>
      </c>
      <c r="G398" s="14">
        <v>44927</v>
      </c>
      <c r="H398" s="14" t="s">
        <v>4</v>
      </c>
      <c r="I398" s="13">
        <v>9280</v>
      </c>
      <c r="J398" s="13">
        <v>0</v>
      </c>
      <c r="K398" s="13">
        <v>0</v>
      </c>
      <c r="L398" s="13">
        <f t="shared" si="116"/>
        <v>266.33600000000001</v>
      </c>
      <c r="M398" s="13">
        <f t="shared" si="117"/>
        <v>658.88</v>
      </c>
      <c r="N398" s="13">
        <f t="shared" si="118"/>
        <v>106.72</v>
      </c>
      <c r="O398" s="13">
        <f t="shared" si="119"/>
        <v>282.11200000000002</v>
      </c>
      <c r="P398" s="13">
        <f t="shared" si="120"/>
        <v>657.952</v>
      </c>
      <c r="Q398" s="13">
        <v>0</v>
      </c>
      <c r="R398" s="13">
        <f t="shared" si="121"/>
        <v>1972</v>
      </c>
      <c r="S398" s="13">
        <v>0</v>
      </c>
      <c r="T398" s="13">
        <f t="shared" si="122"/>
        <v>548.44800000000009</v>
      </c>
      <c r="U398" s="13">
        <f t="shared" si="123"/>
        <v>1423.5520000000001</v>
      </c>
      <c r="V398" s="13">
        <f t="shared" si="124"/>
        <v>8731.5519999999997</v>
      </c>
      <c r="W398" s="58"/>
      <c r="X398"/>
      <c r="Y398"/>
      <c r="Z398"/>
      <c r="AA398"/>
      <c r="AB398" s="8"/>
      <c r="AC398"/>
      <c r="AD398" s="8"/>
      <c r="AE398"/>
      <c r="AF398"/>
      <c r="AG398"/>
      <c r="AH398"/>
      <c r="AI398"/>
      <c r="AJ398" s="8"/>
    </row>
    <row r="399" spans="1:36" s="6" customFormat="1" ht="15" x14ac:dyDescent="0.25">
      <c r="A399" s="17">
        <f t="shared" si="115"/>
        <v>379</v>
      </c>
      <c r="B399" s="16" t="s">
        <v>6</v>
      </c>
      <c r="C399" s="15" t="s">
        <v>283</v>
      </c>
      <c r="D399" s="15" t="s">
        <v>2</v>
      </c>
      <c r="E399" s="15" t="s">
        <v>5</v>
      </c>
      <c r="F399" s="15" t="s">
        <v>92</v>
      </c>
      <c r="G399" s="14">
        <v>44927</v>
      </c>
      <c r="H399" s="14" t="s">
        <v>4</v>
      </c>
      <c r="I399" s="13">
        <v>45360</v>
      </c>
      <c r="J399" s="13">
        <v>0</v>
      </c>
      <c r="K399" s="13">
        <v>0</v>
      </c>
      <c r="L399" s="13">
        <f t="shared" si="116"/>
        <v>1301.8319999999999</v>
      </c>
      <c r="M399" s="13">
        <f t="shared" si="117"/>
        <v>3220.5599999999995</v>
      </c>
      <c r="N399" s="13">
        <f t="shared" si="118"/>
        <v>521.64</v>
      </c>
      <c r="O399" s="13">
        <f t="shared" si="119"/>
        <v>1378.944</v>
      </c>
      <c r="P399" s="13">
        <f t="shared" si="120"/>
        <v>3216.0240000000003</v>
      </c>
      <c r="Q399" s="13">
        <v>0</v>
      </c>
      <c r="R399" s="13">
        <f t="shared" si="121"/>
        <v>9639</v>
      </c>
      <c r="S399" s="13">
        <v>0</v>
      </c>
      <c r="T399" s="13">
        <f t="shared" si="122"/>
        <v>2680.7759999999998</v>
      </c>
      <c r="U399" s="13">
        <f t="shared" si="123"/>
        <v>6958.2240000000002</v>
      </c>
      <c r="V399" s="13">
        <f t="shared" si="124"/>
        <v>42679.224000000002</v>
      </c>
      <c r="W399" s="58"/>
      <c r="X399"/>
      <c r="Y399"/>
      <c r="Z399"/>
      <c r="AA399"/>
      <c r="AB399" s="8"/>
      <c r="AC399"/>
      <c r="AD399" s="8"/>
      <c r="AE399" s="8"/>
      <c r="AF399"/>
      <c r="AG399" s="8"/>
      <c r="AH399"/>
      <c r="AI399" s="8"/>
      <c r="AJ399" s="8"/>
    </row>
    <row r="400" spans="1:36" s="6" customFormat="1" ht="15" x14ac:dyDescent="0.25">
      <c r="A400" s="17">
        <f t="shared" si="115"/>
        <v>380</v>
      </c>
      <c r="B400" s="16" t="s">
        <v>6</v>
      </c>
      <c r="C400" s="15" t="s">
        <v>282</v>
      </c>
      <c r="D400" s="15" t="s">
        <v>2</v>
      </c>
      <c r="E400" s="15" t="s">
        <v>5</v>
      </c>
      <c r="F400" s="15" t="s">
        <v>92</v>
      </c>
      <c r="G400" s="14">
        <v>44927</v>
      </c>
      <c r="H400" s="14" t="s">
        <v>4</v>
      </c>
      <c r="I400" s="13">
        <v>18560</v>
      </c>
      <c r="J400" s="13">
        <v>0</v>
      </c>
      <c r="K400" s="13">
        <v>0</v>
      </c>
      <c r="L400" s="13">
        <f t="shared" si="116"/>
        <v>532.67200000000003</v>
      </c>
      <c r="M400" s="13">
        <f t="shared" si="117"/>
        <v>1317.76</v>
      </c>
      <c r="N400" s="13">
        <f t="shared" si="118"/>
        <v>213.44</v>
      </c>
      <c r="O400" s="13">
        <f t="shared" si="119"/>
        <v>564.22400000000005</v>
      </c>
      <c r="P400" s="13">
        <f t="shared" si="120"/>
        <v>1315.904</v>
      </c>
      <c r="Q400" s="13">
        <v>0</v>
      </c>
      <c r="R400" s="13">
        <f t="shared" si="121"/>
        <v>3944</v>
      </c>
      <c r="S400" s="13">
        <v>0</v>
      </c>
      <c r="T400" s="13">
        <f t="shared" si="122"/>
        <v>1096.8960000000002</v>
      </c>
      <c r="U400" s="13">
        <f t="shared" si="123"/>
        <v>2847.1040000000003</v>
      </c>
      <c r="V400" s="13">
        <f t="shared" si="124"/>
        <v>17463.103999999999</v>
      </c>
      <c r="W400" s="58"/>
      <c r="X400"/>
      <c r="Y400"/>
      <c r="Z400"/>
      <c r="AA400"/>
      <c r="AB400" s="8"/>
      <c r="AC400"/>
      <c r="AD400" s="8"/>
      <c r="AE400"/>
      <c r="AF400"/>
      <c r="AG400"/>
      <c r="AH400"/>
      <c r="AI400" s="8"/>
      <c r="AJ400" s="8"/>
    </row>
    <row r="401" spans="1:36" s="6" customFormat="1" ht="15" x14ac:dyDescent="0.25">
      <c r="A401" s="17">
        <f t="shared" si="115"/>
        <v>381</v>
      </c>
      <c r="B401" s="16" t="s">
        <v>6</v>
      </c>
      <c r="C401" s="15" t="s">
        <v>281</v>
      </c>
      <c r="D401" s="15" t="s">
        <v>2</v>
      </c>
      <c r="E401" s="15" t="s">
        <v>5</v>
      </c>
      <c r="F401" s="15" t="s">
        <v>87</v>
      </c>
      <c r="G401" s="14">
        <v>44927</v>
      </c>
      <c r="H401" s="14" t="s">
        <v>4</v>
      </c>
      <c r="I401" s="13">
        <v>18560</v>
      </c>
      <c r="J401" s="13">
        <v>0</v>
      </c>
      <c r="K401" s="13">
        <v>0</v>
      </c>
      <c r="L401" s="13">
        <f t="shared" si="116"/>
        <v>532.67200000000003</v>
      </c>
      <c r="M401" s="13">
        <f t="shared" si="117"/>
        <v>1317.76</v>
      </c>
      <c r="N401" s="13">
        <f t="shared" si="118"/>
        <v>213.44</v>
      </c>
      <c r="O401" s="13">
        <f t="shared" si="119"/>
        <v>564.22400000000005</v>
      </c>
      <c r="P401" s="13">
        <f t="shared" si="120"/>
        <v>1315.904</v>
      </c>
      <c r="Q401" s="13">
        <v>0</v>
      </c>
      <c r="R401" s="13">
        <f t="shared" si="121"/>
        <v>3944</v>
      </c>
      <c r="S401" s="13">
        <v>0</v>
      </c>
      <c r="T401" s="13">
        <f t="shared" si="122"/>
        <v>1096.8960000000002</v>
      </c>
      <c r="U401" s="13">
        <f t="shared" si="123"/>
        <v>2847.1040000000003</v>
      </c>
      <c r="V401" s="13">
        <f t="shared" si="124"/>
        <v>17463.103999999999</v>
      </c>
      <c r="W401" s="58"/>
      <c r="X401"/>
      <c r="Y401"/>
      <c r="Z401"/>
      <c r="AA401"/>
      <c r="AB401" s="8"/>
      <c r="AC401"/>
      <c r="AD401" s="8"/>
      <c r="AE401"/>
      <c r="AF401"/>
      <c r="AG401"/>
      <c r="AH401"/>
      <c r="AI401" s="8"/>
      <c r="AJ401" s="8"/>
    </row>
    <row r="402" spans="1:36" s="6" customFormat="1" ht="15" x14ac:dyDescent="0.25">
      <c r="A402" s="17">
        <f t="shared" si="115"/>
        <v>382</v>
      </c>
      <c r="B402" s="16" t="s">
        <v>6</v>
      </c>
      <c r="C402" s="15" t="s">
        <v>280</v>
      </c>
      <c r="D402" s="15" t="s">
        <v>2</v>
      </c>
      <c r="E402" s="15" t="s">
        <v>5</v>
      </c>
      <c r="F402" s="15" t="s">
        <v>87</v>
      </c>
      <c r="G402" s="14">
        <v>44927</v>
      </c>
      <c r="H402" s="14" t="s">
        <v>4</v>
      </c>
      <c r="I402" s="13">
        <v>16000</v>
      </c>
      <c r="J402" s="13">
        <v>0</v>
      </c>
      <c r="K402" s="13">
        <v>0</v>
      </c>
      <c r="L402" s="13">
        <f t="shared" si="116"/>
        <v>459.2</v>
      </c>
      <c r="M402" s="13">
        <f t="shared" si="117"/>
        <v>1136</v>
      </c>
      <c r="N402" s="13">
        <f t="shared" si="118"/>
        <v>184</v>
      </c>
      <c r="O402" s="13">
        <f t="shared" si="119"/>
        <v>486.4</v>
      </c>
      <c r="P402" s="13">
        <f t="shared" si="120"/>
        <v>1134.4000000000001</v>
      </c>
      <c r="Q402" s="13">
        <v>0</v>
      </c>
      <c r="R402" s="13">
        <f t="shared" si="121"/>
        <v>3400</v>
      </c>
      <c r="S402" s="13">
        <v>0</v>
      </c>
      <c r="T402" s="13">
        <f t="shared" si="122"/>
        <v>945.59999999999991</v>
      </c>
      <c r="U402" s="13">
        <f t="shared" si="123"/>
        <v>2454.4</v>
      </c>
      <c r="V402" s="13">
        <f t="shared" si="124"/>
        <v>15054.4</v>
      </c>
      <c r="W402" s="58"/>
      <c r="X402"/>
      <c r="Y402"/>
      <c r="Z402"/>
      <c r="AA402"/>
      <c r="AB402" s="8"/>
      <c r="AC402"/>
      <c r="AD402" s="8"/>
      <c r="AE402"/>
      <c r="AF402"/>
      <c r="AG402"/>
      <c r="AH402"/>
      <c r="AI402"/>
      <c r="AJ402" s="8"/>
    </row>
    <row r="403" spans="1:36" s="6" customFormat="1" ht="15" x14ac:dyDescent="0.25">
      <c r="A403" s="17">
        <f t="shared" si="115"/>
        <v>383</v>
      </c>
      <c r="B403" s="16" t="s">
        <v>6</v>
      </c>
      <c r="C403" s="15" t="s">
        <v>279</v>
      </c>
      <c r="D403" s="15" t="s">
        <v>2</v>
      </c>
      <c r="E403" s="15" t="s">
        <v>5</v>
      </c>
      <c r="F403" s="15" t="s">
        <v>87</v>
      </c>
      <c r="G403" s="14">
        <v>44927</v>
      </c>
      <c r="H403" s="14" t="s">
        <v>4</v>
      </c>
      <c r="I403" s="13">
        <v>16240</v>
      </c>
      <c r="J403" s="13">
        <v>0</v>
      </c>
      <c r="K403" s="13">
        <v>0</v>
      </c>
      <c r="L403" s="13">
        <f t="shared" si="116"/>
        <v>466.08800000000002</v>
      </c>
      <c r="M403" s="13">
        <f t="shared" si="117"/>
        <v>1153.04</v>
      </c>
      <c r="N403" s="13">
        <f t="shared" si="118"/>
        <v>186.76</v>
      </c>
      <c r="O403" s="13">
        <f t="shared" si="119"/>
        <v>493.69600000000003</v>
      </c>
      <c r="P403" s="13">
        <f t="shared" si="120"/>
        <v>1151.4160000000002</v>
      </c>
      <c r="Q403" s="13">
        <v>0</v>
      </c>
      <c r="R403" s="13">
        <f t="shared" si="121"/>
        <v>3451</v>
      </c>
      <c r="S403" s="13">
        <v>0</v>
      </c>
      <c r="T403" s="13">
        <f t="shared" si="122"/>
        <v>959.78400000000011</v>
      </c>
      <c r="U403" s="13">
        <f t="shared" si="123"/>
        <v>2491.2160000000003</v>
      </c>
      <c r="V403" s="13">
        <f t="shared" si="124"/>
        <v>15280.216</v>
      </c>
      <c r="W403" s="58"/>
      <c r="X403"/>
      <c r="Y403"/>
      <c r="Z403"/>
      <c r="AA403"/>
      <c r="AB403" s="8"/>
      <c r="AC403"/>
      <c r="AD403" s="8"/>
      <c r="AE403"/>
      <c r="AF403"/>
      <c r="AG403"/>
      <c r="AH403"/>
      <c r="AI403"/>
      <c r="AJ403" s="8"/>
    </row>
    <row r="404" spans="1:36" s="6" customFormat="1" ht="15" x14ac:dyDescent="0.25">
      <c r="A404" s="17">
        <f t="shared" si="115"/>
        <v>384</v>
      </c>
      <c r="B404" s="16" t="s">
        <v>6</v>
      </c>
      <c r="C404" s="15" t="s">
        <v>278</v>
      </c>
      <c r="D404" s="15" t="s">
        <v>2</v>
      </c>
      <c r="E404" s="15" t="s">
        <v>5</v>
      </c>
      <c r="F404" s="15" t="s">
        <v>87</v>
      </c>
      <c r="G404" s="14">
        <v>44927</v>
      </c>
      <c r="H404" s="14" t="s">
        <v>4</v>
      </c>
      <c r="I404" s="13">
        <v>9280</v>
      </c>
      <c r="J404" s="13">
        <v>0</v>
      </c>
      <c r="K404" s="13">
        <v>0</v>
      </c>
      <c r="L404" s="13">
        <f t="shared" si="116"/>
        <v>266.33600000000001</v>
      </c>
      <c r="M404" s="13">
        <f t="shared" si="117"/>
        <v>658.88</v>
      </c>
      <c r="N404" s="13">
        <f t="shared" si="118"/>
        <v>106.72</v>
      </c>
      <c r="O404" s="13">
        <f t="shared" si="119"/>
        <v>282.11200000000002</v>
      </c>
      <c r="P404" s="13">
        <f t="shared" si="120"/>
        <v>657.952</v>
      </c>
      <c r="Q404" s="13"/>
      <c r="R404" s="13">
        <f t="shared" si="121"/>
        <v>1972</v>
      </c>
      <c r="S404" s="13">
        <v>3531.99</v>
      </c>
      <c r="T404" s="13">
        <f t="shared" si="122"/>
        <v>4080.4380000000001</v>
      </c>
      <c r="U404" s="13">
        <f t="shared" si="123"/>
        <v>1423.5520000000001</v>
      </c>
      <c r="V404" s="13">
        <f t="shared" si="124"/>
        <v>5199.5619999999999</v>
      </c>
      <c r="W404" s="58"/>
      <c r="X404"/>
      <c r="Y404"/>
      <c r="Z404"/>
      <c r="AA404"/>
      <c r="AB404" s="8"/>
      <c r="AC404"/>
      <c r="AD404" s="8"/>
      <c r="AE404"/>
      <c r="AF404"/>
      <c r="AG404"/>
      <c r="AH404" s="8"/>
      <c r="AI404" s="8"/>
      <c r="AJ404" s="8"/>
    </row>
    <row r="405" spans="1:36" s="6" customFormat="1" ht="15" x14ac:dyDescent="0.25">
      <c r="A405" s="17">
        <f t="shared" si="115"/>
        <v>385</v>
      </c>
      <c r="B405" s="16" t="s">
        <v>6</v>
      </c>
      <c r="C405" s="15" t="s">
        <v>277</v>
      </c>
      <c r="D405" s="15" t="s">
        <v>2</v>
      </c>
      <c r="E405" s="15" t="s">
        <v>5</v>
      </c>
      <c r="F405" s="15" t="s">
        <v>87</v>
      </c>
      <c r="G405" s="14">
        <v>44927</v>
      </c>
      <c r="H405" s="14" t="s">
        <v>4</v>
      </c>
      <c r="I405" s="13">
        <v>27840</v>
      </c>
      <c r="J405" s="13">
        <v>0</v>
      </c>
      <c r="K405" s="13">
        <v>0</v>
      </c>
      <c r="L405" s="13">
        <f t="shared" si="116"/>
        <v>799.00800000000004</v>
      </c>
      <c r="M405" s="13">
        <f t="shared" si="117"/>
        <v>1976.6399999999999</v>
      </c>
      <c r="N405" s="13">
        <f t="shared" si="118"/>
        <v>320.15999999999997</v>
      </c>
      <c r="O405" s="13">
        <f t="shared" si="119"/>
        <v>846.33600000000001</v>
      </c>
      <c r="P405" s="13">
        <f t="shared" si="120"/>
        <v>1973.8560000000002</v>
      </c>
      <c r="Q405" s="13">
        <v>0</v>
      </c>
      <c r="R405" s="13">
        <f t="shared" si="121"/>
        <v>5916</v>
      </c>
      <c r="S405" s="13">
        <v>1102.24</v>
      </c>
      <c r="T405" s="13">
        <f t="shared" si="122"/>
        <v>2747.5839999999998</v>
      </c>
      <c r="U405" s="13">
        <f t="shared" si="123"/>
        <v>4270.6559999999999</v>
      </c>
      <c r="V405" s="13">
        <f t="shared" si="124"/>
        <v>25092.416000000001</v>
      </c>
      <c r="W405" s="58"/>
      <c r="X405"/>
      <c r="Y405"/>
      <c r="Z405"/>
      <c r="AA405"/>
      <c r="AB405" s="8"/>
      <c r="AC405"/>
      <c r="AD405" s="8"/>
      <c r="AE405"/>
      <c r="AF405"/>
      <c r="AG405"/>
      <c r="AH405" s="8"/>
      <c r="AI405" s="8"/>
      <c r="AJ405" s="8"/>
    </row>
    <row r="406" spans="1:36" s="6" customFormat="1" ht="15" x14ac:dyDescent="0.25">
      <c r="A406" s="17">
        <f t="shared" si="115"/>
        <v>386</v>
      </c>
      <c r="B406" s="16" t="s">
        <v>6</v>
      </c>
      <c r="C406" s="15" t="s">
        <v>764</v>
      </c>
      <c r="D406" s="15" t="s">
        <v>2</v>
      </c>
      <c r="E406" s="15" t="s">
        <v>5</v>
      </c>
      <c r="F406" s="15" t="s">
        <v>92</v>
      </c>
      <c r="G406" s="14">
        <v>44927</v>
      </c>
      <c r="H406" s="14" t="s">
        <v>4</v>
      </c>
      <c r="I406" s="13">
        <v>9600</v>
      </c>
      <c r="J406" s="13">
        <v>0</v>
      </c>
      <c r="K406" s="13"/>
      <c r="L406" s="13">
        <v>275.52</v>
      </c>
      <c r="M406" s="13">
        <v>681.59999999999991</v>
      </c>
      <c r="N406" s="13">
        <v>110.39999999999999</v>
      </c>
      <c r="O406" s="13">
        <v>291.83999999999997</v>
      </c>
      <c r="P406" s="13">
        <v>680.6400000000001</v>
      </c>
      <c r="Q406" s="13">
        <v>0</v>
      </c>
      <c r="R406" s="13">
        <v>2040</v>
      </c>
      <c r="S406" s="13">
        <v>0</v>
      </c>
      <c r="T406" s="13">
        <v>567.3599999999999</v>
      </c>
      <c r="U406" s="13">
        <v>1472.6399999999999</v>
      </c>
      <c r="V406" s="13">
        <v>9032.64</v>
      </c>
      <c r="W406" s="58"/>
      <c r="X406"/>
      <c r="Y406"/>
      <c r="Z406"/>
      <c r="AA406"/>
      <c r="AB406" s="8"/>
      <c r="AC406"/>
      <c r="AD406" s="8"/>
      <c r="AE406"/>
      <c r="AF406"/>
      <c r="AG406"/>
      <c r="AH406"/>
      <c r="AI406"/>
      <c r="AJ406" s="8"/>
    </row>
    <row r="407" spans="1:36" s="6" customFormat="1" ht="12" x14ac:dyDescent="0.2">
      <c r="A407" s="51"/>
      <c r="B407" s="25" t="s">
        <v>276</v>
      </c>
      <c r="C407" s="24"/>
      <c r="D407" s="24"/>
      <c r="E407" s="24"/>
      <c r="F407" s="24"/>
      <c r="G407" s="23"/>
      <c r="H407" s="28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</row>
    <row r="408" spans="1:36" s="6" customFormat="1" ht="15" x14ac:dyDescent="0.25">
      <c r="A408" s="17">
        <v>387</v>
      </c>
      <c r="B408" s="16" t="s">
        <v>93</v>
      </c>
      <c r="C408" s="15" t="s">
        <v>275</v>
      </c>
      <c r="D408" s="15" t="s">
        <v>94</v>
      </c>
      <c r="E408" s="15" t="s">
        <v>5</v>
      </c>
      <c r="F408" s="15" t="s">
        <v>87</v>
      </c>
      <c r="G408" s="14">
        <v>44927</v>
      </c>
      <c r="H408" s="14">
        <v>45107</v>
      </c>
      <c r="I408" s="13">
        <v>46200</v>
      </c>
      <c r="J408" s="13">
        <v>1317.69</v>
      </c>
      <c r="K408" s="13">
        <v>0</v>
      </c>
      <c r="L408" s="13">
        <f t="shared" ref="L408:L439" si="125">+I408*2.87%</f>
        <v>1325.94</v>
      </c>
      <c r="M408" s="13">
        <f t="shared" ref="M408:M439" si="126">I408*7.1%</f>
        <v>3280.2</v>
      </c>
      <c r="N408" s="13">
        <f t="shared" ref="N408:N439" si="127">I408*1.15%</f>
        <v>531.29999999999995</v>
      </c>
      <c r="O408" s="13">
        <f t="shared" ref="O408:O439" si="128">+I408*3.04%</f>
        <v>1404.48</v>
      </c>
      <c r="P408" s="13">
        <f t="shared" ref="P408:P439" si="129">I408*7.09%</f>
        <v>3275.5800000000004</v>
      </c>
      <c r="Q408" s="13">
        <v>0</v>
      </c>
      <c r="R408" s="13">
        <f t="shared" ref="R408:R439" si="130">L408+M408+N408+O408+P408</f>
        <v>9817.5</v>
      </c>
      <c r="S408" s="13">
        <v>0</v>
      </c>
      <c r="T408" s="13">
        <f t="shared" ref="T408:T439" si="131">+L408+O408+Q408+S408+J408+K408</f>
        <v>4048.11</v>
      </c>
      <c r="U408" s="13">
        <f t="shared" ref="U408:U439" si="132">+P408+N408+M408</f>
        <v>7087.08</v>
      </c>
      <c r="V408" s="13">
        <f t="shared" ref="V408:V439" si="133">+I408-T408</f>
        <v>42151.89</v>
      </c>
      <c r="W408" s="58"/>
      <c r="X408"/>
      <c r="Y408"/>
      <c r="Z408"/>
      <c r="AA408"/>
      <c r="AB408" s="8"/>
      <c r="AC408"/>
      <c r="AD408" s="8"/>
      <c r="AE408" s="8"/>
      <c r="AF408" s="8"/>
      <c r="AG408" s="8"/>
      <c r="AH408"/>
      <c r="AI408" s="8"/>
      <c r="AJ408" s="8"/>
    </row>
    <row r="409" spans="1:36" s="6" customFormat="1" ht="15" x14ac:dyDescent="0.25">
      <c r="A409" s="17">
        <f>1+A408</f>
        <v>388</v>
      </c>
      <c r="B409" s="16" t="s">
        <v>93</v>
      </c>
      <c r="C409" s="15" t="s">
        <v>274</v>
      </c>
      <c r="D409" s="15" t="s">
        <v>273</v>
      </c>
      <c r="E409" s="15" t="s">
        <v>5</v>
      </c>
      <c r="F409" s="15" t="s">
        <v>92</v>
      </c>
      <c r="G409" s="14">
        <v>44927</v>
      </c>
      <c r="H409" s="14">
        <v>45107</v>
      </c>
      <c r="I409" s="13">
        <v>65000</v>
      </c>
      <c r="J409" s="13">
        <v>4427.58</v>
      </c>
      <c r="K409" s="13">
        <v>0</v>
      </c>
      <c r="L409" s="13">
        <f t="shared" si="125"/>
        <v>1865.5</v>
      </c>
      <c r="M409" s="13">
        <f t="shared" si="126"/>
        <v>4615</v>
      </c>
      <c r="N409" s="13">
        <f t="shared" si="127"/>
        <v>747.5</v>
      </c>
      <c r="O409" s="13">
        <f t="shared" si="128"/>
        <v>1976</v>
      </c>
      <c r="P409" s="13">
        <f t="shared" si="129"/>
        <v>4608.5</v>
      </c>
      <c r="Q409" s="13">
        <v>0</v>
      </c>
      <c r="R409" s="13">
        <f t="shared" si="130"/>
        <v>13812.5</v>
      </c>
      <c r="S409" s="13">
        <v>0</v>
      </c>
      <c r="T409" s="13">
        <f t="shared" si="131"/>
        <v>8269.08</v>
      </c>
      <c r="U409" s="13">
        <f t="shared" si="132"/>
        <v>9971</v>
      </c>
      <c r="V409" s="13">
        <f t="shared" si="133"/>
        <v>56730.92</v>
      </c>
      <c r="W409" s="58"/>
      <c r="X409"/>
      <c r="Y409"/>
      <c r="Z409"/>
      <c r="AA409"/>
      <c r="AB409" s="8"/>
      <c r="AC409"/>
      <c r="AD409" s="8"/>
      <c r="AE409" s="8"/>
      <c r="AF409" s="8"/>
      <c r="AG409" s="8"/>
      <c r="AH409"/>
      <c r="AI409" s="8"/>
      <c r="AJ409" s="8"/>
    </row>
    <row r="410" spans="1:36" s="6" customFormat="1" ht="15" x14ac:dyDescent="0.25">
      <c r="A410" s="17">
        <f t="shared" ref="A410:A473" si="134">1+A409</f>
        <v>389</v>
      </c>
      <c r="B410" s="16" t="s">
        <v>272</v>
      </c>
      <c r="C410" s="15" t="s">
        <v>270</v>
      </c>
      <c r="D410" s="15" t="s">
        <v>271</v>
      </c>
      <c r="E410" s="15" t="s">
        <v>5</v>
      </c>
      <c r="F410" s="15" t="s">
        <v>92</v>
      </c>
      <c r="G410" s="14">
        <v>44927</v>
      </c>
      <c r="H410" s="14">
        <v>45107</v>
      </c>
      <c r="I410" s="13">
        <v>75000</v>
      </c>
      <c r="J410" s="13">
        <v>6309.38</v>
      </c>
      <c r="K410" s="13">
        <v>0</v>
      </c>
      <c r="L410" s="13">
        <f t="shared" si="125"/>
        <v>2152.5</v>
      </c>
      <c r="M410" s="13">
        <f t="shared" si="126"/>
        <v>5324.9999999999991</v>
      </c>
      <c r="N410" s="13">
        <f t="shared" si="127"/>
        <v>862.5</v>
      </c>
      <c r="O410" s="13">
        <f t="shared" si="128"/>
        <v>2280</v>
      </c>
      <c r="P410" s="13">
        <f t="shared" si="129"/>
        <v>5317.5</v>
      </c>
      <c r="Q410" s="13">
        <v>0</v>
      </c>
      <c r="R410" s="13">
        <f t="shared" si="130"/>
        <v>15937.5</v>
      </c>
      <c r="S410" s="13">
        <v>0</v>
      </c>
      <c r="T410" s="13">
        <f t="shared" si="131"/>
        <v>10741.880000000001</v>
      </c>
      <c r="U410" s="13">
        <f t="shared" si="132"/>
        <v>11505</v>
      </c>
      <c r="V410" s="13">
        <f t="shared" si="133"/>
        <v>64258.119999999995</v>
      </c>
      <c r="W410" s="58"/>
      <c r="X410"/>
      <c r="Y410"/>
      <c r="Z410"/>
      <c r="AA410"/>
      <c r="AB410" s="8"/>
      <c r="AC410"/>
      <c r="AD410" s="8"/>
      <c r="AE410" s="8"/>
      <c r="AF410" s="8"/>
      <c r="AG410" s="8"/>
      <c r="AH410"/>
      <c r="AI410" s="8"/>
      <c r="AJ410" s="8"/>
    </row>
    <row r="411" spans="1:36" s="6" customFormat="1" ht="15" x14ac:dyDescent="0.25">
      <c r="A411" s="17">
        <f t="shared" si="134"/>
        <v>390</v>
      </c>
      <c r="B411" s="16" t="s">
        <v>269</v>
      </c>
      <c r="C411" s="15" t="s">
        <v>267</v>
      </c>
      <c r="D411" s="15" t="s">
        <v>268</v>
      </c>
      <c r="E411" s="15" t="s">
        <v>5</v>
      </c>
      <c r="F411" s="15" t="s">
        <v>92</v>
      </c>
      <c r="G411" s="14">
        <v>44986</v>
      </c>
      <c r="H411" s="14">
        <v>45169</v>
      </c>
      <c r="I411" s="13">
        <v>75000</v>
      </c>
      <c r="J411" s="13">
        <v>6309.38</v>
      </c>
      <c r="K411" s="13">
        <v>0</v>
      </c>
      <c r="L411" s="13">
        <f t="shared" si="125"/>
        <v>2152.5</v>
      </c>
      <c r="M411" s="13">
        <f t="shared" si="126"/>
        <v>5324.9999999999991</v>
      </c>
      <c r="N411" s="13">
        <f t="shared" si="127"/>
        <v>862.5</v>
      </c>
      <c r="O411" s="13">
        <f t="shared" si="128"/>
        <v>2280</v>
      </c>
      <c r="P411" s="13">
        <f t="shared" si="129"/>
        <v>5317.5</v>
      </c>
      <c r="Q411" s="13">
        <v>0</v>
      </c>
      <c r="R411" s="13">
        <f t="shared" si="130"/>
        <v>15937.5</v>
      </c>
      <c r="S411" s="13">
        <v>10500</v>
      </c>
      <c r="T411" s="13">
        <f t="shared" si="131"/>
        <v>21241.88</v>
      </c>
      <c r="U411" s="13">
        <f t="shared" si="132"/>
        <v>11505</v>
      </c>
      <c r="V411" s="13">
        <f t="shared" si="133"/>
        <v>53758.119999999995</v>
      </c>
      <c r="W411" s="58"/>
      <c r="X411"/>
      <c r="Y411"/>
      <c r="Z411"/>
      <c r="AA411"/>
      <c r="AB411" s="8"/>
      <c r="AC411"/>
      <c r="AD411" s="8"/>
      <c r="AE411" s="8"/>
      <c r="AF411" s="8"/>
      <c r="AG411" s="8"/>
      <c r="AH411" s="8"/>
      <c r="AI411" s="8"/>
      <c r="AJ411" s="8"/>
    </row>
    <row r="412" spans="1:36" s="6" customFormat="1" ht="15" x14ac:dyDescent="0.25">
      <c r="A412" s="17">
        <f t="shared" si="134"/>
        <v>391</v>
      </c>
      <c r="B412" s="16" t="s">
        <v>89</v>
      </c>
      <c r="C412" s="15" t="s">
        <v>266</v>
      </c>
      <c r="D412" s="15" t="s">
        <v>88</v>
      </c>
      <c r="E412" s="15" t="s">
        <v>5</v>
      </c>
      <c r="F412" s="15" t="s">
        <v>87</v>
      </c>
      <c r="G412" s="14">
        <v>44927</v>
      </c>
      <c r="H412" s="14">
        <v>45107</v>
      </c>
      <c r="I412" s="13">
        <v>45000</v>
      </c>
      <c r="J412" s="13">
        <v>1148.33</v>
      </c>
      <c r="K412" s="13">
        <v>0</v>
      </c>
      <c r="L412" s="13">
        <f t="shared" si="125"/>
        <v>1291.5</v>
      </c>
      <c r="M412" s="13">
        <f t="shared" si="126"/>
        <v>3194.9999999999995</v>
      </c>
      <c r="N412" s="13">
        <f t="shared" si="127"/>
        <v>517.5</v>
      </c>
      <c r="O412" s="13">
        <f t="shared" si="128"/>
        <v>1368</v>
      </c>
      <c r="P412" s="13">
        <f t="shared" si="129"/>
        <v>3190.5</v>
      </c>
      <c r="Q412" s="13">
        <v>0</v>
      </c>
      <c r="R412" s="13">
        <f t="shared" si="130"/>
        <v>9562.5</v>
      </c>
      <c r="S412" s="13">
        <v>0</v>
      </c>
      <c r="T412" s="13">
        <f t="shared" si="131"/>
        <v>3807.83</v>
      </c>
      <c r="U412" s="13">
        <f t="shared" si="132"/>
        <v>6903</v>
      </c>
      <c r="V412" s="13">
        <f t="shared" si="133"/>
        <v>41192.17</v>
      </c>
      <c r="W412" s="58"/>
      <c r="X412"/>
      <c r="Y412"/>
      <c r="Z412"/>
      <c r="AA412"/>
      <c r="AB412" s="8"/>
      <c r="AC412"/>
      <c r="AD412" s="8"/>
      <c r="AE412" s="8"/>
      <c r="AF412" s="8"/>
      <c r="AG412" s="8"/>
      <c r="AH412"/>
      <c r="AI412" s="8"/>
      <c r="AJ412" s="8"/>
    </row>
    <row r="413" spans="1:36" s="6" customFormat="1" ht="15" customHeight="1" x14ac:dyDescent="0.25">
      <c r="A413" s="17">
        <f t="shared" si="134"/>
        <v>392</v>
      </c>
      <c r="B413" s="16" t="s">
        <v>6</v>
      </c>
      <c r="C413" s="15" t="s">
        <v>265</v>
      </c>
      <c r="D413" s="15" t="s">
        <v>2</v>
      </c>
      <c r="E413" s="15" t="s">
        <v>5</v>
      </c>
      <c r="F413" s="15" t="s">
        <v>87</v>
      </c>
      <c r="G413" s="14">
        <v>44927</v>
      </c>
      <c r="H413" s="14" t="s">
        <v>4</v>
      </c>
      <c r="I413" s="13">
        <v>104400</v>
      </c>
      <c r="J413" s="13">
        <v>13140.36</v>
      </c>
      <c r="K413" s="13">
        <v>0</v>
      </c>
      <c r="L413" s="13">
        <f t="shared" si="125"/>
        <v>2996.28</v>
      </c>
      <c r="M413" s="13">
        <f t="shared" si="126"/>
        <v>7412.4</v>
      </c>
      <c r="N413" s="13">
        <f t="shared" si="127"/>
        <v>1200.5999999999999</v>
      </c>
      <c r="O413" s="13">
        <f t="shared" si="128"/>
        <v>3173.76</v>
      </c>
      <c r="P413" s="13">
        <f t="shared" si="129"/>
        <v>7401.96</v>
      </c>
      <c r="Q413" s="13">
        <v>0</v>
      </c>
      <c r="R413" s="13">
        <f t="shared" si="130"/>
        <v>22185</v>
      </c>
      <c r="S413" s="13">
        <v>0</v>
      </c>
      <c r="T413" s="13">
        <f t="shared" si="131"/>
        <v>19310.400000000001</v>
      </c>
      <c r="U413" s="13">
        <f t="shared" si="132"/>
        <v>16014.96</v>
      </c>
      <c r="V413" s="13">
        <f t="shared" si="133"/>
        <v>85089.600000000006</v>
      </c>
      <c r="W413" s="58"/>
      <c r="X413"/>
      <c r="Y413"/>
      <c r="Z413"/>
      <c r="AA413"/>
      <c r="AB413" s="8"/>
      <c r="AC413"/>
      <c r="AD413" s="8"/>
      <c r="AE413" s="8"/>
      <c r="AF413" s="8"/>
      <c r="AG413" s="8"/>
      <c r="AH413"/>
      <c r="AI413" s="8"/>
      <c r="AJ413" s="8"/>
    </row>
    <row r="414" spans="1:36" s="6" customFormat="1" ht="15" x14ac:dyDescent="0.25">
      <c r="A414" s="17">
        <f t="shared" si="134"/>
        <v>393</v>
      </c>
      <c r="B414" s="16" t="s">
        <v>6</v>
      </c>
      <c r="C414" s="15" t="s">
        <v>264</v>
      </c>
      <c r="D414" s="15" t="s">
        <v>2</v>
      </c>
      <c r="E414" s="15" t="s">
        <v>5</v>
      </c>
      <c r="F414" s="15" t="s">
        <v>87</v>
      </c>
      <c r="G414" s="14">
        <v>44927</v>
      </c>
      <c r="H414" s="14" t="s">
        <v>4</v>
      </c>
      <c r="I414" s="13">
        <v>24000</v>
      </c>
      <c r="J414" s="13">
        <v>0</v>
      </c>
      <c r="K414" s="13">
        <v>0</v>
      </c>
      <c r="L414" s="13">
        <f t="shared" si="125"/>
        <v>688.8</v>
      </c>
      <c r="M414" s="13">
        <f t="shared" si="126"/>
        <v>1703.9999999999998</v>
      </c>
      <c r="N414" s="13">
        <f t="shared" si="127"/>
        <v>276</v>
      </c>
      <c r="O414" s="13">
        <f t="shared" si="128"/>
        <v>729.6</v>
      </c>
      <c r="P414" s="13">
        <f t="shared" si="129"/>
        <v>1701.6000000000001</v>
      </c>
      <c r="Q414" s="13">
        <v>0</v>
      </c>
      <c r="R414" s="13">
        <f t="shared" si="130"/>
        <v>5100</v>
      </c>
      <c r="S414" s="13">
        <v>0</v>
      </c>
      <c r="T414" s="13">
        <f t="shared" si="131"/>
        <v>1418.4</v>
      </c>
      <c r="U414" s="13">
        <f t="shared" si="132"/>
        <v>3681.6</v>
      </c>
      <c r="V414" s="13">
        <f t="shared" si="133"/>
        <v>22581.599999999999</v>
      </c>
      <c r="W414" s="58"/>
      <c r="X414"/>
      <c r="Y414"/>
      <c r="Z414"/>
      <c r="AA414"/>
      <c r="AB414" s="8"/>
      <c r="AC414"/>
      <c r="AD414" s="8"/>
      <c r="AE414"/>
      <c r="AF414"/>
      <c r="AG414"/>
      <c r="AH414"/>
      <c r="AI414" s="8"/>
      <c r="AJ414" s="8"/>
    </row>
    <row r="415" spans="1:36" s="6" customFormat="1" ht="15" x14ac:dyDescent="0.25">
      <c r="A415" s="17">
        <f t="shared" si="134"/>
        <v>394</v>
      </c>
      <c r="B415" s="16" t="s">
        <v>6</v>
      </c>
      <c r="C415" s="15" t="s">
        <v>263</v>
      </c>
      <c r="D415" s="15" t="s">
        <v>2</v>
      </c>
      <c r="E415" s="15" t="s">
        <v>5</v>
      </c>
      <c r="F415" s="15" t="s">
        <v>87</v>
      </c>
      <c r="G415" s="14">
        <v>44927</v>
      </c>
      <c r="H415" s="14" t="s">
        <v>4</v>
      </c>
      <c r="I415" s="13">
        <v>104400</v>
      </c>
      <c r="J415" s="13">
        <v>13140.36</v>
      </c>
      <c r="K415" s="13">
        <v>0</v>
      </c>
      <c r="L415" s="13">
        <f t="shared" si="125"/>
        <v>2996.28</v>
      </c>
      <c r="M415" s="13">
        <f t="shared" si="126"/>
        <v>7412.4</v>
      </c>
      <c r="N415" s="13">
        <f t="shared" si="127"/>
        <v>1200.5999999999999</v>
      </c>
      <c r="O415" s="13">
        <f t="shared" si="128"/>
        <v>3173.76</v>
      </c>
      <c r="P415" s="13">
        <f t="shared" si="129"/>
        <v>7401.96</v>
      </c>
      <c r="Q415" s="13">
        <v>0</v>
      </c>
      <c r="R415" s="13">
        <f t="shared" si="130"/>
        <v>22185</v>
      </c>
      <c r="S415" s="13"/>
      <c r="T415" s="13">
        <f t="shared" si="131"/>
        <v>19310.400000000001</v>
      </c>
      <c r="U415" s="13">
        <f t="shared" si="132"/>
        <v>16014.96</v>
      </c>
      <c r="V415" s="13">
        <f t="shared" si="133"/>
        <v>85089.600000000006</v>
      </c>
      <c r="W415" s="58"/>
      <c r="X415"/>
      <c r="Y415"/>
      <c r="Z415"/>
      <c r="AA415"/>
      <c r="AB415" s="8"/>
      <c r="AC415"/>
      <c r="AD415" s="8"/>
      <c r="AE415" s="8"/>
      <c r="AF415" s="8"/>
      <c r="AG415" s="8"/>
      <c r="AH415"/>
      <c r="AI415" s="8"/>
      <c r="AJ415" s="8"/>
    </row>
    <row r="416" spans="1:36" s="6" customFormat="1" ht="15" x14ac:dyDescent="0.25">
      <c r="A416" s="17">
        <f t="shared" si="134"/>
        <v>395</v>
      </c>
      <c r="B416" s="16" t="s">
        <v>6</v>
      </c>
      <c r="C416" s="15" t="s">
        <v>262</v>
      </c>
      <c r="D416" s="15" t="s">
        <v>2</v>
      </c>
      <c r="E416" s="15" t="s">
        <v>5</v>
      </c>
      <c r="F416" s="15" t="s">
        <v>92</v>
      </c>
      <c r="G416" s="14">
        <v>44927</v>
      </c>
      <c r="H416" s="14" t="s">
        <v>4</v>
      </c>
      <c r="I416" s="13">
        <v>104400</v>
      </c>
      <c r="J416" s="13">
        <v>13140.36</v>
      </c>
      <c r="K416" s="13">
        <v>0</v>
      </c>
      <c r="L416" s="13">
        <f t="shared" si="125"/>
        <v>2996.28</v>
      </c>
      <c r="M416" s="13">
        <f t="shared" si="126"/>
        <v>7412.4</v>
      </c>
      <c r="N416" s="13">
        <f t="shared" si="127"/>
        <v>1200.5999999999999</v>
      </c>
      <c r="O416" s="13">
        <f t="shared" si="128"/>
        <v>3173.76</v>
      </c>
      <c r="P416" s="13">
        <f t="shared" si="129"/>
        <v>7401.96</v>
      </c>
      <c r="Q416" s="13">
        <v>0</v>
      </c>
      <c r="R416" s="13">
        <f t="shared" si="130"/>
        <v>22185</v>
      </c>
      <c r="S416" s="13">
        <v>12623.5</v>
      </c>
      <c r="T416" s="13">
        <f t="shared" si="131"/>
        <v>31933.9</v>
      </c>
      <c r="U416" s="13">
        <f t="shared" si="132"/>
        <v>16014.96</v>
      </c>
      <c r="V416" s="13">
        <f t="shared" si="133"/>
        <v>72466.100000000006</v>
      </c>
      <c r="W416" s="58"/>
      <c r="X416"/>
      <c r="Y416"/>
      <c r="Z416"/>
      <c r="AA416"/>
      <c r="AB416" s="8"/>
      <c r="AC416"/>
      <c r="AD416" s="8"/>
      <c r="AE416" s="8"/>
      <c r="AF416" s="8"/>
      <c r="AG416" s="8"/>
      <c r="AH416" s="8"/>
      <c r="AI416" s="8"/>
      <c r="AJ416" s="8"/>
    </row>
    <row r="417" spans="1:36" s="6" customFormat="1" ht="15" x14ac:dyDescent="0.25">
      <c r="A417" s="17">
        <f t="shared" si="134"/>
        <v>396</v>
      </c>
      <c r="B417" s="16" t="s">
        <v>6</v>
      </c>
      <c r="C417" s="15" t="s">
        <v>261</v>
      </c>
      <c r="D417" s="15" t="s">
        <v>2</v>
      </c>
      <c r="E417" s="15" t="s">
        <v>5</v>
      </c>
      <c r="F417" s="15" t="s">
        <v>92</v>
      </c>
      <c r="G417" s="14">
        <v>44927</v>
      </c>
      <c r="H417" s="14" t="s">
        <v>4</v>
      </c>
      <c r="I417" s="13">
        <v>99760</v>
      </c>
      <c r="J417" s="13">
        <v>12048.92</v>
      </c>
      <c r="K417" s="13">
        <v>0</v>
      </c>
      <c r="L417" s="13">
        <f t="shared" si="125"/>
        <v>2863.1120000000001</v>
      </c>
      <c r="M417" s="13">
        <f t="shared" si="126"/>
        <v>7082.9599999999991</v>
      </c>
      <c r="N417" s="13">
        <f t="shared" si="127"/>
        <v>1147.24</v>
      </c>
      <c r="O417" s="13">
        <f t="shared" si="128"/>
        <v>3032.7040000000002</v>
      </c>
      <c r="P417" s="13">
        <f t="shared" si="129"/>
        <v>7072.9840000000004</v>
      </c>
      <c r="Q417" s="13">
        <v>0</v>
      </c>
      <c r="R417" s="13">
        <f t="shared" si="130"/>
        <v>21199</v>
      </c>
      <c r="S417" s="13">
        <v>0</v>
      </c>
      <c r="T417" s="13">
        <f t="shared" si="131"/>
        <v>17944.736000000001</v>
      </c>
      <c r="U417" s="13">
        <f t="shared" si="132"/>
        <v>15303.183999999999</v>
      </c>
      <c r="V417" s="13">
        <f t="shared" si="133"/>
        <v>81815.263999999996</v>
      </c>
      <c r="W417" s="58"/>
      <c r="X417"/>
      <c r="Y417"/>
      <c r="Z417"/>
      <c r="AA417"/>
      <c r="AB417" s="8"/>
      <c r="AC417"/>
      <c r="AD417" s="8"/>
      <c r="AE417" s="8"/>
      <c r="AF417" s="8"/>
      <c r="AG417" s="8"/>
      <c r="AH417"/>
      <c r="AI417" s="8"/>
      <c r="AJ417" s="8"/>
    </row>
    <row r="418" spans="1:36" s="6" customFormat="1" ht="15" x14ac:dyDescent="0.25">
      <c r="A418" s="17">
        <f t="shared" si="134"/>
        <v>397</v>
      </c>
      <c r="B418" s="16" t="s">
        <v>6</v>
      </c>
      <c r="C418" s="15" t="s">
        <v>260</v>
      </c>
      <c r="D418" s="15" t="s">
        <v>2</v>
      </c>
      <c r="E418" s="15" t="s">
        <v>5</v>
      </c>
      <c r="F418" s="15" t="s">
        <v>87</v>
      </c>
      <c r="G418" s="14">
        <v>44927</v>
      </c>
      <c r="H418" s="14" t="s">
        <v>4</v>
      </c>
      <c r="I418" s="13">
        <v>24000</v>
      </c>
      <c r="J418" s="13">
        <v>0</v>
      </c>
      <c r="K418" s="13">
        <v>0</v>
      </c>
      <c r="L418" s="13">
        <f t="shared" si="125"/>
        <v>688.8</v>
      </c>
      <c r="M418" s="13">
        <f t="shared" si="126"/>
        <v>1703.9999999999998</v>
      </c>
      <c r="N418" s="13">
        <f t="shared" si="127"/>
        <v>276</v>
      </c>
      <c r="O418" s="13">
        <f t="shared" si="128"/>
        <v>729.6</v>
      </c>
      <c r="P418" s="13">
        <f t="shared" si="129"/>
        <v>1701.6000000000001</v>
      </c>
      <c r="Q418" s="13">
        <f>1512.45+65</f>
        <v>1577.45</v>
      </c>
      <c r="R418" s="13">
        <f t="shared" si="130"/>
        <v>5100</v>
      </c>
      <c r="S418" s="13">
        <v>0</v>
      </c>
      <c r="T418" s="13">
        <f t="shared" si="131"/>
        <v>2995.8500000000004</v>
      </c>
      <c r="U418" s="13">
        <f t="shared" si="132"/>
        <v>3681.6</v>
      </c>
      <c r="V418" s="13">
        <f t="shared" si="133"/>
        <v>21004.15</v>
      </c>
      <c r="W418" s="58"/>
      <c r="X418"/>
      <c r="Y418"/>
      <c r="Z418"/>
      <c r="AA418"/>
      <c r="AB418" s="8"/>
      <c r="AC418"/>
      <c r="AD418" s="8"/>
      <c r="AE418"/>
      <c r="AF418"/>
      <c r="AG418"/>
      <c r="AH418" s="8"/>
      <c r="AI418" s="8"/>
      <c r="AJ418" s="8"/>
    </row>
    <row r="419" spans="1:36" s="6" customFormat="1" ht="15" x14ac:dyDescent="0.25">
      <c r="A419" s="17">
        <f t="shared" si="134"/>
        <v>398</v>
      </c>
      <c r="B419" s="16" t="s">
        <v>6</v>
      </c>
      <c r="C419" s="15" t="s">
        <v>259</v>
      </c>
      <c r="D419" s="15" t="s">
        <v>2</v>
      </c>
      <c r="E419" s="15" t="s">
        <v>5</v>
      </c>
      <c r="F419" s="15" t="s">
        <v>92</v>
      </c>
      <c r="G419" s="14">
        <v>44927</v>
      </c>
      <c r="H419" s="14" t="s">
        <v>4</v>
      </c>
      <c r="I419" s="13">
        <v>24000</v>
      </c>
      <c r="J419" s="13">
        <v>0</v>
      </c>
      <c r="K419" s="13">
        <v>0</v>
      </c>
      <c r="L419" s="13">
        <f t="shared" si="125"/>
        <v>688.8</v>
      </c>
      <c r="M419" s="13">
        <f t="shared" si="126"/>
        <v>1703.9999999999998</v>
      </c>
      <c r="N419" s="13">
        <f t="shared" si="127"/>
        <v>276</v>
      </c>
      <c r="O419" s="13">
        <f t="shared" si="128"/>
        <v>729.6</v>
      </c>
      <c r="P419" s="13">
        <f t="shared" si="129"/>
        <v>1701.6000000000001</v>
      </c>
      <c r="Q419" s="13">
        <v>0</v>
      </c>
      <c r="R419" s="13">
        <f t="shared" si="130"/>
        <v>5100</v>
      </c>
      <c r="S419" s="13">
        <v>0</v>
      </c>
      <c r="T419" s="13">
        <f t="shared" si="131"/>
        <v>1418.4</v>
      </c>
      <c r="U419" s="13">
        <f t="shared" si="132"/>
        <v>3681.6</v>
      </c>
      <c r="V419" s="13">
        <f t="shared" si="133"/>
        <v>22581.599999999999</v>
      </c>
      <c r="W419" s="58"/>
      <c r="X419"/>
      <c r="Y419"/>
      <c r="Z419"/>
      <c r="AA419"/>
      <c r="AB419" s="8"/>
      <c r="AC419"/>
      <c r="AD419" s="8"/>
      <c r="AE419"/>
      <c r="AF419"/>
      <c r="AG419"/>
      <c r="AH419"/>
      <c r="AI419" s="8"/>
      <c r="AJ419" s="8"/>
    </row>
    <row r="420" spans="1:36" s="6" customFormat="1" ht="15" x14ac:dyDescent="0.25">
      <c r="A420" s="17">
        <f t="shared" si="134"/>
        <v>399</v>
      </c>
      <c r="B420" s="16" t="s">
        <v>6</v>
      </c>
      <c r="C420" s="15" t="s">
        <v>258</v>
      </c>
      <c r="D420" s="15" t="s">
        <v>2</v>
      </c>
      <c r="E420" s="15" t="s">
        <v>5</v>
      </c>
      <c r="F420" s="15" t="s">
        <v>92</v>
      </c>
      <c r="G420" s="14">
        <v>44927</v>
      </c>
      <c r="H420" s="14" t="s">
        <v>4</v>
      </c>
      <c r="I420" s="13">
        <v>99760</v>
      </c>
      <c r="J420" s="13">
        <v>12048.92</v>
      </c>
      <c r="K420" s="13">
        <v>0</v>
      </c>
      <c r="L420" s="13">
        <f t="shared" si="125"/>
        <v>2863.1120000000001</v>
      </c>
      <c r="M420" s="13">
        <f t="shared" si="126"/>
        <v>7082.9599999999991</v>
      </c>
      <c r="N420" s="13">
        <f t="shared" si="127"/>
        <v>1147.24</v>
      </c>
      <c r="O420" s="13">
        <f t="shared" si="128"/>
        <v>3032.7040000000002</v>
      </c>
      <c r="P420" s="13">
        <f t="shared" si="129"/>
        <v>7072.9840000000004</v>
      </c>
      <c r="Q420" s="13">
        <v>0</v>
      </c>
      <c r="R420" s="13">
        <f t="shared" si="130"/>
        <v>21199</v>
      </c>
      <c r="S420" s="13">
        <v>60884.52</v>
      </c>
      <c r="T420" s="13">
        <f t="shared" si="131"/>
        <v>78829.255999999994</v>
      </c>
      <c r="U420" s="13">
        <f t="shared" si="132"/>
        <v>15303.183999999999</v>
      </c>
      <c r="V420" s="13">
        <f t="shared" si="133"/>
        <v>20930.744000000006</v>
      </c>
      <c r="W420" s="58"/>
      <c r="X420"/>
      <c r="Y420"/>
      <c r="Z420"/>
      <c r="AA420"/>
      <c r="AB420" s="8"/>
      <c r="AC420"/>
      <c r="AD420" s="8"/>
      <c r="AE420" s="8"/>
      <c r="AF420" s="8"/>
      <c r="AG420" s="8"/>
      <c r="AH420" s="8"/>
      <c r="AI420" s="8"/>
      <c r="AJ420" s="8"/>
    </row>
    <row r="421" spans="1:36" s="6" customFormat="1" ht="15" x14ac:dyDescent="0.25">
      <c r="A421" s="17">
        <f t="shared" si="134"/>
        <v>400</v>
      </c>
      <c r="B421" s="16" t="s">
        <v>6</v>
      </c>
      <c r="C421" s="15" t="s">
        <v>257</v>
      </c>
      <c r="D421" s="15" t="s">
        <v>2</v>
      </c>
      <c r="E421" s="15" t="s">
        <v>5</v>
      </c>
      <c r="F421" s="15" t="s">
        <v>87</v>
      </c>
      <c r="G421" s="14">
        <v>44927</v>
      </c>
      <c r="H421" s="14" t="s">
        <v>4</v>
      </c>
      <c r="I421" s="13">
        <v>63000</v>
      </c>
      <c r="J421" s="13">
        <v>4051.22</v>
      </c>
      <c r="K421" s="13">
        <v>0</v>
      </c>
      <c r="L421" s="13">
        <f t="shared" si="125"/>
        <v>1808.1</v>
      </c>
      <c r="M421" s="13">
        <f t="shared" si="126"/>
        <v>4473</v>
      </c>
      <c r="N421" s="13">
        <f t="shared" si="127"/>
        <v>724.5</v>
      </c>
      <c r="O421" s="13">
        <f t="shared" si="128"/>
        <v>1915.2</v>
      </c>
      <c r="P421" s="13">
        <f t="shared" si="129"/>
        <v>4466.7000000000007</v>
      </c>
      <c r="Q421" s="13">
        <v>0</v>
      </c>
      <c r="R421" s="13">
        <f t="shared" si="130"/>
        <v>13387.500000000002</v>
      </c>
      <c r="S421" s="13">
        <v>0</v>
      </c>
      <c r="T421" s="13">
        <f t="shared" si="131"/>
        <v>7774.52</v>
      </c>
      <c r="U421" s="13">
        <f t="shared" si="132"/>
        <v>9664.2000000000007</v>
      </c>
      <c r="V421" s="13">
        <f t="shared" si="133"/>
        <v>55225.479999999996</v>
      </c>
      <c r="W421" s="58"/>
      <c r="X421"/>
      <c r="Y421"/>
      <c r="Z421"/>
      <c r="AA421"/>
      <c r="AB421" s="8"/>
      <c r="AC421"/>
      <c r="AD421" s="8"/>
      <c r="AE421" s="8"/>
      <c r="AF421" s="8"/>
      <c r="AG421" s="8"/>
      <c r="AH421"/>
      <c r="AI421" s="8"/>
      <c r="AJ421" s="8"/>
    </row>
    <row r="422" spans="1:36" s="6" customFormat="1" ht="15" x14ac:dyDescent="0.25">
      <c r="A422" s="17">
        <f t="shared" si="134"/>
        <v>401</v>
      </c>
      <c r="B422" s="16" t="s">
        <v>6</v>
      </c>
      <c r="C422" s="15" t="s">
        <v>256</v>
      </c>
      <c r="D422" s="15" t="s">
        <v>2</v>
      </c>
      <c r="E422" s="15" t="s">
        <v>5</v>
      </c>
      <c r="F422" s="15" t="s">
        <v>87</v>
      </c>
      <c r="G422" s="14">
        <v>44927</v>
      </c>
      <c r="H422" s="14" t="s">
        <v>4</v>
      </c>
      <c r="I422" s="13">
        <v>43200</v>
      </c>
      <c r="J422" s="13">
        <v>894.28</v>
      </c>
      <c r="K422" s="13">
        <v>0</v>
      </c>
      <c r="L422" s="13">
        <f t="shared" si="125"/>
        <v>1239.8399999999999</v>
      </c>
      <c r="M422" s="13">
        <f t="shared" si="126"/>
        <v>3067.2</v>
      </c>
      <c r="N422" s="13">
        <f t="shared" si="127"/>
        <v>496.8</v>
      </c>
      <c r="O422" s="13">
        <f t="shared" si="128"/>
        <v>1313.28</v>
      </c>
      <c r="P422" s="13">
        <f t="shared" si="129"/>
        <v>3062.88</v>
      </c>
      <c r="Q422" s="13">
        <v>0</v>
      </c>
      <c r="R422" s="13">
        <f t="shared" si="130"/>
        <v>9180</v>
      </c>
      <c r="S422" s="13">
        <v>0</v>
      </c>
      <c r="T422" s="13">
        <f t="shared" si="131"/>
        <v>3447.3999999999996</v>
      </c>
      <c r="U422" s="13">
        <f t="shared" si="132"/>
        <v>6626.88</v>
      </c>
      <c r="V422" s="13">
        <f t="shared" si="133"/>
        <v>39752.6</v>
      </c>
      <c r="W422" s="58"/>
      <c r="X422"/>
      <c r="Y422"/>
      <c r="Z422"/>
      <c r="AA422"/>
      <c r="AB422" s="8"/>
      <c r="AC422"/>
      <c r="AD422" s="8"/>
      <c r="AE422" s="8"/>
      <c r="AF422"/>
      <c r="AG422" s="8"/>
      <c r="AH422"/>
      <c r="AI422" s="8"/>
      <c r="AJ422" s="8"/>
    </row>
    <row r="423" spans="1:36" s="6" customFormat="1" ht="15" x14ac:dyDescent="0.25">
      <c r="A423" s="17">
        <f t="shared" si="134"/>
        <v>402</v>
      </c>
      <c r="B423" s="16" t="s">
        <v>6</v>
      </c>
      <c r="C423" s="15" t="s">
        <v>255</v>
      </c>
      <c r="D423" s="15" t="s">
        <v>2</v>
      </c>
      <c r="E423" s="15" t="s">
        <v>5</v>
      </c>
      <c r="F423" s="15" t="s">
        <v>92</v>
      </c>
      <c r="G423" s="14">
        <v>44927</v>
      </c>
      <c r="H423" s="14" t="s">
        <v>4</v>
      </c>
      <c r="I423" s="13">
        <v>98280</v>
      </c>
      <c r="J423" s="13">
        <v>0</v>
      </c>
      <c r="K423" s="13">
        <v>0</v>
      </c>
      <c r="L423" s="13">
        <f t="shared" si="125"/>
        <v>2820.636</v>
      </c>
      <c r="M423" s="13">
        <f t="shared" si="126"/>
        <v>6977.8799999999992</v>
      </c>
      <c r="N423" s="13">
        <f t="shared" si="127"/>
        <v>1130.22</v>
      </c>
      <c r="O423" s="13">
        <f t="shared" si="128"/>
        <v>2987.712</v>
      </c>
      <c r="P423" s="13">
        <f t="shared" si="129"/>
        <v>6968.0520000000006</v>
      </c>
      <c r="Q423" s="13">
        <v>0</v>
      </c>
      <c r="R423" s="13">
        <f t="shared" si="130"/>
        <v>20884.5</v>
      </c>
      <c r="S423" s="13">
        <v>0</v>
      </c>
      <c r="T423" s="13">
        <f t="shared" si="131"/>
        <v>5808.348</v>
      </c>
      <c r="U423" s="13">
        <f t="shared" si="132"/>
        <v>15076.152</v>
      </c>
      <c r="V423" s="13">
        <f t="shared" si="133"/>
        <v>92471.652000000002</v>
      </c>
      <c r="W423" s="58"/>
      <c r="X423"/>
      <c r="Y423"/>
      <c r="Z423"/>
      <c r="AA423"/>
      <c r="AB423" s="8"/>
      <c r="AC423"/>
      <c r="AD423" s="8"/>
      <c r="AE423" s="8"/>
      <c r="AF423"/>
      <c r="AG423" s="8"/>
      <c r="AH423"/>
      <c r="AI423" s="8"/>
      <c r="AJ423" s="8"/>
    </row>
    <row r="424" spans="1:36" s="6" customFormat="1" ht="15" x14ac:dyDescent="0.25">
      <c r="A424" s="17">
        <f t="shared" si="134"/>
        <v>403</v>
      </c>
      <c r="B424" s="16" t="s">
        <v>6</v>
      </c>
      <c r="C424" s="15" t="s">
        <v>254</v>
      </c>
      <c r="D424" s="15" t="s">
        <v>2</v>
      </c>
      <c r="E424" s="15" t="s">
        <v>5</v>
      </c>
      <c r="F424" s="15" t="s">
        <v>92</v>
      </c>
      <c r="G424" s="14">
        <v>44927</v>
      </c>
      <c r="H424" s="14" t="s">
        <v>4</v>
      </c>
      <c r="I424" s="13">
        <v>60320</v>
      </c>
      <c r="J424" s="13">
        <v>3546.89</v>
      </c>
      <c r="K424" s="13">
        <v>0</v>
      </c>
      <c r="L424" s="13">
        <f t="shared" si="125"/>
        <v>1731.184</v>
      </c>
      <c r="M424" s="13">
        <f t="shared" si="126"/>
        <v>4282.7199999999993</v>
      </c>
      <c r="N424" s="13">
        <f t="shared" si="127"/>
        <v>693.68</v>
      </c>
      <c r="O424" s="13">
        <f t="shared" si="128"/>
        <v>1833.7280000000001</v>
      </c>
      <c r="P424" s="13">
        <f t="shared" si="129"/>
        <v>4276.6880000000001</v>
      </c>
      <c r="Q424" s="13">
        <v>0</v>
      </c>
      <c r="R424" s="13">
        <f t="shared" si="130"/>
        <v>12818</v>
      </c>
      <c r="S424" s="13">
        <v>0</v>
      </c>
      <c r="T424" s="13">
        <f t="shared" si="131"/>
        <v>7111.8019999999997</v>
      </c>
      <c r="U424" s="13">
        <f t="shared" si="132"/>
        <v>9253.0879999999997</v>
      </c>
      <c r="V424" s="13">
        <f t="shared" si="133"/>
        <v>53208.198000000004</v>
      </c>
      <c r="W424" s="58"/>
      <c r="X424"/>
      <c r="Y424"/>
      <c r="Z424"/>
      <c r="AA424"/>
      <c r="AB424" s="8"/>
      <c r="AC424"/>
      <c r="AD424" s="8"/>
      <c r="AE424" s="8"/>
      <c r="AF424" s="8"/>
      <c r="AG424" s="8"/>
      <c r="AH424"/>
      <c r="AI424" s="8"/>
      <c r="AJ424" s="8"/>
    </row>
    <row r="425" spans="1:36" s="6" customFormat="1" ht="15" x14ac:dyDescent="0.25">
      <c r="A425" s="17">
        <f t="shared" si="134"/>
        <v>404</v>
      </c>
      <c r="B425" s="16" t="s">
        <v>6</v>
      </c>
      <c r="C425" s="15" t="s">
        <v>253</v>
      </c>
      <c r="D425" s="15" t="s">
        <v>2</v>
      </c>
      <c r="E425" s="15" t="s">
        <v>5</v>
      </c>
      <c r="F425" s="15" t="s">
        <v>87</v>
      </c>
      <c r="G425" s="14">
        <v>44927</v>
      </c>
      <c r="H425" s="14" t="s">
        <v>4</v>
      </c>
      <c r="I425" s="13">
        <v>20880</v>
      </c>
      <c r="J425" s="13">
        <v>0</v>
      </c>
      <c r="K425" s="13">
        <v>0</v>
      </c>
      <c r="L425" s="13">
        <f t="shared" si="125"/>
        <v>599.25599999999997</v>
      </c>
      <c r="M425" s="13">
        <f t="shared" si="126"/>
        <v>1482.4799999999998</v>
      </c>
      <c r="N425" s="13">
        <f t="shared" si="127"/>
        <v>240.12</v>
      </c>
      <c r="O425" s="13">
        <f t="shared" si="128"/>
        <v>634.75199999999995</v>
      </c>
      <c r="P425" s="13">
        <f t="shared" si="129"/>
        <v>1480.3920000000001</v>
      </c>
      <c r="Q425" s="13">
        <v>0</v>
      </c>
      <c r="R425" s="13">
        <f t="shared" si="130"/>
        <v>4437</v>
      </c>
      <c r="S425" s="13">
        <v>0</v>
      </c>
      <c r="T425" s="13">
        <f t="shared" si="131"/>
        <v>1234.0079999999998</v>
      </c>
      <c r="U425" s="13">
        <f t="shared" si="132"/>
        <v>3202.9920000000002</v>
      </c>
      <c r="V425" s="13">
        <f t="shared" si="133"/>
        <v>19645.991999999998</v>
      </c>
      <c r="W425" s="58"/>
      <c r="X425"/>
      <c r="Y425"/>
      <c r="Z425"/>
      <c r="AA425"/>
      <c r="AB425" s="8"/>
      <c r="AC425"/>
      <c r="AD425" s="8"/>
      <c r="AE425"/>
      <c r="AF425"/>
      <c r="AG425"/>
      <c r="AH425"/>
      <c r="AI425" s="8"/>
      <c r="AJ425" s="8"/>
    </row>
    <row r="426" spans="1:36" s="6" customFormat="1" ht="15" x14ac:dyDescent="0.25">
      <c r="A426" s="17">
        <f t="shared" si="134"/>
        <v>405</v>
      </c>
      <c r="B426" s="16" t="s">
        <v>6</v>
      </c>
      <c r="C426" s="15" t="s">
        <v>252</v>
      </c>
      <c r="D426" s="15" t="s">
        <v>2</v>
      </c>
      <c r="E426" s="15" t="s">
        <v>5</v>
      </c>
      <c r="F426" s="15" t="s">
        <v>87</v>
      </c>
      <c r="G426" s="14">
        <v>44927</v>
      </c>
      <c r="H426" s="14" t="s">
        <v>4</v>
      </c>
      <c r="I426" s="13">
        <v>46400</v>
      </c>
      <c r="J426" s="13">
        <v>1345.91</v>
      </c>
      <c r="K426" s="13">
        <v>0</v>
      </c>
      <c r="L426" s="13">
        <f t="shared" si="125"/>
        <v>1331.68</v>
      </c>
      <c r="M426" s="13">
        <f t="shared" si="126"/>
        <v>3294.3999999999996</v>
      </c>
      <c r="N426" s="13">
        <f t="shared" si="127"/>
        <v>533.6</v>
      </c>
      <c r="O426" s="13">
        <f t="shared" si="128"/>
        <v>1410.56</v>
      </c>
      <c r="P426" s="13">
        <f t="shared" si="129"/>
        <v>3289.76</v>
      </c>
      <c r="Q426" s="13">
        <v>0</v>
      </c>
      <c r="R426" s="13">
        <f t="shared" si="130"/>
        <v>9860</v>
      </c>
      <c r="S426" s="13">
        <v>0</v>
      </c>
      <c r="T426" s="13">
        <f t="shared" si="131"/>
        <v>4088.1499999999996</v>
      </c>
      <c r="U426" s="13">
        <f t="shared" si="132"/>
        <v>7117.76</v>
      </c>
      <c r="V426" s="13">
        <f t="shared" si="133"/>
        <v>42311.85</v>
      </c>
      <c r="W426" s="58"/>
      <c r="X426"/>
      <c r="Y426"/>
      <c r="Z426"/>
      <c r="AA426"/>
      <c r="AB426" s="8"/>
      <c r="AC426"/>
      <c r="AD426" s="8"/>
      <c r="AE426" s="8"/>
      <c r="AF426" s="8"/>
      <c r="AG426" s="8"/>
      <c r="AH426"/>
      <c r="AI426" s="8"/>
      <c r="AJ426" s="8"/>
    </row>
    <row r="427" spans="1:36" s="6" customFormat="1" ht="15" x14ac:dyDescent="0.25">
      <c r="A427" s="17">
        <f t="shared" si="134"/>
        <v>406</v>
      </c>
      <c r="B427" s="16" t="s">
        <v>6</v>
      </c>
      <c r="C427" s="15" t="s">
        <v>251</v>
      </c>
      <c r="D427" s="15" t="s">
        <v>2</v>
      </c>
      <c r="E427" s="15" t="s">
        <v>5</v>
      </c>
      <c r="F427" s="15" t="s">
        <v>92</v>
      </c>
      <c r="G427" s="14">
        <v>44927</v>
      </c>
      <c r="H427" s="14" t="s">
        <v>4</v>
      </c>
      <c r="I427" s="13">
        <v>46400</v>
      </c>
      <c r="J427" s="13">
        <v>1345.91</v>
      </c>
      <c r="K427" s="13">
        <v>0</v>
      </c>
      <c r="L427" s="13">
        <f t="shared" si="125"/>
        <v>1331.68</v>
      </c>
      <c r="M427" s="13">
        <f t="shared" si="126"/>
        <v>3294.3999999999996</v>
      </c>
      <c r="N427" s="13">
        <f t="shared" si="127"/>
        <v>533.6</v>
      </c>
      <c r="O427" s="13">
        <f t="shared" si="128"/>
        <v>1410.56</v>
      </c>
      <c r="P427" s="13">
        <f t="shared" si="129"/>
        <v>3289.76</v>
      </c>
      <c r="Q427" s="13">
        <v>0</v>
      </c>
      <c r="R427" s="13">
        <f t="shared" si="130"/>
        <v>9860</v>
      </c>
      <c r="S427" s="13">
        <v>0</v>
      </c>
      <c r="T427" s="13">
        <f t="shared" si="131"/>
        <v>4088.1499999999996</v>
      </c>
      <c r="U427" s="13">
        <f t="shared" si="132"/>
        <v>7117.76</v>
      </c>
      <c r="V427" s="13">
        <f t="shared" si="133"/>
        <v>42311.85</v>
      </c>
      <c r="W427" s="58"/>
      <c r="X427"/>
      <c r="Y427"/>
      <c r="Z427"/>
      <c r="AA427"/>
      <c r="AB427" s="8"/>
      <c r="AC427"/>
      <c r="AD427" s="8"/>
      <c r="AE427" s="8"/>
      <c r="AF427" s="8"/>
      <c r="AG427" s="8"/>
      <c r="AH427"/>
      <c r="AI427" s="8"/>
      <c r="AJ427" s="8"/>
    </row>
    <row r="428" spans="1:36" s="6" customFormat="1" ht="15" x14ac:dyDescent="0.25">
      <c r="A428" s="17">
        <f t="shared" si="134"/>
        <v>407</v>
      </c>
      <c r="B428" s="16" t="s">
        <v>6</v>
      </c>
      <c r="C428" s="15" t="s">
        <v>250</v>
      </c>
      <c r="D428" s="15" t="s">
        <v>2</v>
      </c>
      <c r="E428" s="15" t="s">
        <v>5</v>
      </c>
      <c r="F428" s="15" t="s">
        <v>92</v>
      </c>
      <c r="G428" s="14">
        <v>44927</v>
      </c>
      <c r="H428" s="14" t="s">
        <v>4</v>
      </c>
      <c r="I428" s="13">
        <v>70560</v>
      </c>
      <c r="J428" s="13">
        <v>5473.86</v>
      </c>
      <c r="K428" s="13">
        <v>0</v>
      </c>
      <c r="L428" s="13">
        <f t="shared" si="125"/>
        <v>2025.0719999999999</v>
      </c>
      <c r="M428" s="13">
        <f t="shared" si="126"/>
        <v>5009.7599999999993</v>
      </c>
      <c r="N428" s="13">
        <f t="shared" si="127"/>
        <v>811.43999999999994</v>
      </c>
      <c r="O428" s="13">
        <f t="shared" si="128"/>
        <v>2145.0239999999999</v>
      </c>
      <c r="P428" s="13">
        <f t="shared" si="129"/>
        <v>5002.7040000000006</v>
      </c>
      <c r="Q428" s="13">
        <v>0</v>
      </c>
      <c r="R428" s="13">
        <f t="shared" si="130"/>
        <v>14994</v>
      </c>
      <c r="S428" s="13">
        <v>0</v>
      </c>
      <c r="T428" s="13">
        <f t="shared" si="131"/>
        <v>9643.9559999999983</v>
      </c>
      <c r="U428" s="13">
        <f t="shared" si="132"/>
        <v>10823.903999999999</v>
      </c>
      <c r="V428" s="13">
        <f t="shared" si="133"/>
        <v>60916.044000000002</v>
      </c>
      <c r="W428" s="58"/>
      <c r="X428"/>
      <c r="Y428"/>
      <c r="Z428"/>
      <c r="AA428"/>
      <c r="AB428" s="8"/>
      <c r="AC428"/>
      <c r="AD428" s="8"/>
      <c r="AE428" s="8"/>
      <c r="AF428" s="8"/>
      <c r="AG428" s="8"/>
      <c r="AH428"/>
      <c r="AI428" s="8"/>
      <c r="AJ428" s="8"/>
    </row>
    <row r="429" spans="1:36" s="6" customFormat="1" ht="15" x14ac:dyDescent="0.25">
      <c r="A429" s="17">
        <f t="shared" si="134"/>
        <v>408</v>
      </c>
      <c r="B429" s="16" t="s">
        <v>6</v>
      </c>
      <c r="C429" s="15" t="s">
        <v>249</v>
      </c>
      <c r="D429" s="15" t="s">
        <v>2</v>
      </c>
      <c r="E429" s="15" t="s">
        <v>5</v>
      </c>
      <c r="F429" s="15" t="s">
        <v>92</v>
      </c>
      <c r="G429" s="14">
        <v>44927</v>
      </c>
      <c r="H429" s="14" t="s">
        <v>4</v>
      </c>
      <c r="I429" s="13">
        <v>113400</v>
      </c>
      <c r="J429" s="13">
        <v>15257.38</v>
      </c>
      <c r="K429" s="13">
        <v>0</v>
      </c>
      <c r="L429" s="13">
        <f t="shared" si="125"/>
        <v>3254.58</v>
      </c>
      <c r="M429" s="13">
        <f t="shared" si="126"/>
        <v>8051.4</v>
      </c>
      <c r="N429" s="13">
        <f t="shared" si="127"/>
        <v>1304.0999999999999</v>
      </c>
      <c r="O429" s="13">
        <f t="shared" si="128"/>
        <v>3447.36</v>
      </c>
      <c r="P429" s="13">
        <f t="shared" si="129"/>
        <v>8040.06</v>
      </c>
      <c r="Q429" s="13">
        <v>0</v>
      </c>
      <c r="R429" s="13">
        <f t="shared" si="130"/>
        <v>24097.5</v>
      </c>
      <c r="S429" s="13">
        <v>0</v>
      </c>
      <c r="T429" s="13">
        <f t="shared" si="131"/>
        <v>21959.32</v>
      </c>
      <c r="U429" s="13">
        <f t="shared" si="132"/>
        <v>17395.559999999998</v>
      </c>
      <c r="V429" s="13">
        <f t="shared" si="133"/>
        <v>91440.68</v>
      </c>
      <c r="W429" s="58"/>
      <c r="X429"/>
      <c r="Y429"/>
      <c r="Z429"/>
      <c r="AA429"/>
      <c r="AB429" s="8"/>
      <c r="AC429"/>
      <c r="AD429" s="8"/>
      <c r="AE429" s="8"/>
      <c r="AF429" s="8"/>
      <c r="AG429" s="8"/>
      <c r="AH429"/>
      <c r="AI429" s="8"/>
      <c r="AJ429" s="8"/>
    </row>
    <row r="430" spans="1:36" s="6" customFormat="1" ht="15" x14ac:dyDescent="0.25">
      <c r="A430" s="17">
        <f t="shared" si="134"/>
        <v>409</v>
      </c>
      <c r="B430" s="16" t="s">
        <v>6</v>
      </c>
      <c r="C430" s="15" t="s">
        <v>248</v>
      </c>
      <c r="D430" s="15" t="s">
        <v>2</v>
      </c>
      <c r="E430" s="15" t="s">
        <v>5</v>
      </c>
      <c r="F430" s="15" t="s">
        <v>92</v>
      </c>
      <c r="G430" s="14">
        <v>44927</v>
      </c>
      <c r="H430" s="14" t="s">
        <v>4</v>
      </c>
      <c r="I430" s="13">
        <v>69600</v>
      </c>
      <c r="J430" s="13">
        <v>5293.2</v>
      </c>
      <c r="K430" s="13">
        <v>0</v>
      </c>
      <c r="L430" s="13">
        <f t="shared" si="125"/>
        <v>1997.52</v>
      </c>
      <c r="M430" s="13">
        <f t="shared" si="126"/>
        <v>4941.5999999999995</v>
      </c>
      <c r="N430" s="13">
        <f t="shared" si="127"/>
        <v>800.4</v>
      </c>
      <c r="O430" s="13">
        <f t="shared" si="128"/>
        <v>2115.84</v>
      </c>
      <c r="P430" s="13">
        <f t="shared" si="129"/>
        <v>4934.6400000000003</v>
      </c>
      <c r="Q430" s="13">
        <v>0</v>
      </c>
      <c r="R430" s="13">
        <f t="shared" si="130"/>
        <v>14790</v>
      </c>
      <c r="S430" s="13">
        <v>0</v>
      </c>
      <c r="T430" s="13">
        <f t="shared" si="131"/>
        <v>9406.5600000000013</v>
      </c>
      <c r="U430" s="13">
        <f t="shared" si="132"/>
        <v>10676.64</v>
      </c>
      <c r="V430" s="13">
        <f t="shared" si="133"/>
        <v>60193.440000000002</v>
      </c>
      <c r="W430" s="58"/>
      <c r="X430"/>
      <c r="Y430"/>
      <c r="Z430"/>
      <c r="AA430"/>
      <c r="AB430" s="8"/>
      <c r="AC430"/>
      <c r="AD430" s="8"/>
      <c r="AE430" s="8"/>
      <c r="AF430" s="8"/>
      <c r="AG430" s="8"/>
      <c r="AH430"/>
      <c r="AI430" s="8"/>
      <c r="AJ430" s="8"/>
    </row>
    <row r="431" spans="1:36" s="6" customFormat="1" ht="15" x14ac:dyDescent="0.25">
      <c r="A431" s="17">
        <f t="shared" si="134"/>
        <v>410</v>
      </c>
      <c r="B431" s="16" t="s">
        <v>6</v>
      </c>
      <c r="C431" s="15" t="s">
        <v>247</v>
      </c>
      <c r="D431" s="15" t="s">
        <v>2</v>
      </c>
      <c r="E431" s="15" t="s">
        <v>5</v>
      </c>
      <c r="F431" s="15" t="s">
        <v>92</v>
      </c>
      <c r="G431" s="14">
        <v>44927</v>
      </c>
      <c r="H431" s="14" t="s">
        <v>4</v>
      </c>
      <c r="I431" s="13">
        <v>60800</v>
      </c>
      <c r="J431" s="13">
        <v>3637.22</v>
      </c>
      <c r="K431" s="13">
        <v>0</v>
      </c>
      <c r="L431" s="13">
        <f t="shared" si="125"/>
        <v>1744.96</v>
      </c>
      <c r="M431" s="13">
        <f t="shared" si="126"/>
        <v>4316.7999999999993</v>
      </c>
      <c r="N431" s="13">
        <f t="shared" si="127"/>
        <v>699.19999999999993</v>
      </c>
      <c r="O431" s="13">
        <f t="shared" si="128"/>
        <v>1848.32</v>
      </c>
      <c r="P431" s="13">
        <f t="shared" si="129"/>
        <v>4310.72</v>
      </c>
      <c r="Q431" s="13">
        <v>0</v>
      </c>
      <c r="R431" s="13">
        <f t="shared" si="130"/>
        <v>12920</v>
      </c>
      <c r="S431" s="13">
        <v>0</v>
      </c>
      <c r="T431" s="13">
        <f t="shared" si="131"/>
        <v>7230.5</v>
      </c>
      <c r="U431" s="13">
        <f t="shared" si="132"/>
        <v>9326.7199999999993</v>
      </c>
      <c r="V431" s="13">
        <f t="shared" si="133"/>
        <v>53569.5</v>
      </c>
      <c r="W431" s="58"/>
      <c r="X431"/>
      <c r="Y431"/>
      <c r="Z431"/>
      <c r="AA431"/>
      <c r="AB431" s="8"/>
      <c r="AC431"/>
      <c r="AD431" s="8"/>
      <c r="AE431" s="8"/>
      <c r="AF431" s="8"/>
      <c r="AG431" s="8"/>
      <c r="AH431"/>
      <c r="AI431" s="8"/>
      <c r="AJ431" s="8"/>
    </row>
    <row r="432" spans="1:36" s="6" customFormat="1" ht="15" x14ac:dyDescent="0.25">
      <c r="A432" s="17">
        <f t="shared" si="134"/>
        <v>411</v>
      </c>
      <c r="B432" s="16" t="s">
        <v>6</v>
      </c>
      <c r="C432" s="15" t="s">
        <v>246</v>
      </c>
      <c r="D432" s="15" t="s">
        <v>2</v>
      </c>
      <c r="E432" s="15" t="s">
        <v>5</v>
      </c>
      <c r="F432" s="15" t="s">
        <v>87</v>
      </c>
      <c r="G432" s="14">
        <v>44927</v>
      </c>
      <c r="H432" s="14" t="s">
        <v>4</v>
      </c>
      <c r="I432" s="13">
        <v>24000</v>
      </c>
      <c r="J432" s="13">
        <v>0</v>
      </c>
      <c r="K432" s="13">
        <v>0</v>
      </c>
      <c r="L432" s="13">
        <f t="shared" si="125"/>
        <v>688.8</v>
      </c>
      <c r="M432" s="13">
        <f t="shared" si="126"/>
        <v>1703.9999999999998</v>
      </c>
      <c r="N432" s="13">
        <f t="shared" si="127"/>
        <v>276</v>
      </c>
      <c r="O432" s="13">
        <f t="shared" si="128"/>
        <v>729.6</v>
      </c>
      <c r="P432" s="13">
        <f t="shared" si="129"/>
        <v>1701.6000000000001</v>
      </c>
      <c r="Q432" s="13">
        <v>0</v>
      </c>
      <c r="R432" s="13">
        <f t="shared" si="130"/>
        <v>5100</v>
      </c>
      <c r="S432" s="13">
        <v>0</v>
      </c>
      <c r="T432" s="13">
        <f t="shared" si="131"/>
        <v>1418.4</v>
      </c>
      <c r="U432" s="13">
        <f t="shared" si="132"/>
        <v>3681.6</v>
      </c>
      <c r="V432" s="13">
        <f t="shared" si="133"/>
        <v>22581.599999999999</v>
      </c>
      <c r="W432" s="58"/>
      <c r="X432"/>
      <c r="Y432"/>
      <c r="Z432"/>
      <c r="AA432"/>
      <c r="AB432" s="8"/>
      <c r="AC432"/>
      <c r="AD432" s="8"/>
      <c r="AE432"/>
      <c r="AF432"/>
      <c r="AG432"/>
      <c r="AH432"/>
      <c r="AI432" s="8"/>
      <c r="AJ432" s="8"/>
    </row>
    <row r="433" spans="1:36" s="6" customFormat="1" ht="15" x14ac:dyDescent="0.25">
      <c r="A433" s="17">
        <f t="shared" si="134"/>
        <v>412</v>
      </c>
      <c r="B433" s="16" t="s">
        <v>6</v>
      </c>
      <c r="C433" s="15" t="s">
        <v>245</v>
      </c>
      <c r="D433" s="15" t="s">
        <v>2</v>
      </c>
      <c r="E433" s="15" t="s">
        <v>5</v>
      </c>
      <c r="F433" s="15" t="s">
        <v>87</v>
      </c>
      <c r="G433" s="14">
        <v>44927</v>
      </c>
      <c r="H433" s="14" t="s">
        <v>4</v>
      </c>
      <c r="I433" s="13">
        <v>104400</v>
      </c>
      <c r="J433" s="13">
        <v>13140.36</v>
      </c>
      <c r="K433" s="13">
        <v>0</v>
      </c>
      <c r="L433" s="13">
        <f t="shared" si="125"/>
        <v>2996.28</v>
      </c>
      <c r="M433" s="13">
        <f t="shared" si="126"/>
        <v>7412.4</v>
      </c>
      <c r="N433" s="13">
        <f t="shared" si="127"/>
        <v>1200.5999999999999</v>
      </c>
      <c r="O433" s="13">
        <f t="shared" si="128"/>
        <v>3173.76</v>
      </c>
      <c r="P433" s="13">
        <f t="shared" si="129"/>
        <v>7401.96</v>
      </c>
      <c r="Q433" s="13">
        <v>0</v>
      </c>
      <c r="R433" s="13">
        <f t="shared" si="130"/>
        <v>22185</v>
      </c>
      <c r="S433" s="13">
        <v>0</v>
      </c>
      <c r="T433" s="13">
        <f t="shared" si="131"/>
        <v>19310.400000000001</v>
      </c>
      <c r="U433" s="13">
        <f t="shared" si="132"/>
        <v>16014.96</v>
      </c>
      <c r="V433" s="13">
        <f t="shared" si="133"/>
        <v>85089.600000000006</v>
      </c>
      <c r="W433" s="58"/>
      <c r="X433"/>
      <c r="Y433"/>
      <c r="Z433"/>
      <c r="AA433"/>
      <c r="AB433" s="8"/>
      <c r="AC433"/>
      <c r="AD433" s="8"/>
      <c r="AE433" s="8"/>
      <c r="AF433" s="8"/>
      <c r="AG433" s="8"/>
      <c r="AH433"/>
      <c r="AI433" s="8"/>
      <c r="AJ433" s="8"/>
    </row>
    <row r="434" spans="1:36" s="6" customFormat="1" ht="15" x14ac:dyDescent="0.25">
      <c r="A434" s="17">
        <f t="shared" si="134"/>
        <v>413</v>
      </c>
      <c r="B434" s="16" t="s">
        <v>6</v>
      </c>
      <c r="C434" s="15" t="s">
        <v>244</v>
      </c>
      <c r="D434" s="15" t="s">
        <v>2</v>
      </c>
      <c r="E434" s="15" t="s">
        <v>5</v>
      </c>
      <c r="F434" s="15" t="s">
        <v>92</v>
      </c>
      <c r="G434" s="14">
        <v>44927</v>
      </c>
      <c r="H434" s="14" t="s">
        <v>4</v>
      </c>
      <c r="I434" s="13">
        <v>104400</v>
      </c>
      <c r="J434" s="13">
        <v>13140.36</v>
      </c>
      <c r="K434" s="13">
        <v>0</v>
      </c>
      <c r="L434" s="13">
        <f t="shared" si="125"/>
        <v>2996.28</v>
      </c>
      <c r="M434" s="13">
        <f t="shared" si="126"/>
        <v>7412.4</v>
      </c>
      <c r="N434" s="13">
        <f t="shared" si="127"/>
        <v>1200.5999999999999</v>
      </c>
      <c r="O434" s="13">
        <f t="shared" si="128"/>
        <v>3173.76</v>
      </c>
      <c r="P434" s="13">
        <f t="shared" si="129"/>
        <v>7401.96</v>
      </c>
      <c r="Q434" s="13">
        <v>0</v>
      </c>
      <c r="R434" s="13">
        <f t="shared" si="130"/>
        <v>22185</v>
      </c>
      <c r="S434" s="13">
        <v>0</v>
      </c>
      <c r="T434" s="13">
        <f t="shared" si="131"/>
        <v>19310.400000000001</v>
      </c>
      <c r="U434" s="13">
        <f t="shared" si="132"/>
        <v>16014.96</v>
      </c>
      <c r="V434" s="13">
        <f t="shared" si="133"/>
        <v>85089.600000000006</v>
      </c>
      <c r="W434" s="58"/>
      <c r="X434"/>
      <c r="Y434"/>
      <c r="Z434"/>
      <c r="AA434"/>
      <c r="AB434" s="8"/>
      <c r="AC434"/>
      <c r="AD434" s="8"/>
      <c r="AE434" s="8"/>
      <c r="AF434" s="8"/>
      <c r="AG434" s="8"/>
      <c r="AH434"/>
      <c r="AI434" s="8"/>
      <c r="AJ434" s="8"/>
    </row>
    <row r="435" spans="1:36" s="6" customFormat="1" ht="15" x14ac:dyDescent="0.25">
      <c r="A435" s="17">
        <f t="shared" si="134"/>
        <v>414</v>
      </c>
      <c r="B435" s="16" t="s">
        <v>6</v>
      </c>
      <c r="C435" s="15" t="s">
        <v>243</v>
      </c>
      <c r="D435" s="15" t="s">
        <v>2</v>
      </c>
      <c r="E435" s="15" t="s">
        <v>5</v>
      </c>
      <c r="F435" s="15" t="s">
        <v>87</v>
      </c>
      <c r="G435" s="14">
        <v>44927</v>
      </c>
      <c r="H435" s="14" t="s">
        <v>4</v>
      </c>
      <c r="I435" s="13">
        <v>34800</v>
      </c>
      <c r="J435" s="13">
        <v>0</v>
      </c>
      <c r="K435" s="13">
        <v>0</v>
      </c>
      <c r="L435" s="13">
        <f t="shared" si="125"/>
        <v>998.76</v>
      </c>
      <c r="M435" s="13">
        <f t="shared" si="126"/>
        <v>2470.7999999999997</v>
      </c>
      <c r="N435" s="13">
        <f t="shared" si="127"/>
        <v>400.2</v>
      </c>
      <c r="O435" s="13">
        <f t="shared" si="128"/>
        <v>1057.92</v>
      </c>
      <c r="P435" s="13">
        <f t="shared" si="129"/>
        <v>2467.3200000000002</v>
      </c>
      <c r="Q435" s="13">
        <v>0</v>
      </c>
      <c r="R435" s="13">
        <f t="shared" si="130"/>
        <v>7395</v>
      </c>
      <c r="S435" s="13">
        <v>0</v>
      </c>
      <c r="T435" s="13">
        <f t="shared" si="131"/>
        <v>2056.6800000000003</v>
      </c>
      <c r="U435" s="13">
        <f t="shared" si="132"/>
        <v>5338.32</v>
      </c>
      <c r="V435" s="13">
        <f t="shared" si="133"/>
        <v>32743.32</v>
      </c>
      <c r="W435" s="58"/>
      <c r="X435"/>
      <c r="Y435"/>
      <c r="Z435"/>
      <c r="AA435"/>
      <c r="AB435" s="8"/>
      <c r="AC435"/>
      <c r="AD435" s="8"/>
      <c r="AE435"/>
      <c r="AF435"/>
      <c r="AG435" s="8"/>
      <c r="AH435"/>
      <c r="AI435" s="8"/>
      <c r="AJ435" s="8"/>
    </row>
    <row r="436" spans="1:36" s="6" customFormat="1" ht="15" x14ac:dyDescent="0.25">
      <c r="A436" s="17">
        <f t="shared" si="134"/>
        <v>415</v>
      </c>
      <c r="B436" s="16" t="s">
        <v>6</v>
      </c>
      <c r="C436" s="15" t="s">
        <v>242</v>
      </c>
      <c r="D436" s="15" t="s">
        <v>2</v>
      </c>
      <c r="E436" s="15" t="s">
        <v>5</v>
      </c>
      <c r="F436" s="15" t="s">
        <v>92</v>
      </c>
      <c r="G436" s="14">
        <v>44927</v>
      </c>
      <c r="H436" s="14" t="s">
        <v>4</v>
      </c>
      <c r="I436" s="13">
        <v>24000</v>
      </c>
      <c r="J436" s="13">
        <v>0</v>
      </c>
      <c r="K436" s="13">
        <v>0</v>
      </c>
      <c r="L436" s="13">
        <f t="shared" si="125"/>
        <v>688.8</v>
      </c>
      <c r="M436" s="13">
        <f t="shared" si="126"/>
        <v>1703.9999999999998</v>
      </c>
      <c r="N436" s="13">
        <f t="shared" si="127"/>
        <v>276</v>
      </c>
      <c r="O436" s="13">
        <f t="shared" si="128"/>
        <v>729.6</v>
      </c>
      <c r="P436" s="13">
        <f t="shared" si="129"/>
        <v>1701.6000000000001</v>
      </c>
      <c r="Q436" s="13">
        <v>0</v>
      </c>
      <c r="R436" s="13">
        <f t="shared" si="130"/>
        <v>5100</v>
      </c>
      <c r="S436" s="13">
        <v>0</v>
      </c>
      <c r="T436" s="13">
        <f t="shared" si="131"/>
        <v>1418.4</v>
      </c>
      <c r="U436" s="13">
        <f t="shared" si="132"/>
        <v>3681.6</v>
      </c>
      <c r="V436" s="13">
        <f t="shared" si="133"/>
        <v>22581.599999999999</v>
      </c>
      <c r="W436" s="58"/>
      <c r="X436"/>
      <c r="Y436"/>
      <c r="Z436"/>
      <c r="AA436"/>
      <c r="AB436" s="8"/>
      <c r="AC436"/>
      <c r="AD436" s="8"/>
      <c r="AE436"/>
      <c r="AF436"/>
      <c r="AG436"/>
      <c r="AH436"/>
      <c r="AI436" s="8"/>
      <c r="AJ436" s="8"/>
    </row>
    <row r="437" spans="1:36" s="6" customFormat="1" ht="15" x14ac:dyDescent="0.25">
      <c r="A437" s="17">
        <f t="shared" si="134"/>
        <v>416</v>
      </c>
      <c r="B437" s="16" t="s">
        <v>6</v>
      </c>
      <c r="C437" s="15" t="s">
        <v>241</v>
      </c>
      <c r="D437" s="15" t="s">
        <v>2</v>
      </c>
      <c r="E437" s="15" t="s">
        <v>5</v>
      </c>
      <c r="F437" s="15" t="s">
        <v>92</v>
      </c>
      <c r="G437" s="14">
        <v>44927</v>
      </c>
      <c r="H437" s="14" t="s">
        <v>4</v>
      </c>
      <c r="I437" s="13">
        <v>24000</v>
      </c>
      <c r="J437" s="13">
        <v>0</v>
      </c>
      <c r="K437" s="13">
        <v>0</v>
      </c>
      <c r="L437" s="13">
        <f t="shared" si="125"/>
        <v>688.8</v>
      </c>
      <c r="M437" s="13">
        <f t="shared" si="126"/>
        <v>1703.9999999999998</v>
      </c>
      <c r="N437" s="13">
        <f t="shared" si="127"/>
        <v>276</v>
      </c>
      <c r="O437" s="13">
        <f t="shared" si="128"/>
        <v>729.6</v>
      </c>
      <c r="P437" s="13">
        <f t="shared" si="129"/>
        <v>1701.6000000000001</v>
      </c>
      <c r="Q437" s="13">
        <v>0</v>
      </c>
      <c r="R437" s="13">
        <f t="shared" si="130"/>
        <v>5100</v>
      </c>
      <c r="S437" s="13">
        <v>0</v>
      </c>
      <c r="T437" s="13">
        <f t="shared" si="131"/>
        <v>1418.4</v>
      </c>
      <c r="U437" s="13">
        <f t="shared" si="132"/>
        <v>3681.6</v>
      </c>
      <c r="V437" s="13">
        <f t="shared" si="133"/>
        <v>22581.599999999999</v>
      </c>
      <c r="W437" s="58"/>
      <c r="X437"/>
      <c r="Y437"/>
      <c r="Z437"/>
      <c r="AA437"/>
      <c r="AB437" s="8"/>
      <c r="AC437"/>
      <c r="AD437" s="8"/>
      <c r="AE437"/>
      <c r="AF437"/>
      <c r="AG437"/>
      <c r="AH437"/>
      <c r="AI437" s="8"/>
      <c r="AJ437" s="8"/>
    </row>
    <row r="438" spans="1:36" s="6" customFormat="1" ht="15" x14ac:dyDescent="0.25">
      <c r="A438" s="17">
        <f t="shared" si="134"/>
        <v>417</v>
      </c>
      <c r="B438" s="16" t="s">
        <v>6</v>
      </c>
      <c r="C438" s="15" t="s">
        <v>240</v>
      </c>
      <c r="D438" s="15" t="s">
        <v>2</v>
      </c>
      <c r="E438" s="15" t="s">
        <v>5</v>
      </c>
      <c r="F438" s="15" t="s">
        <v>92</v>
      </c>
      <c r="G438" s="14">
        <v>44927</v>
      </c>
      <c r="H438" s="14" t="s">
        <v>4</v>
      </c>
      <c r="I438" s="13">
        <v>37800</v>
      </c>
      <c r="J438" s="13">
        <v>0</v>
      </c>
      <c r="K438" s="13">
        <v>0</v>
      </c>
      <c r="L438" s="13">
        <f t="shared" si="125"/>
        <v>1084.8599999999999</v>
      </c>
      <c r="M438" s="13">
        <f t="shared" si="126"/>
        <v>2683.7999999999997</v>
      </c>
      <c r="N438" s="13">
        <f t="shared" si="127"/>
        <v>434.7</v>
      </c>
      <c r="O438" s="13">
        <f t="shared" si="128"/>
        <v>1149.1199999999999</v>
      </c>
      <c r="P438" s="13">
        <f t="shared" si="129"/>
        <v>2680.02</v>
      </c>
      <c r="Q438" s="13">
        <v>0</v>
      </c>
      <c r="R438" s="13">
        <f t="shared" si="130"/>
        <v>8032.5</v>
      </c>
      <c r="S438" s="13">
        <v>0</v>
      </c>
      <c r="T438" s="13">
        <f t="shared" si="131"/>
        <v>2233.9799999999996</v>
      </c>
      <c r="U438" s="13">
        <f t="shared" si="132"/>
        <v>5798.5199999999995</v>
      </c>
      <c r="V438" s="13">
        <f t="shared" si="133"/>
        <v>35566.020000000004</v>
      </c>
      <c r="W438" s="58"/>
      <c r="X438"/>
      <c r="Y438"/>
      <c r="Z438"/>
      <c r="AA438"/>
      <c r="AB438" s="8"/>
      <c r="AC438"/>
      <c r="AD438" s="8"/>
      <c r="AE438" s="8"/>
      <c r="AF438"/>
      <c r="AG438" s="8"/>
      <c r="AH438"/>
      <c r="AI438" s="8"/>
      <c r="AJ438" s="8"/>
    </row>
    <row r="439" spans="1:36" s="6" customFormat="1" ht="15" x14ac:dyDescent="0.25">
      <c r="A439" s="17">
        <f t="shared" si="134"/>
        <v>418</v>
      </c>
      <c r="B439" s="16" t="s">
        <v>6</v>
      </c>
      <c r="C439" s="15" t="s">
        <v>239</v>
      </c>
      <c r="D439" s="15" t="s">
        <v>2</v>
      </c>
      <c r="E439" s="15" t="s">
        <v>5</v>
      </c>
      <c r="F439" s="15" t="s">
        <v>87</v>
      </c>
      <c r="G439" s="14">
        <v>44927</v>
      </c>
      <c r="H439" s="14" t="s">
        <v>4</v>
      </c>
      <c r="I439" s="13">
        <v>34800</v>
      </c>
      <c r="J439" s="13">
        <v>0</v>
      </c>
      <c r="K439" s="13">
        <v>0</v>
      </c>
      <c r="L439" s="13">
        <f t="shared" si="125"/>
        <v>998.76</v>
      </c>
      <c r="M439" s="13">
        <f t="shared" si="126"/>
        <v>2470.7999999999997</v>
      </c>
      <c r="N439" s="13">
        <f t="shared" si="127"/>
        <v>400.2</v>
      </c>
      <c r="O439" s="13">
        <f t="shared" si="128"/>
        <v>1057.92</v>
      </c>
      <c r="P439" s="13">
        <f t="shared" si="129"/>
        <v>2467.3200000000002</v>
      </c>
      <c r="Q439" s="13">
        <v>0</v>
      </c>
      <c r="R439" s="13">
        <f t="shared" si="130"/>
        <v>7395</v>
      </c>
      <c r="S439" s="13">
        <v>0</v>
      </c>
      <c r="T439" s="13">
        <f t="shared" si="131"/>
        <v>2056.6800000000003</v>
      </c>
      <c r="U439" s="13">
        <f t="shared" si="132"/>
        <v>5338.32</v>
      </c>
      <c r="V439" s="13">
        <f t="shared" si="133"/>
        <v>32743.32</v>
      </c>
      <c r="W439" s="58"/>
      <c r="X439"/>
      <c r="Y439"/>
      <c r="Z439"/>
      <c r="AA439"/>
      <c r="AB439" s="8"/>
      <c r="AC439"/>
      <c r="AD439" s="8"/>
      <c r="AE439"/>
      <c r="AF439"/>
      <c r="AG439" s="8"/>
      <c r="AH439"/>
      <c r="AI439" s="8"/>
      <c r="AJ439" s="8"/>
    </row>
    <row r="440" spans="1:36" s="6" customFormat="1" ht="15" x14ac:dyDescent="0.25">
      <c r="A440" s="17">
        <f t="shared" si="134"/>
        <v>419</v>
      </c>
      <c r="B440" s="16" t="s">
        <v>6</v>
      </c>
      <c r="C440" s="15" t="s">
        <v>238</v>
      </c>
      <c r="D440" s="15" t="s">
        <v>2</v>
      </c>
      <c r="E440" s="15" t="s">
        <v>5</v>
      </c>
      <c r="F440" s="15" t="s">
        <v>87</v>
      </c>
      <c r="G440" s="14">
        <v>44927</v>
      </c>
      <c r="H440" s="14" t="s">
        <v>4</v>
      </c>
      <c r="I440" s="13">
        <v>34800</v>
      </c>
      <c r="J440" s="13">
        <v>0</v>
      </c>
      <c r="K440" s="13">
        <v>0</v>
      </c>
      <c r="L440" s="13">
        <f t="shared" ref="L440:L474" si="135">+I440*2.87%</f>
        <v>998.76</v>
      </c>
      <c r="M440" s="13">
        <f t="shared" ref="M440:M474" si="136">I440*7.1%</f>
        <v>2470.7999999999997</v>
      </c>
      <c r="N440" s="13">
        <f t="shared" ref="N440:N474" si="137">I440*1.15%</f>
        <v>400.2</v>
      </c>
      <c r="O440" s="13">
        <f t="shared" ref="O440:O474" si="138">+I440*3.04%</f>
        <v>1057.92</v>
      </c>
      <c r="P440" s="13">
        <f t="shared" ref="P440:P474" si="139">I440*7.09%</f>
        <v>2467.3200000000002</v>
      </c>
      <c r="Q440" s="13">
        <v>0</v>
      </c>
      <c r="R440" s="13">
        <f t="shared" ref="R440:R474" si="140">L440+M440+N440+O440+P440</f>
        <v>7395</v>
      </c>
      <c r="S440" s="13">
        <v>0</v>
      </c>
      <c r="T440" s="13">
        <f t="shared" ref="T440:T471" si="141">+L440+O440+Q440+S440+J440+K440</f>
        <v>2056.6800000000003</v>
      </c>
      <c r="U440" s="13">
        <f t="shared" ref="U440:U474" si="142">+P440+N440+M440</f>
        <v>5338.32</v>
      </c>
      <c r="V440" s="13">
        <f t="shared" ref="V440:V474" si="143">+I440-T440</f>
        <v>32743.32</v>
      </c>
      <c r="W440" s="58"/>
      <c r="X440"/>
      <c r="Y440"/>
      <c r="Z440"/>
      <c r="AA440"/>
      <c r="AB440" s="8"/>
      <c r="AC440"/>
      <c r="AD440" s="8"/>
      <c r="AE440"/>
      <c r="AF440"/>
      <c r="AG440" s="8"/>
      <c r="AH440"/>
      <c r="AI440" s="8"/>
      <c r="AJ440" s="8"/>
    </row>
    <row r="441" spans="1:36" s="6" customFormat="1" ht="15" x14ac:dyDescent="0.25">
      <c r="A441" s="17">
        <f t="shared" si="134"/>
        <v>420</v>
      </c>
      <c r="B441" s="16" t="s">
        <v>6</v>
      </c>
      <c r="C441" s="15" t="s">
        <v>237</v>
      </c>
      <c r="D441" s="15" t="s">
        <v>2</v>
      </c>
      <c r="E441" s="15" t="s">
        <v>5</v>
      </c>
      <c r="F441" s="15" t="s">
        <v>92</v>
      </c>
      <c r="G441" s="14">
        <v>44927</v>
      </c>
      <c r="H441" s="14" t="s">
        <v>4</v>
      </c>
      <c r="I441" s="13">
        <v>34800</v>
      </c>
      <c r="J441" s="13">
        <v>0</v>
      </c>
      <c r="K441" s="13">
        <v>0</v>
      </c>
      <c r="L441" s="13">
        <f t="shared" si="135"/>
        <v>998.76</v>
      </c>
      <c r="M441" s="13">
        <f t="shared" si="136"/>
        <v>2470.7999999999997</v>
      </c>
      <c r="N441" s="13">
        <f t="shared" si="137"/>
        <v>400.2</v>
      </c>
      <c r="O441" s="13">
        <f t="shared" si="138"/>
        <v>1057.92</v>
      </c>
      <c r="P441" s="13">
        <f t="shared" si="139"/>
        <v>2467.3200000000002</v>
      </c>
      <c r="Q441" s="13">
        <v>0</v>
      </c>
      <c r="R441" s="13">
        <f t="shared" si="140"/>
        <v>7395</v>
      </c>
      <c r="S441" s="13">
        <v>0</v>
      </c>
      <c r="T441" s="13">
        <f t="shared" si="141"/>
        <v>2056.6800000000003</v>
      </c>
      <c r="U441" s="13">
        <f t="shared" si="142"/>
        <v>5338.32</v>
      </c>
      <c r="V441" s="13">
        <f t="shared" si="143"/>
        <v>32743.32</v>
      </c>
      <c r="W441" s="58"/>
      <c r="X441"/>
      <c r="Y441"/>
      <c r="Z441"/>
      <c r="AA441"/>
      <c r="AB441" s="8"/>
      <c r="AC441"/>
      <c r="AD441" s="8"/>
      <c r="AE441"/>
      <c r="AF441"/>
      <c r="AG441" s="8"/>
      <c r="AH441"/>
      <c r="AI441" s="8"/>
      <c r="AJ441" s="8"/>
    </row>
    <row r="442" spans="1:36" s="6" customFormat="1" ht="15" x14ac:dyDescent="0.25">
      <c r="A442" s="17">
        <f t="shared" si="134"/>
        <v>421</v>
      </c>
      <c r="B442" s="16" t="s">
        <v>6</v>
      </c>
      <c r="C442" s="15" t="s">
        <v>236</v>
      </c>
      <c r="D442" s="15" t="s">
        <v>2</v>
      </c>
      <c r="E442" s="15" t="s">
        <v>5</v>
      </c>
      <c r="F442" s="15" t="s">
        <v>87</v>
      </c>
      <c r="G442" s="14">
        <v>44927</v>
      </c>
      <c r="H442" s="14" t="s">
        <v>4</v>
      </c>
      <c r="I442" s="13">
        <v>18560</v>
      </c>
      <c r="J442" s="13">
        <v>0</v>
      </c>
      <c r="K442" s="13">
        <v>0</v>
      </c>
      <c r="L442" s="13">
        <f t="shared" si="135"/>
        <v>532.67200000000003</v>
      </c>
      <c r="M442" s="13">
        <f t="shared" si="136"/>
        <v>1317.76</v>
      </c>
      <c r="N442" s="13">
        <f t="shared" si="137"/>
        <v>213.44</v>
      </c>
      <c r="O442" s="13">
        <f t="shared" si="138"/>
        <v>564.22400000000005</v>
      </c>
      <c r="P442" s="13">
        <f t="shared" si="139"/>
        <v>1315.904</v>
      </c>
      <c r="Q442" s="13">
        <v>0</v>
      </c>
      <c r="R442" s="13">
        <f t="shared" si="140"/>
        <v>3944</v>
      </c>
      <c r="S442" s="13">
        <v>0</v>
      </c>
      <c r="T442" s="13">
        <f t="shared" si="141"/>
        <v>1096.8960000000002</v>
      </c>
      <c r="U442" s="13">
        <f t="shared" si="142"/>
        <v>2847.1040000000003</v>
      </c>
      <c r="V442" s="13">
        <f t="shared" si="143"/>
        <v>17463.103999999999</v>
      </c>
      <c r="W442" s="58"/>
      <c r="X442"/>
      <c r="Y442"/>
      <c r="Z442"/>
      <c r="AA442"/>
      <c r="AB442" s="8"/>
      <c r="AC442"/>
      <c r="AD442" s="8"/>
      <c r="AE442"/>
      <c r="AF442"/>
      <c r="AG442"/>
      <c r="AH442"/>
      <c r="AI442" s="8"/>
      <c r="AJ442" s="8"/>
    </row>
    <row r="443" spans="1:36" s="6" customFormat="1" ht="15" x14ac:dyDescent="0.25">
      <c r="A443" s="17">
        <f t="shared" si="134"/>
        <v>422</v>
      </c>
      <c r="B443" s="16" t="s">
        <v>6</v>
      </c>
      <c r="C443" s="15" t="s">
        <v>235</v>
      </c>
      <c r="D443" s="15" t="s">
        <v>2</v>
      </c>
      <c r="E443" s="15" t="s">
        <v>5</v>
      </c>
      <c r="F443" s="15" t="s">
        <v>87</v>
      </c>
      <c r="G443" s="14">
        <v>44927</v>
      </c>
      <c r="H443" s="14" t="s">
        <v>4</v>
      </c>
      <c r="I443" s="13">
        <v>34800</v>
      </c>
      <c r="J443" s="13">
        <v>0</v>
      </c>
      <c r="K443" s="13">
        <v>0</v>
      </c>
      <c r="L443" s="13">
        <f t="shared" si="135"/>
        <v>998.76</v>
      </c>
      <c r="M443" s="13">
        <f t="shared" si="136"/>
        <v>2470.7999999999997</v>
      </c>
      <c r="N443" s="13">
        <f t="shared" si="137"/>
        <v>400.2</v>
      </c>
      <c r="O443" s="13">
        <f t="shared" si="138"/>
        <v>1057.92</v>
      </c>
      <c r="P443" s="13">
        <f t="shared" si="139"/>
        <v>2467.3200000000002</v>
      </c>
      <c r="Q443" s="13">
        <v>0</v>
      </c>
      <c r="R443" s="13">
        <f t="shared" si="140"/>
        <v>7395</v>
      </c>
      <c r="S443" s="13">
        <v>0</v>
      </c>
      <c r="T443" s="13">
        <f t="shared" si="141"/>
        <v>2056.6800000000003</v>
      </c>
      <c r="U443" s="13">
        <f t="shared" si="142"/>
        <v>5338.32</v>
      </c>
      <c r="V443" s="13">
        <f t="shared" si="143"/>
        <v>32743.32</v>
      </c>
      <c r="W443" s="58"/>
      <c r="X443"/>
      <c r="Y443"/>
      <c r="Z443"/>
      <c r="AA443"/>
      <c r="AB443" s="8"/>
      <c r="AC443"/>
      <c r="AD443" s="8"/>
      <c r="AE443"/>
      <c r="AF443"/>
      <c r="AG443" s="8"/>
      <c r="AH443"/>
      <c r="AI443" s="8"/>
      <c r="AJ443" s="8"/>
    </row>
    <row r="444" spans="1:36" s="6" customFormat="1" ht="15" x14ac:dyDescent="0.25">
      <c r="A444" s="17">
        <f t="shared" si="134"/>
        <v>423</v>
      </c>
      <c r="B444" s="16" t="s">
        <v>6</v>
      </c>
      <c r="C444" s="15" t="s">
        <v>234</v>
      </c>
      <c r="D444" s="15" t="s">
        <v>2</v>
      </c>
      <c r="E444" s="15" t="s">
        <v>5</v>
      </c>
      <c r="F444" s="15" t="s">
        <v>92</v>
      </c>
      <c r="G444" s="14">
        <v>44927</v>
      </c>
      <c r="H444" s="14" t="s">
        <v>4</v>
      </c>
      <c r="I444" s="13">
        <v>34800</v>
      </c>
      <c r="J444" s="13">
        <v>0</v>
      </c>
      <c r="K444" s="13">
        <v>0</v>
      </c>
      <c r="L444" s="13">
        <f t="shared" si="135"/>
        <v>998.76</v>
      </c>
      <c r="M444" s="13">
        <f t="shared" si="136"/>
        <v>2470.7999999999997</v>
      </c>
      <c r="N444" s="13">
        <f t="shared" si="137"/>
        <v>400.2</v>
      </c>
      <c r="O444" s="13">
        <f t="shared" si="138"/>
        <v>1057.92</v>
      </c>
      <c r="P444" s="13">
        <f t="shared" si="139"/>
        <v>2467.3200000000002</v>
      </c>
      <c r="Q444" s="13">
        <v>0</v>
      </c>
      <c r="R444" s="13">
        <f t="shared" si="140"/>
        <v>7395</v>
      </c>
      <c r="S444" s="13">
        <v>0</v>
      </c>
      <c r="T444" s="13">
        <f t="shared" si="141"/>
        <v>2056.6800000000003</v>
      </c>
      <c r="U444" s="13">
        <f t="shared" si="142"/>
        <v>5338.32</v>
      </c>
      <c r="V444" s="13">
        <f t="shared" si="143"/>
        <v>32743.32</v>
      </c>
      <c r="W444" s="58"/>
      <c r="X444"/>
      <c r="Y444"/>
      <c r="Z444"/>
      <c r="AA444"/>
      <c r="AB444" s="8"/>
      <c r="AC444"/>
      <c r="AD444" s="8"/>
      <c r="AE444"/>
      <c r="AF444"/>
      <c r="AG444" s="8"/>
      <c r="AH444"/>
      <c r="AI444" s="8"/>
      <c r="AJ444" s="8"/>
    </row>
    <row r="445" spans="1:36" s="6" customFormat="1" ht="15" x14ac:dyDescent="0.25">
      <c r="A445" s="17">
        <f t="shared" si="134"/>
        <v>424</v>
      </c>
      <c r="B445" s="16" t="s">
        <v>6</v>
      </c>
      <c r="C445" s="15" t="s">
        <v>233</v>
      </c>
      <c r="D445" s="15" t="s">
        <v>2</v>
      </c>
      <c r="E445" s="15" t="s">
        <v>5</v>
      </c>
      <c r="F445" s="15" t="s">
        <v>87</v>
      </c>
      <c r="G445" s="14">
        <v>44927</v>
      </c>
      <c r="H445" s="14" t="s">
        <v>4</v>
      </c>
      <c r="I445" s="13">
        <v>34800</v>
      </c>
      <c r="J445" s="13">
        <v>0</v>
      </c>
      <c r="K445" s="13">
        <v>0</v>
      </c>
      <c r="L445" s="13">
        <f t="shared" si="135"/>
        <v>998.76</v>
      </c>
      <c r="M445" s="13">
        <f t="shared" si="136"/>
        <v>2470.7999999999997</v>
      </c>
      <c r="N445" s="13">
        <f t="shared" si="137"/>
        <v>400.2</v>
      </c>
      <c r="O445" s="13">
        <f t="shared" si="138"/>
        <v>1057.92</v>
      </c>
      <c r="P445" s="13">
        <f t="shared" si="139"/>
        <v>2467.3200000000002</v>
      </c>
      <c r="Q445" s="13">
        <v>0</v>
      </c>
      <c r="R445" s="13">
        <f t="shared" si="140"/>
        <v>7395</v>
      </c>
      <c r="S445" s="13">
        <v>0</v>
      </c>
      <c r="T445" s="13">
        <f t="shared" si="141"/>
        <v>2056.6800000000003</v>
      </c>
      <c r="U445" s="13">
        <f t="shared" si="142"/>
        <v>5338.32</v>
      </c>
      <c r="V445" s="13">
        <f t="shared" si="143"/>
        <v>32743.32</v>
      </c>
      <c r="W445" s="58"/>
      <c r="X445"/>
      <c r="Y445"/>
      <c r="Z445"/>
      <c r="AA445"/>
      <c r="AB445" s="8"/>
      <c r="AC445"/>
      <c r="AD445" s="8"/>
      <c r="AE445"/>
      <c r="AF445"/>
      <c r="AG445" s="8"/>
      <c r="AH445"/>
      <c r="AI445" s="8"/>
      <c r="AJ445" s="8"/>
    </row>
    <row r="446" spans="1:36" s="6" customFormat="1" ht="15" x14ac:dyDescent="0.25">
      <c r="A446" s="17">
        <f t="shared" si="134"/>
        <v>425</v>
      </c>
      <c r="B446" s="16" t="s">
        <v>6</v>
      </c>
      <c r="C446" s="15" t="s">
        <v>232</v>
      </c>
      <c r="D446" s="15" t="s">
        <v>2</v>
      </c>
      <c r="E446" s="15" t="s">
        <v>5</v>
      </c>
      <c r="F446" s="15" t="s">
        <v>87</v>
      </c>
      <c r="G446" s="14">
        <v>44927</v>
      </c>
      <c r="H446" s="14" t="s">
        <v>4</v>
      </c>
      <c r="I446" s="13">
        <v>34800</v>
      </c>
      <c r="J446" s="13">
        <v>0</v>
      </c>
      <c r="K446" s="13">
        <v>0</v>
      </c>
      <c r="L446" s="13">
        <f t="shared" si="135"/>
        <v>998.76</v>
      </c>
      <c r="M446" s="13">
        <f t="shared" si="136"/>
        <v>2470.7999999999997</v>
      </c>
      <c r="N446" s="13">
        <f t="shared" si="137"/>
        <v>400.2</v>
      </c>
      <c r="O446" s="13">
        <f t="shared" si="138"/>
        <v>1057.92</v>
      </c>
      <c r="P446" s="13">
        <f t="shared" si="139"/>
        <v>2467.3200000000002</v>
      </c>
      <c r="Q446" s="13">
        <v>0</v>
      </c>
      <c r="R446" s="13">
        <f t="shared" si="140"/>
        <v>7395</v>
      </c>
      <c r="S446" s="13">
        <v>0</v>
      </c>
      <c r="T446" s="13">
        <f t="shared" si="141"/>
        <v>2056.6800000000003</v>
      </c>
      <c r="U446" s="13">
        <f t="shared" si="142"/>
        <v>5338.32</v>
      </c>
      <c r="V446" s="13">
        <f t="shared" si="143"/>
        <v>32743.32</v>
      </c>
      <c r="W446" s="58"/>
      <c r="X446"/>
      <c r="Y446"/>
      <c r="Z446"/>
      <c r="AA446"/>
      <c r="AB446" s="8"/>
      <c r="AC446"/>
      <c r="AD446" s="8"/>
      <c r="AE446"/>
      <c r="AF446"/>
      <c r="AG446" s="8"/>
      <c r="AH446"/>
      <c r="AI446" s="8"/>
      <c r="AJ446" s="8"/>
    </row>
    <row r="447" spans="1:36" s="6" customFormat="1" ht="15" x14ac:dyDescent="0.25">
      <c r="A447" s="17">
        <f t="shared" si="134"/>
        <v>426</v>
      </c>
      <c r="B447" s="16" t="s">
        <v>6</v>
      </c>
      <c r="C447" s="15" t="s">
        <v>231</v>
      </c>
      <c r="D447" s="15" t="s">
        <v>2</v>
      </c>
      <c r="E447" s="15" t="s">
        <v>5</v>
      </c>
      <c r="F447" s="15" t="s">
        <v>87</v>
      </c>
      <c r="G447" s="14">
        <v>44927</v>
      </c>
      <c r="H447" s="14" t="s">
        <v>4</v>
      </c>
      <c r="I447" s="13">
        <v>34800</v>
      </c>
      <c r="J447" s="13">
        <v>0</v>
      </c>
      <c r="K447" s="13">
        <v>0</v>
      </c>
      <c r="L447" s="13">
        <f t="shared" si="135"/>
        <v>998.76</v>
      </c>
      <c r="M447" s="13">
        <f t="shared" si="136"/>
        <v>2470.7999999999997</v>
      </c>
      <c r="N447" s="13">
        <f t="shared" si="137"/>
        <v>400.2</v>
      </c>
      <c r="O447" s="13">
        <f t="shared" si="138"/>
        <v>1057.92</v>
      </c>
      <c r="P447" s="13">
        <f t="shared" si="139"/>
        <v>2467.3200000000002</v>
      </c>
      <c r="Q447" s="13">
        <v>0</v>
      </c>
      <c r="R447" s="13">
        <f t="shared" si="140"/>
        <v>7395</v>
      </c>
      <c r="S447" s="13">
        <v>0</v>
      </c>
      <c r="T447" s="13">
        <f t="shared" si="141"/>
        <v>2056.6800000000003</v>
      </c>
      <c r="U447" s="13">
        <f t="shared" si="142"/>
        <v>5338.32</v>
      </c>
      <c r="V447" s="13">
        <f t="shared" si="143"/>
        <v>32743.32</v>
      </c>
      <c r="W447" s="58"/>
      <c r="X447"/>
      <c r="Y447"/>
      <c r="Z447"/>
      <c r="AA447"/>
      <c r="AB447" s="8"/>
      <c r="AC447"/>
      <c r="AD447" s="8"/>
      <c r="AE447"/>
      <c r="AF447"/>
      <c r="AG447" s="8"/>
      <c r="AH447"/>
      <c r="AI447" s="8"/>
      <c r="AJ447" s="8"/>
    </row>
    <row r="448" spans="1:36" s="6" customFormat="1" ht="15" x14ac:dyDescent="0.25">
      <c r="A448" s="17">
        <f t="shared" si="134"/>
        <v>427</v>
      </c>
      <c r="B448" s="16" t="s">
        <v>6</v>
      </c>
      <c r="C448" s="15" t="s">
        <v>230</v>
      </c>
      <c r="D448" s="15" t="s">
        <v>2</v>
      </c>
      <c r="E448" s="15" t="s">
        <v>5</v>
      </c>
      <c r="F448" s="15" t="s">
        <v>92</v>
      </c>
      <c r="G448" s="14">
        <v>44927</v>
      </c>
      <c r="H448" s="14" t="s">
        <v>4</v>
      </c>
      <c r="I448" s="13">
        <v>34800</v>
      </c>
      <c r="J448" s="13">
        <v>0</v>
      </c>
      <c r="K448" s="13">
        <v>0</v>
      </c>
      <c r="L448" s="13">
        <f t="shared" si="135"/>
        <v>998.76</v>
      </c>
      <c r="M448" s="13">
        <f t="shared" si="136"/>
        <v>2470.7999999999997</v>
      </c>
      <c r="N448" s="13">
        <f t="shared" si="137"/>
        <v>400.2</v>
      </c>
      <c r="O448" s="13">
        <f t="shared" si="138"/>
        <v>1057.92</v>
      </c>
      <c r="P448" s="13">
        <f t="shared" si="139"/>
        <v>2467.3200000000002</v>
      </c>
      <c r="Q448" s="13">
        <v>0</v>
      </c>
      <c r="R448" s="13">
        <f t="shared" si="140"/>
        <v>7395</v>
      </c>
      <c r="S448" s="13">
        <v>0</v>
      </c>
      <c r="T448" s="13">
        <f t="shared" si="141"/>
        <v>2056.6800000000003</v>
      </c>
      <c r="U448" s="13">
        <f t="shared" si="142"/>
        <v>5338.32</v>
      </c>
      <c r="V448" s="13">
        <f t="shared" si="143"/>
        <v>32743.32</v>
      </c>
      <c r="W448" s="58"/>
      <c r="X448"/>
      <c r="Y448"/>
      <c r="Z448"/>
      <c r="AA448"/>
      <c r="AB448" s="8"/>
      <c r="AC448"/>
      <c r="AD448" s="8"/>
      <c r="AE448"/>
      <c r="AF448"/>
      <c r="AG448" s="8"/>
      <c r="AH448"/>
      <c r="AI448" s="8"/>
      <c r="AJ448" s="8"/>
    </row>
    <row r="449" spans="1:36" s="6" customFormat="1" ht="15" x14ac:dyDescent="0.25">
      <c r="A449" s="17">
        <f t="shared" si="134"/>
        <v>428</v>
      </c>
      <c r="B449" s="16" t="s">
        <v>6</v>
      </c>
      <c r="C449" s="15" t="s">
        <v>229</v>
      </c>
      <c r="D449" s="15" t="s">
        <v>2</v>
      </c>
      <c r="E449" s="15" t="s">
        <v>5</v>
      </c>
      <c r="F449" s="15" t="s">
        <v>87</v>
      </c>
      <c r="G449" s="14">
        <v>44927</v>
      </c>
      <c r="H449" s="14" t="s">
        <v>4</v>
      </c>
      <c r="I449" s="13">
        <v>34800</v>
      </c>
      <c r="J449" s="13">
        <v>0</v>
      </c>
      <c r="K449" s="13">
        <v>0</v>
      </c>
      <c r="L449" s="13">
        <f t="shared" si="135"/>
        <v>998.76</v>
      </c>
      <c r="M449" s="13">
        <f t="shared" si="136"/>
        <v>2470.7999999999997</v>
      </c>
      <c r="N449" s="13">
        <f t="shared" si="137"/>
        <v>400.2</v>
      </c>
      <c r="O449" s="13">
        <f t="shared" si="138"/>
        <v>1057.92</v>
      </c>
      <c r="P449" s="13">
        <f t="shared" si="139"/>
        <v>2467.3200000000002</v>
      </c>
      <c r="Q449" s="13">
        <v>0</v>
      </c>
      <c r="R449" s="13">
        <f t="shared" si="140"/>
        <v>7395</v>
      </c>
      <c r="S449" s="13">
        <v>0</v>
      </c>
      <c r="T449" s="13">
        <f t="shared" si="141"/>
        <v>2056.6800000000003</v>
      </c>
      <c r="U449" s="13">
        <f t="shared" si="142"/>
        <v>5338.32</v>
      </c>
      <c r="V449" s="13">
        <f t="shared" si="143"/>
        <v>32743.32</v>
      </c>
      <c r="W449" s="58"/>
      <c r="X449"/>
      <c r="Y449"/>
      <c r="Z449"/>
      <c r="AA449"/>
      <c r="AB449" s="8"/>
      <c r="AC449"/>
      <c r="AD449" s="8"/>
      <c r="AE449"/>
      <c r="AF449"/>
      <c r="AG449" s="8"/>
      <c r="AH449"/>
      <c r="AI449" s="8"/>
      <c r="AJ449" s="8"/>
    </row>
    <row r="450" spans="1:36" s="6" customFormat="1" ht="15" x14ac:dyDescent="0.25">
      <c r="A450" s="17">
        <f t="shared" si="134"/>
        <v>429</v>
      </c>
      <c r="B450" s="16" t="s">
        <v>6</v>
      </c>
      <c r="C450" s="15" t="s">
        <v>228</v>
      </c>
      <c r="D450" s="15" t="s">
        <v>2</v>
      </c>
      <c r="E450" s="15" t="s">
        <v>5</v>
      </c>
      <c r="F450" s="15" t="s">
        <v>92</v>
      </c>
      <c r="G450" s="14">
        <v>44927</v>
      </c>
      <c r="H450" s="14" t="s">
        <v>4</v>
      </c>
      <c r="I450" s="13">
        <v>34800</v>
      </c>
      <c r="J450" s="13">
        <v>0</v>
      </c>
      <c r="K450" s="13">
        <v>0</v>
      </c>
      <c r="L450" s="13">
        <f t="shared" si="135"/>
        <v>998.76</v>
      </c>
      <c r="M450" s="13">
        <f t="shared" si="136"/>
        <v>2470.7999999999997</v>
      </c>
      <c r="N450" s="13">
        <f t="shared" si="137"/>
        <v>400.2</v>
      </c>
      <c r="O450" s="13">
        <f t="shared" si="138"/>
        <v>1057.92</v>
      </c>
      <c r="P450" s="13">
        <f t="shared" si="139"/>
        <v>2467.3200000000002</v>
      </c>
      <c r="Q450" s="13">
        <v>0</v>
      </c>
      <c r="R450" s="13">
        <f t="shared" si="140"/>
        <v>7395</v>
      </c>
      <c r="S450" s="13">
        <v>0</v>
      </c>
      <c r="T450" s="13">
        <f t="shared" si="141"/>
        <v>2056.6800000000003</v>
      </c>
      <c r="U450" s="13">
        <f t="shared" si="142"/>
        <v>5338.32</v>
      </c>
      <c r="V450" s="13">
        <f t="shared" si="143"/>
        <v>32743.32</v>
      </c>
      <c r="W450" s="58"/>
      <c r="X450"/>
      <c r="Y450"/>
      <c r="Z450"/>
      <c r="AA450"/>
      <c r="AB450" s="8"/>
      <c r="AC450"/>
      <c r="AD450" s="8"/>
      <c r="AE450"/>
      <c r="AF450"/>
      <c r="AG450" s="8"/>
      <c r="AH450"/>
      <c r="AI450" s="8"/>
      <c r="AJ450" s="8"/>
    </row>
    <row r="451" spans="1:36" s="6" customFormat="1" ht="15" x14ac:dyDescent="0.25">
      <c r="A451" s="17">
        <f t="shared" si="134"/>
        <v>430</v>
      </c>
      <c r="B451" s="16" t="s">
        <v>6</v>
      </c>
      <c r="C451" s="15" t="s">
        <v>227</v>
      </c>
      <c r="D451" s="15" t="s">
        <v>2</v>
      </c>
      <c r="E451" s="15" t="s">
        <v>5</v>
      </c>
      <c r="F451" s="15" t="s">
        <v>92</v>
      </c>
      <c r="G451" s="14">
        <v>44927</v>
      </c>
      <c r="H451" s="14" t="s">
        <v>4</v>
      </c>
      <c r="I451" s="13">
        <v>34800</v>
      </c>
      <c r="J451" s="13">
        <v>0</v>
      </c>
      <c r="K451" s="13">
        <v>0</v>
      </c>
      <c r="L451" s="13">
        <f t="shared" si="135"/>
        <v>998.76</v>
      </c>
      <c r="M451" s="13">
        <f t="shared" si="136"/>
        <v>2470.7999999999997</v>
      </c>
      <c r="N451" s="13">
        <f t="shared" si="137"/>
        <v>400.2</v>
      </c>
      <c r="O451" s="13">
        <f t="shared" si="138"/>
        <v>1057.92</v>
      </c>
      <c r="P451" s="13">
        <f t="shared" si="139"/>
        <v>2467.3200000000002</v>
      </c>
      <c r="Q451" s="13">
        <v>0</v>
      </c>
      <c r="R451" s="13">
        <f t="shared" si="140"/>
        <v>7395</v>
      </c>
      <c r="S451" s="13">
        <v>0</v>
      </c>
      <c r="T451" s="13">
        <f t="shared" si="141"/>
        <v>2056.6800000000003</v>
      </c>
      <c r="U451" s="13">
        <f t="shared" si="142"/>
        <v>5338.32</v>
      </c>
      <c r="V451" s="13">
        <f t="shared" si="143"/>
        <v>32743.32</v>
      </c>
      <c r="W451" s="58"/>
      <c r="X451"/>
      <c r="Y451"/>
      <c r="Z451"/>
      <c r="AA451"/>
      <c r="AB451" s="8"/>
      <c r="AC451"/>
      <c r="AD451" s="8"/>
      <c r="AE451"/>
      <c r="AF451"/>
      <c r="AG451" s="8"/>
      <c r="AH451"/>
      <c r="AI451" s="8"/>
      <c r="AJ451" s="8"/>
    </row>
    <row r="452" spans="1:36" s="6" customFormat="1" ht="15" x14ac:dyDescent="0.25">
      <c r="A452" s="17">
        <f t="shared" si="134"/>
        <v>431</v>
      </c>
      <c r="B452" s="16" t="s">
        <v>6</v>
      </c>
      <c r="C452" s="15" t="s">
        <v>226</v>
      </c>
      <c r="D452" s="15" t="s">
        <v>2</v>
      </c>
      <c r="E452" s="15" t="s">
        <v>5</v>
      </c>
      <c r="F452" s="15" t="s">
        <v>92</v>
      </c>
      <c r="G452" s="14">
        <v>44927</v>
      </c>
      <c r="H452" s="14" t="s">
        <v>4</v>
      </c>
      <c r="I452" s="13">
        <v>13920</v>
      </c>
      <c r="J452" s="13">
        <v>0</v>
      </c>
      <c r="K452" s="13">
        <v>0</v>
      </c>
      <c r="L452" s="13">
        <f t="shared" si="135"/>
        <v>399.50400000000002</v>
      </c>
      <c r="M452" s="13">
        <f t="shared" si="136"/>
        <v>988.31999999999994</v>
      </c>
      <c r="N452" s="13">
        <f t="shared" si="137"/>
        <v>160.07999999999998</v>
      </c>
      <c r="O452" s="13">
        <f t="shared" si="138"/>
        <v>423.16800000000001</v>
      </c>
      <c r="P452" s="13">
        <f t="shared" si="139"/>
        <v>986.92800000000011</v>
      </c>
      <c r="Q452" s="13">
        <v>0</v>
      </c>
      <c r="R452" s="13">
        <f t="shared" si="140"/>
        <v>2958</v>
      </c>
      <c r="S452" s="13">
        <v>0</v>
      </c>
      <c r="T452" s="13">
        <f t="shared" si="141"/>
        <v>822.67200000000003</v>
      </c>
      <c r="U452" s="13">
        <f t="shared" si="142"/>
        <v>2135.328</v>
      </c>
      <c r="V452" s="13">
        <f t="shared" si="143"/>
        <v>13097.328</v>
      </c>
      <c r="W452" s="58"/>
      <c r="X452"/>
      <c r="Y452"/>
      <c r="Z452"/>
      <c r="AA452"/>
      <c r="AB452" s="8"/>
      <c r="AC452"/>
      <c r="AD452" s="8"/>
      <c r="AE452"/>
      <c r="AF452"/>
      <c r="AG452"/>
      <c r="AH452"/>
      <c r="AI452"/>
      <c r="AJ452" s="8"/>
    </row>
    <row r="453" spans="1:36" s="6" customFormat="1" ht="15" x14ac:dyDescent="0.25">
      <c r="A453" s="17">
        <f t="shared" si="134"/>
        <v>432</v>
      </c>
      <c r="B453" s="16" t="s">
        <v>6</v>
      </c>
      <c r="C453" s="15" t="s">
        <v>225</v>
      </c>
      <c r="D453" s="15" t="s">
        <v>2</v>
      </c>
      <c r="E453" s="15" t="s">
        <v>5</v>
      </c>
      <c r="F453" s="15" t="s">
        <v>92</v>
      </c>
      <c r="G453" s="14">
        <v>44927</v>
      </c>
      <c r="H453" s="14" t="s">
        <v>4</v>
      </c>
      <c r="I453" s="13">
        <v>20880</v>
      </c>
      <c r="J453" s="13">
        <v>0</v>
      </c>
      <c r="K453" s="13">
        <v>0</v>
      </c>
      <c r="L453" s="13">
        <f t="shared" si="135"/>
        <v>599.25599999999997</v>
      </c>
      <c r="M453" s="13">
        <f t="shared" si="136"/>
        <v>1482.4799999999998</v>
      </c>
      <c r="N453" s="13">
        <f t="shared" si="137"/>
        <v>240.12</v>
      </c>
      <c r="O453" s="13">
        <f t="shared" si="138"/>
        <v>634.75199999999995</v>
      </c>
      <c r="P453" s="13">
        <f t="shared" si="139"/>
        <v>1480.3920000000001</v>
      </c>
      <c r="Q453" s="13">
        <v>0</v>
      </c>
      <c r="R453" s="13">
        <f t="shared" si="140"/>
        <v>4437</v>
      </c>
      <c r="S453" s="13">
        <v>0</v>
      </c>
      <c r="T453" s="13">
        <f t="shared" si="141"/>
        <v>1234.0079999999998</v>
      </c>
      <c r="U453" s="13">
        <f t="shared" si="142"/>
        <v>3202.9920000000002</v>
      </c>
      <c r="V453" s="13">
        <f t="shared" si="143"/>
        <v>19645.991999999998</v>
      </c>
      <c r="W453" s="58"/>
      <c r="X453"/>
      <c r="Y453"/>
      <c r="Z453"/>
      <c r="AA453"/>
      <c r="AB453" s="8"/>
      <c r="AC453"/>
      <c r="AD453" s="8"/>
      <c r="AE453"/>
      <c r="AF453"/>
      <c r="AG453"/>
      <c r="AH453"/>
      <c r="AI453" s="8"/>
      <c r="AJ453" s="8"/>
    </row>
    <row r="454" spans="1:36" s="6" customFormat="1" ht="15" x14ac:dyDescent="0.25">
      <c r="A454" s="17">
        <f t="shared" si="134"/>
        <v>433</v>
      </c>
      <c r="B454" s="16" t="s">
        <v>6</v>
      </c>
      <c r="C454" s="15" t="s">
        <v>224</v>
      </c>
      <c r="D454" s="15" t="s">
        <v>2</v>
      </c>
      <c r="E454" s="15" t="s">
        <v>5</v>
      </c>
      <c r="F454" s="15" t="s">
        <v>87</v>
      </c>
      <c r="G454" s="14">
        <v>44927</v>
      </c>
      <c r="H454" s="14" t="s">
        <v>4</v>
      </c>
      <c r="I454" s="13">
        <v>23200</v>
      </c>
      <c r="J454" s="13">
        <v>0</v>
      </c>
      <c r="K454" s="13">
        <v>0</v>
      </c>
      <c r="L454" s="13">
        <f t="shared" si="135"/>
        <v>665.84</v>
      </c>
      <c r="M454" s="13">
        <f t="shared" si="136"/>
        <v>1647.1999999999998</v>
      </c>
      <c r="N454" s="13">
        <f t="shared" si="137"/>
        <v>266.8</v>
      </c>
      <c r="O454" s="13">
        <f t="shared" si="138"/>
        <v>705.28</v>
      </c>
      <c r="P454" s="13">
        <f t="shared" si="139"/>
        <v>1644.88</v>
      </c>
      <c r="Q454" s="13">
        <v>0</v>
      </c>
      <c r="R454" s="13">
        <f t="shared" si="140"/>
        <v>4930</v>
      </c>
      <c r="S454" s="13">
        <v>0</v>
      </c>
      <c r="T454" s="13">
        <f t="shared" si="141"/>
        <v>1371.12</v>
      </c>
      <c r="U454" s="13">
        <f t="shared" si="142"/>
        <v>3558.88</v>
      </c>
      <c r="V454" s="13">
        <f t="shared" si="143"/>
        <v>21828.880000000001</v>
      </c>
      <c r="W454" s="58"/>
      <c r="X454"/>
      <c r="Y454"/>
      <c r="Z454"/>
      <c r="AA454"/>
      <c r="AB454" s="8"/>
      <c r="AC454"/>
      <c r="AD454" s="8"/>
      <c r="AE454"/>
      <c r="AF454"/>
      <c r="AG454"/>
      <c r="AH454"/>
      <c r="AI454" s="8"/>
      <c r="AJ454" s="8"/>
    </row>
    <row r="455" spans="1:36" s="6" customFormat="1" ht="15" x14ac:dyDescent="0.25">
      <c r="A455" s="17">
        <f t="shared" si="134"/>
        <v>434</v>
      </c>
      <c r="B455" s="16" t="s">
        <v>6</v>
      </c>
      <c r="C455" s="15" t="s">
        <v>223</v>
      </c>
      <c r="D455" s="15" t="s">
        <v>2</v>
      </c>
      <c r="E455" s="15" t="s">
        <v>5</v>
      </c>
      <c r="F455" s="15" t="s">
        <v>92</v>
      </c>
      <c r="G455" s="14">
        <v>44927</v>
      </c>
      <c r="H455" s="14" t="s">
        <v>4</v>
      </c>
      <c r="I455" s="13">
        <v>34800</v>
      </c>
      <c r="J455" s="13">
        <v>0</v>
      </c>
      <c r="K455" s="13">
        <v>0</v>
      </c>
      <c r="L455" s="13">
        <f t="shared" si="135"/>
        <v>998.76</v>
      </c>
      <c r="M455" s="13">
        <f t="shared" si="136"/>
        <v>2470.7999999999997</v>
      </c>
      <c r="N455" s="13">
        <f t="shared" si="137"/>
        <v>400.2</v>
      </c>
      <c r="O455" s="13">
        <f t="shared" si="138"/>
        <v>1057.92</v>
      </c>
      <c r="P455" s="13">
        <f t="shared" si="139"/>
        <v>2467.3200000000002</v>
      </c>
      <c r="Q455" s="13">
        <v>0</v>
      </c>
      <c r="R455" s="13">
        <f t="shared" si="140"/>
        <v>7395</v>
      </c>
      <c r="S455" s="13">
        <v>0</v>
      </c>
      <c r="T455" s="13">
        <f t="shared" si="141"/>
        <v>2056.6800000000003</v>
      </c>
      <c r="U455" s="13">
        <f t="shared" si="142"/>
        <v>5338.32</v>
      </c>
      <c r="V455" s="13">
        <f t="shared" si="143"/>
        <v>32743.32</v>
      </c>
      <c r="W455" s="58"/>
      <c r="X455"/>
      <c r="Y455"/>
      <c r="Z455"/>
      <c r="AA455"/>
      <c r="AB455" s="8"/>
      <c r="AC455"/>
      <c r="AD455" s="8"/>
      <c r="AE455"/>
      <c r="AF455"/>
      <c r="AG455" s="8"/>
      <c r="AH455"/>
      <c r="AI455" s="8"/>
      <c r="AJ455" s="8"/>
    </row>
    <row r="456" spans="1:36" s="6" customFormat="1" ht="15" x14ac:dyDescent="0.25">
      <c r="A456" s="17">
        <f t="shared" si="134"/>
        <v>435</v>
      </c>
      <c r="B456" s="16" t="s">
        <v>6</v>
      </c>
      <c r="C456" s="15" t="s">
        <v>222</v>
      </c>
      <c r="D456" s="15" t="s">
        <v>2</v>
      </c>
      <c r="E456" s="15" t="s">
        <v>5</v>
      </c>
      <c r="F456" s="15" t="s">
        <v>87</v>
      </c>
      <c r="G456" s="14">
        <v>44927</v>
      </c>
      <c r="H456" s="14" t="s">
        <v>4</v>
      </c>
      <c r="I456" s="13">
        <v>100000</v>
      </c>
      <c r="J456" s="13">
        <v>21589.71</v>
      </c>
      <c r="K456" s="13">
        <v>0</v>
      </c>
      <c r="L456" s="13">
        <f t="shared" si="135"/>
        <v>2870</v>
      </c>
      <c r="M456" s="13">
        <f t="shared" si="136"/>
        <v>7099.9999999999991</v>
      </c>
      <c r="N456" s="13">
        <f t="shared" si="137"/>
        <v>1150</v>
      </c>
      <c r="O456" s="13">
        <f t="shared" si="138"/>
        <v>3040</v>
      </c>
      <c r="P456" s="13">
        <f t="shared" si="139"/>
        <v>7090.0000000000009</v>
      </c>
      <c r="Q456" s="13">
        <v>0</v>
      </c>
      <c r="R456" s="13">
        <f t="shared" si="140"/>
        <v>21250</v>
      </c>
      <c r="S456" s="13">
        <v>0</v>
      </c>
      <c r="T456" s="13">
        <f t="shared" si="141"/>
        <v>27499.71</v>
      </c>
      <c r="U456" s="13">
        <f t="shared" si="142"/>
        <v>15340</v>
      </c>
      <c r="V456" s="13">
        <f t="shared" si="143"/>
        <v>72500.290000000008</v>
      </c>
      <c r="W456" s="58"/>
      <c r="X456"/>
      <c r="Y456"/>
      <c r="Z456"/>
      <c r="AA456"/>
      <c r="AB456" s="8"/>
      <c r="AC456"/>
      <c r="AD456" s="8"/>
      <c r="AE456" s="8"/>
      <c r="AF456" s="8"/>
      <c r="AG456" s="8"/>
      <c r="AH456"/>
      <c r="AI456" s="8"/>
      <c r="AJ456" s="8"/>
    </row>
    <row r="457" spans="1:36" s="6" customFormat="1" ht="15" x14ac:dyDescent="0.25">
      <c r="A457" s="17">
        <f t="shared" si="134"/>
        <v>436</v>
      </c>
      <c r="B457" s="16" t="s">
        <v>6</v>
      </c>
      <c r="C457" s="15" t="s">
        <v>221</v>
      </c>
      <c r="D457" s="15" t="s">
        <v>2</v>
      </c>
      <c r="E457" s="15" t="s">
        <v>5</v>
      </c>
      <c r="F457" s="15" t="s">
        <v>87</v>
      </c>
      <c r="G457" s="14">
        <v>44927</v>
      </c>
      <c r="H457" s="14" t="s">
        <v>4</v>
      </c>
      <c r="I457" s="13">
        <v>26400</v>
      </c>
      <c r="J457" s="13">
        <v>0</v>
      </c>
      <c r="K457" s="13">
        <v>0</v>
      </c>
      <c r="L457" s="13">
        <f t="shared" si="135"/>
        <v>757.68</v>
      </c>
      <c r="M457" s="13">
        <f t="shared" si="136"/>
        <v>1874.3999999999999</v>
      </c>
      <c r="N457" s="13">
        <f t="shared" si="137"/>
        <v>303.60000000000002</v>
      </c>
      <c r="O457" s="13">
        <f t="shared" si="138"/>
        <v>802.56</v>
      </c>
      <c r="P457" s="13">
        <f t="shared" si="139"/>
        <v>1871.7600000000002</v>
      </c>
      <c r="Q457" s="13">
        <v>0</v>
      </c>
      <c r="R457" s="13">
        <f t="shared" si="140"/>
        <v>5610</v>
      </c>
      <c r="S457" s="13">
        <v>0</v>
      </c>
      <c r="T457" s="13">
        <f t="shared" si="141"/>
        <v>1560.2399999999998</v>
      </c>
      <c r="U457" s="13">
        <f t="shared" si="142"/>
        <v>4049.76</v>
      </c>
      <c r="V457" s="13">
        <f t="shared" si="143"/>
        <v>24839.760000000002</v>
      </c>
      <c r="W457" s="58"/>
      <c r="X457"/>
      <c r="Y457"/>
      <c r="Z457"/>
      <c r="AA457"/>
      <c r="AB457" s="8"/>
      <c r="AC457"/>
      <c r="AD457" s="8"/>
      <c r="AE457"/>
      <c r="AF457"/>
      <c r="AG457"/>
      <c r="AH457"/>
      <c r="AI457" s="8"/>
      <c r="AJ457" s="8"/>
    </row>
    <row r="458" spans="1:36" s="6" customFormat="1" ht="15" x14ac:dyDescent="0.25">
      <c r="A458" s="17">
        <f t="shared" si="134"/>
        <v>437</v>
      </c>
      <c r="B458" s="16" t="s">
        <v>6</v>
      </c>
      <c r="C458" s="15" t="s">
        <v>220</v>
      </c>
      <c r="D458" s="15" t="s">
        <v>2</v>
      </c>
      <c r="E458" s="15" t="s">
        <v>5</v>
      </c>
      <c r="F458" s="15" t="s">
        <v>92</v>
      </c>
      <c r="G458" s="14">
        <v>44927</v>
      </c>
      <c r="H458" s="14" t="s">
        <v>4</v>
      </c>
      <c r="I458" s="13">
        <v>34800</v>
      </c>
      <c r="J458" s="13">
        <v>0</v>
      </c>
      <c r="K458" s="13">
        <v>0</v>
      </c>
      <c r="L458" s="13">
        <f t="shared" si="135"/>
        <v>998.76</v>
      </c>
      <c r="M458" s="13">
        <f t="shared" si="136"/>
        <v>2470.7999999999997</v>
      </c>
      <c r="N458" s="13">
        <f t="shared" si="137"/>
        <v>400.2</v>
      </c>
      <c r="O458" s="13">
        <f t="shared" si="138"/>
        <v>1057.92</v>
      </c>
      <c r="P458" s="13">
        <f t="shared" si="139"/>
        <v>2467.3200000000002</v>
      </c>
      <c r="Q458" s="13">
        <v>0</v>
      </c>
      <c r="R458" s="13">
        <f t="shared" si="140"/>
        <v>7395</v>
      </c>
      <c r="S458" s="13">
        <v>0</v>
      </c>
      <c r="T458" s="13">
        <f t="shared" si="141"/>
        <v>2056.6800000000003</v>
      </c>
      <c r="U458" s="13">
        <f t="shared" si="142"/>
        <v>5338.32</v>
      </c>
      <c r="V458" s="13">
        <f t="shared" si="143"/>
        <v>32743.32</v>
      </c>
      <c r="W458" s="58"/>
      <c r="X458"/>
      <c r="Y458"/>
      <c r="Z458"/>
      <c r="AA458"/>
      <c r="AB458" s="8"/>
      <c r="AC458"/>
      <c r="AD458" s="8"/>
      <c r="AE458"/>
      <c r="AF458"/>
      <c r="AG458" s="8"/>
      <c r="AH458"/>
      <c r="AI458" s="8"/>
      <c r="AJ458" s="8"/>
    </row>
    <row r="459" spans="1:36" s="6" customFormat="1" ht="15" x14ac:dyDescent="0.25">
      <c r="A459" s="17">
        <f t="shared" si="134"/>
        <v>438</v>
      </c>
      <c r="B459" s="16" t="s">
        <v>6</v>
      </c>
      <c r="C459" s="15" t="s">
        <v>219</v>
      </c>
      <c r="D459" s="15" t="s">
        <v>2</v>
      </c>
      <c r="E459" s="15" t="s">
        <v>5</v>
      </c>
      <c r="F459" s="15" t="s">
        <v>92</v>
      </c>
      <c r="G459" s="14">
        <v>44927</v>
      </c>
      <c r="H459" s="14" t="s">
        <v>4</v>
      </c>
      <c r="I459" s="13">
        <v>34800</v>
      </c>
      <c r="J459" s="13">
        <v>0</v>
      </c>
      <c r="K459" s="13">
        <v>0</v>
      </c>
      <c r="L459" s="13">
        <f t="shared" si="135"/>
        <v>998.76</v>
      </c>
      <c r="M459" s="13">
        <f t="shared" si="136"/>
        <v>2470.7999999999997</v>
      </c>
      <c r="N459" s="13">
        <f t="shared" si="137"/>
        <v>400.2</v>
      </c>
      <c r="O459" s="13">
        <f t="shared" si="138"/>
        <v>1057.92</v>
      </c>
      <c r="P459" s="13">
        <f t="shared" si="139"/>
        <v>2467.3200000000002</v>
      </c>
      <c r="Q459" s="13">
        <v>0</v>
      </c>
      <c r="R459" s="13">
        <f t="shared" si="140"/>
        <v>7395</v>
      </c>
      <c r="S459" s="13">
        <v>0</v>
      </c>
      <c r="T459" s="13">
        <f t="shared" si="141"/>
        <v>2056.6800000000003</v>
      </c>
      <c r="U459" s="13">
        <f t="shared" si="142"/>
        <v>5338.32</v>
      </c>
      <c r="V459" s="13">
        <f t="shared" si="143"/>
        <v>32743.32</v>
      </c>
      <c r="W459" s="58"/>
      <c r="X459"/>
      <c r="Y459"/>
      <c r="Z459"/>
      <c r="AA459"/>
      <c r="AB459" s="8"/>
      <c r="AC459"/>
      <c r="AD459" s="8"/>
      <c r="AE459"/>
      <c r="AF459"/>
      <c r="AG459" s="8"/>
      <c r="AH459"/>
      <c r="AI459" s="8"/>
      <c r="AJ459" s="8"/>
    </row>
    <row r="460" spans="1:36" s="6" customFormat="1" ht="15" x14ac:dyDescent="0.25">
      <c r="A460" s="17">
        <f t="shared" si="134"/>
        <v>439</v>
      </c>
      <c r="B460" s="16" t="s">
        <v>6</v>
      </c>
      <c r="C460" s="15" t="s">
        <v>218</v>
      </c>
      <c r="D460" s="15" t="s">
        <v>2</v>
      </c>
      <c r="E460" s="15" t="s">
        <v>5</v>
      </c>
      <c r="F460" s="15" t="s">
        <v>87</v>
      </c>
      <c r="G460" s="14">
        <v>44927</v>
      </c>
      <c r="H460" s="14" t="s">
        <v>4</v>
      </c>
      <c r="I460" s="13">
        <v>24000</v>
      </c>
      <c r="J460" s="13">
        <v>0</v>
      </c>
      <c r="K460" s="13">
        <v>0</v>
      </c>
      <c r="L460" s="13">
        <f t="shared" si="135"/>
        <v>688.8</v>
      </c>
      <c r="M460" s="13">
        <f t="shared" si="136"/>
        <v>1703.9999999999998</v>
      </c>
      <c r="N460" s="13">
        <f t="shared" si="137"/>
        <v>276</v>
      </c>
      <c r="O460" s="13">
        <f t="shared" si="138"/>
        <v>729.6</v>
      </c>
      <c r="P460" s="13">
        <f t="shared" si="139"/>
        <v>1701.6000000000001</v>
      </c>
      <c r="Q460" s="13">
        <v>0</v>
      </c>
      <c r="R460" s="13">
        <f t="shared" si="140"/>
        <v>5100</v>
      </c>
      <c r="S460" s="13">
        <v>0</v>
      </c>
      <c r="T460" s="13">
        <f t="shared" si="141"/>
        <v>1418.4</v>
      </c>
      <c r="U460" s="13">
        <f t="shared" si="142"/>
        <v>3681.6</v>
      </c>
      <c r="V460" s="13">
        <f t="shared" si="143"/>
        <v>22581.599999999999</v>
      </c>
      <c r="W460" s="58"/>
      <c r="X460"/>
      <c r="Y460"/>
      <c r="Z460"/>
      <c r="AA460"/>
      <c r="AB460" s="8"/>
      <c r="AC460"/>
      <c r="AD460" s="8"/>
      <c r="AE460"/>
      <c r="AF460"/>
      <c r="AG460"/>
      <c r="AH460"/>
      <c r="AI460" s="8"/>
      <c r="AJ460" s="8"/>
    </row>
    <row r="461" spans="1:36" s="6" customFormat="1" ht="15" x14ac:dyDescent="0.25">
      <c r="A461" s="17">
        <f t="shared" si="134"/>
        <v>440</v>
      </c>
      <c r="B461" s="16" t="s">
        <v>6</v>
      </c>
      <c r="C461" s="15" t="s">
        <v>217</v>
      </c>
      <c r="D461" s="15" t="s">
        <v>2</v>
      </c>
      <c r="E461" s="15" t="s">
        <v>5</v>
      </c>
      <c r="F461" s="15" t="s">
        <v>87</v>
      </c>
      <c r="G461" s="14">
        <v>44927</v>
      </c>
      <c r="H461" s="14" t="s">
        <v>4</v>
      </c>
      <c r="I461" s="13">
        <v>35200</v>
      </c>
      <c r="J461" s="13">
        <v>0</v>
      </c>
      <c r="K461" s="13">
        <v>0</v>
      </c>
      <c r="L461" s="13">
        <f t="shared" si="135"/>
        <v>1010.24</v>
      </c>
      <c r="M461" s="13">
        <f t="shared" si="136"/>
        <v>2499.1999999999998</v>
      </c>
      <c r="N461" s="13">
        <f t="shared" si="137"/>
        <v>404.8</v>
      </c>
      <c r="O461" s="13">
        <f t="shared" si="138"/>
        <v>1070.08</v>
      </c>
      <c r="P461" s="13">
        <f t="shared" si="139"/>
        <v>2495.6800000000003</v>
      </c>
      <c r="Q461" s="13">
        <v>0</v>
      </c>
      <c r="R461" s="13">
        <f t="shared" si="140"/>
        <v>7480</v>
      </c>
      <c r="S461" s="13">
        <v>0</v>
      </c>
      <c r="T461" s="13">
        <f t="shared" si="141"/>
        <v>2080.3199999999997</v>
      </c>
      <c r="U461" s="13">
        <f t="shared" si="142"/>
        <v>5399.68</v>
      </c>
      <c r="V461" s="13">
        <f t="shared" si="143"/>
        <v>33119.68</v>
      </c>
      <c r="W461" s="58"/>
      <c r="X461"/>
      <c r="Y461"/>
      <c r="Z461"/>
      <c r="AA461"/>
      <c r="AB461" s="8"/>
      <c r="AC461"/>
      <c r="AD461" s="8"/>
      <c r="AE461" s="8"/>
      <c r="AF461"/>
      <c r="AG461" s="8"/>
      <c r="AH461"/>
      <c r="AI461" s="8"/>
      <c r="AJ461" s="8"/>
    </row>
    <row r="462" spans="1:36" s="6" customFormat="1" ht="15" x14ac:dyDescent="0.25">
      <c r="A462" s="17">
        <f t="shared" si="134"/>
        <v>441</v>
      </c>
      <c r="B462" s="16" t="s">
        <v>6</v>
      </c>
      <c r="C462" s="15" t="s">
        <v>216</v>
      </c>
      <c r="D462" s="15" t="s">
        <v>2</v>
      </c>
      <c r="E462" s="15" t="s">
        <v>5</v>
      </c>
      <c r="F462" s="15" t="s">
        <v>87</v>
      </c>
      <c r="G462" s="14">
        <v>44927</v>
      </c>
      <c r="H462" s="14" t="s">
        <v>4</v>
      </c>
      <c r="I462" s="13">
        <v>24000</v>
      </c>
      <c r="J462" s="13">
        <v>0</v>
      </c>
      <c r="K462" s="13">
        <v>0</v>
      </c>
      <c r="L462" s="13">
        <f t="shared" si="135"/>
        <v>688.8</v>
      </c>
      <c r="M462" s="13">
        <f t="shared" si="136"/>
        <v>1703.9999999999998</v>
      </c>
      <c r="N462" s="13">
        <f t="shared" si="137"/>
        <v>276</v>
      </c>
      <c r="O462" s="13">
        <f t="shared" si="138"/>
        <v>729.6</v>
      </c>
      <c r="P462" s="13">
        <f t="shared" si="139"/>
        <v>1701.6000000000001</v>
      </c>
      <c r="Q462" s="13">
        <v>0</v>
      </c>
      <c r="R462" s="13">
        <f t="shared" si="140"/>
        <v>5100</v>
      </c>
      <c r="S462" s="13">
        <v>0</v>
      </c>
      <c r="T462" s="13">
        <f t="shared" si="141"/>
        <v>1418.4</v>
      </c>
      <c r="U462" s="13">
        <f t="shared" si="142"/>
        <v>3681.6</v>
      </c>
      <c r="V462" s="13">
        <f t="shared" si="143"/>
        <v>22581.599999999999</v>
      </c>
      <c r="W462" s="58"/>
      <c r="X462"/>
      <c r="Y462"/>
      <c r="Z462"/>
      <c r="AA462"/>
      <c r="AB462" s="8"/>
      <c r="AC462"/>
      <c r="AD462" s="8"/>
      <c r="AE462"/>
      <c r="AF462"/>
      <c r="AG462"/>
      <c r="AH462"/>
      <c r="AI462" s="8"/>
      <c r="AJ462" s="8"/>
    </row>
    <row r="463" spans="1:36" s="6" customFormat="1" ht="15" x14ac:dyDescent="0.25">
      <c r="A463" s="17">
        <f t="shared" si="134"/>
        <v>442</v>
      </c>
      <c r="B463" s="16" t="s">
        <v>6</v>
      </c>
      <c r="C463" s="15" t="s">
        <v>215</v>
      </c>
      <c r="D463" s="15" t="s">
        <v>2</v>
      </c>
      <c r="E463" s="15" t="s">
        <v>5</v>
      </c>
      <c r="F463" s="15" t="s">
        <v>92</v>
      </c>
      <c r="G463" s="14">
        <v>44927</v>
      </c>
      <c r="H463" s="14" t="s">
        <v>4</v>
      </c>
      <c r="I463" s="13">
        <v>24000</v>
      </c>
      <c r="J463" s="13">
        <v>0</v>
      </c>
      <c r="K463" s="13">
        <v>0</v>
      </c>
      <c r="L463" s="13">
        <f t="shared" si="135"/>
        <v>688.8</v>
      </c>
      <c r="M463" s="13">
        <f t="shared" si="136"/>
        <v>1703.9999999999998</v>
      </c>
      <c r="N463" s="13">
        <f t="shared" si="137"/>
        <v>276</v>
      </c>
      <c r="O463" s="13">
        <f t="shared" si="138"/>
        <v>729.6</v>
      </c>
      <c r="P463" s="13">
        <f t="shared" si="139"/>
        <v>1701.6000000000001</v>
      </c>
      <c r="Q463" s="13">
        <v>0</v>
      </c>
      <c r="R463" s="13">
        <f t="shared" si="140"/>
        <v>5100</v>
      </c>
      <c r="S463" s="13">
        <v>0</v>
      </c>
      <c r="T463" s="13">
        <f t="shared" si="141"/>
        <v>1418.4</v>
      </c>
      <c r="U463" s="13">
        <f t="shared" si="142"/>
        <v>3681.6</v>
      </c>
      <c r="V463" s="13">
        <f t="shared" si="143"/>
        <v>22581.599999999999</v>
      </c>
      <c r="W463" s="58"/>
      <c r="X463"/>
      <c r="Y463"/>
      <c r="Z463"/>
      <c r="AA463"/>
      <c r="AB463" s="8"/>
      <c r="AC463"/>
      <c r="AD463" s="8"/>
      <c r="AE463"/>
      <c r="AF463"/>
      <c r="AG463"/>
      <c r="AH463"/>
      <c r="AI463" s="8"/>
      <c r="AJ463" s="8"/>
    </row>
    <row r="464" spans="1:36" s="6" customFormat="1" ht="15" x14ac:dyDescent="0.25">
      <c r="A464" s="17">
        <f t="shared" si="134"/>
        <v>443</v>
      </c>
      <c r="B464" s="16" t="s">
        <v>6</v>
      </c>
      <c r="C464" s="15" t="s">
        <v>214</v>
      </c>
      <c r="D464" s="15" t="s">
        <v>2</v>
      </c>
      <c r="E464" s="15" t="s">
        <v>5</v>
      </c>
      <c r="F464" s="15" t="s">
        <v>92</v>
      </c>
      <c r="G464" s="14">
        <v>44927</v>
      </c>
      <c r="H464" s="14" t="s">
        <v>4</v>
      </c>
      <c r="I464" s="13">
        <v>24000</v>
      </c>
      <c r="J464" s="13">
        <v>0</v>
      </c>
      <c r="K464" s="13">
        <v>0</v>
      </c>
      <c r="L464" s="13">
        <f t="shared" si="135"/>
        <v>688.8</v>
      </c>
      <c r="M464" s="13">
        <f t="shared" si="136"/>
        <v>1703.9999999999998</v>
      </c>
      <c r="N464" s="13">
        <f t="shared" si="137"/>
        <v>276</v>
      </c>
      <c r="O464" s="13">
        <f t="shared" si="138"/>
        <v>729.6</v>
      </c>
      <c r="P464" s="13">
        <f t="shared" si="139"/>
        <v>1701.6000000000001</v>
      </c>
      <c r="Q464" s="13">
        <v>0</v>
      </c>
      <c r="R464" s="13">
        <f t="shared" si="140"/>
        <v>5100</v>
      </c>
      <c r="S464" s="13">
        <v>0</v>
      </c>
      <c r="T464" s="13">
        <f t="shared" si="141"/>
        <v>1418.4</v>
      </c>
      <c r="U464" s="13">
        <f t="shared" si="142"/>
        <v>3681.6</v>
      </c>
      <c r="V464" s="13">
        <f t="shared" si="143"/>
        <v>22581.599999999999</v>
      </c>
      <c r="W464" s="58"/>
      <c r="X464"/>
      <c r="Y464"/>
      <c r="Z464"/>
      <c r="AA464"/>
      <c r="AB464" s="8"/>
      <c r="AC464"/>
      <c r="AD464" s="8"/>
      <c r="AE464"/>
      <c r="AF464"/>
      <c r="AG464"/>
      <c r="AH464"/>
      <c r="AI464" s="8"/>
      <c r="AJ464" s="8"/>
    </row>
    <row r="465" spans="1:36" s="6" customFormat="1" ht="15" x14ac:dyDescent="0.25">
      <c r="A465" s="17">
        <f t="shared" si="134"/>
        <v>444</v>
      </c>
      <c r="B465" s="16" t="s">
        <v>6</v>
      </c>
      <c r="C465" s="15" t="s">
        <v>213</v>
      </c>
      <c r="D465" s="15" t="s">
        <v>2</v>
      </c>
      <c r="E465" s="15" t="s">
        <v>5</v>
      </c>
      <c r="F465" s="15" t="s">
        <v>87</v>
      </c>
      <c r="G465" s="14">
        <v>44927</v>
      </c>
      <c r="H465" s="14" t="s">
        <v>4</v>
      </c>
      <c r="I465" s="13">
        <v>24000</v>
      </c>
      <c r="J465" s="13">
        <v>0</v>
      </c>
      <c r="K465" s="13">
        <v>0</v>
      </c>
      <c r="L465" s="13">
        <f t="shared" si="135"/>
        <v>688.8</v>
      </c>
      <c r="M465" s="13">
        <f t="shared" si="136"/>
        <v>1703.9999999999998</v>
      </c>
      <c r="N465" s="13">
        <f t="shared" si="137"/>
        <v>276</v>
      </c>
      <c r="O465" s="13">
        <f t="shared" si="138"/>
        <v>729.6</v>
      </c>
      <c r="P465" s="13">
        <f t="shared" si="139"/>
        <v>1701.6000000000001</v>
      </c>
      <c r="Q465" s="13">
        <v>0</v>
      </c>
      <c r="R465" s="13">
        <f t="shared" si="140"/>
        <v>5100</v>
      </c>
      <c r="S465" s="13">
        <v>0</v>
      </c>
      <c r="T465" s="13">
        <f t="shared" si="141"/>
        <v>1418.4</v>
      </c>
      <c r="U465" s="13">
        <f t="shared" si="142"/>
        <v>3681.6</v>
      </c>
      <c r="V465" s="13">
        <f t="shared" si="143"/>
        <v>22581.599999999999</v>
      </c>
      <c r="W465" s="58"/>
      <c r="X465"/>
      <c r="Y465"/>
      <c r="Z465"/>
      <c r="AA465"/>
      <c r="AB465" s="8"/>
      <c r="AC465"/>
      <c r="AD465" s="8"/>
      <c r="AE465"/>
      <c r="AF465"/>
      <c r="AG465"/>
      <c r="AH465"/>
      <c r="AI465" s="8"/>
      <c r="AJ465" s="8"/>
    </row>
    <row r="466" spans="1:36" s="6" customFormat="1" ht="15" x14ac:dyDescent="0.25">
      <c r="A466" s="17">
        <f t="shared" si="134"/>
        <v>445</v>
      </c>
      <c r="B466" s="16" t="s">
        <v>6</v>
      </c>
      <c r="C466" s="15" t="s">
        <v>212</v>
      </c>
      <c r="D466" s="15" t="s">
        <v>2</v>
      </c>
      <c r="E466" s="15" t="s">
        <v>5</v>
      </c>
      <c r="F466" s="15" t="s">
        <v>87</v>
      </c>
      <c r="G466" s="14">
        <v>44927</v>
      </c>
      <c r="H466" s="14" t="s">
        <v>4</v>
      </c>
      <c r="I466" s="13">
        <v>24000</v>
      </c>
      <c r="J466" s="13">
        <v>0</v>
      </c>
      <c r="K466" s="13">
        <v>0</v>
      </c>
      <c r="L466" s="13">
        <f t="shared" si="135"/>
        <v>688.8</v>
      </c>
      <c r="M466" s="13">
        <f t="shared" si="136"/>
        <v>1703.9999999999998</v>
      </c>
      <c r="N466" s="13">
        <f t="shared" si="137"/>
        <v>276</v>
      </c>
      <c r="O466" s="13">
        <f t="shared" si="138"/>
        <v>729.6</v>
      </c>
      <c r="P466" s="13">
        <f t="shared" si="139"/>
        <v>1701.6000000000001</v>
      </c>
      <c r="Q466" s="13">
        <v>0</v>
      </c>
      <c r="R466" s="13">
        <f t="shared" si="140"/>
        <v>5100</v>
      </c>
      <c r="S466" s="13">
        <v>0</v>
      </c>
      <c r="T466" s="13">
        <f t="shared" si="141"/>
        <v>1418.4</v>
      </c>
      <c r="U466" s="13">
        <f t="shared" si="142"/>
        <v>3681.6</v>
      </c>
      <c r="V466" s="13">
        <f t="shared" si="143"/>
        <v>22581.599999999999</v>
      </c>
      <c r="W466" s="58"/>
      <c r="X466"/>
      <c r="Y466"/>
      <c r="Z466"/>
      <c r="AA466"/>
      <c r="AB466" s="8"/>
      <c r="AC466"/>
      <c r="AD466" s="8"/>
      <c r="AE466"/>
      <c r="AF466"/>
      <c r="AG466"/>
      <c r="AH466"/>
      <c r="AI466" s="8"/>
      <c r="AJ466" s="8"/>
    </row>
    <row r="467" spans="1:36" s="6" customFormat="1" ht="15" x14ac:dyDescent="0.25">
      <c r="A467" s="17">
        <f t="shared" si="134"/>
        <v>446</v>
      </c>
      <c r="B467" s="16" t="s">
        <v>6</v>
      </c>
      <c r="C467" s="15" t="s">
        <v>211</v>
      </c>
      <c r="D467" s="15" t="s">
        <v>2</v>
      </c>
      <c r="E467" s="15" t="s">
        <v>5</v>
      </c>
      <c r="F467" s="15" t="s">
        <v>92</v>
      </c>
      <c r="G467" s="14">
        <v>44927</v>
      </c>
      <c r="H467" s="14" t="s">
        <v>4</v>
      </c>
      <c r="I467" s="13">
        <v>35200</v>
      </c>
      <c r="J467" s="13">
        <v>0</v>
      </c>
      <c r="K467" s="13">
        <v>0</v>
      </c>
      <c r="L467" s="13">
        <f t="shared" si="135"/>
        <v>1010.24</v>
      </c>
      <c r="M467" s="13">
        <f t="shared" si="136"/>
        <v>2499.1999999999998</v>
      </c>
      <c r="N467" s="13">
        <f t="shared" si="137"/>
        <v>404.8</v>
      </c>
      <c r="O467" s="13">
        <f t="shared" si="138"/>
        <v>1070.08</v>
      </c>
      <c r="P467" s="13">
        <f t="shared" si="139"/>
        <v>2495.6800000000003</v>
      </c>
      <c r="Q467" s="13">
        <v>0</v>
      </c>
      <c r="R467" s="13">
        <f t="shared" si="140"/>
        <v>7480</v>
      </c>
      <c r="S467" s="13">
        <v>0</v>
      </c>
      <c r="T467" s="13">
        <f t="shared" si="141"/>
        <v>2080.3199999999997</v>
      </c>
      <c r="U467" s="13">
        <f t="shared" si="142"/>
        <v>5399.68</v>
      </c>
      <c r="V467" s="13">
        <f t="shared" si="143"/>
        <v>33119.68</v>
      </c>
      <c r="W467" s="58"/>
      <c r="X467"/>
      <c r="Y467"/>
      <c r="Z467"/>
      <c r="AA467"/>
      <c r="AB467" s="8"/>
      <c r="AC467"/>
      <c r="AD467" s="8"/>
      <c r="AE467" s="8"/>
      <c r="AF467"/>
      <c r="AG467" s="8"/>
      <c r="AH467"/>
      <c r="AI467" s="8"/>
      <c r="AJ467" s="8"/>
    </row>
    <row r="468" spans="1:36" s="6" customFormat="1" ht="15" x14ac:dyDescent="0.25">
      <c r="A468" s="17">
        <f t="shared" si="134"/>
        <v>447</v>
      </c>
      <c r="B468" s="16" t="s">
        <v>6</v>
      </c>
      <c r="C468" s="15" t="s">
        <v>210</v>
      </c>
      <c r="D468" s="15" t="s">
        <v>2</v>
      </c>
      <c r="E468" s="15" t="s">
        <v>5</v>
      </c>
      <c r="F468" s="15" t="s">
        <v>87</v>
      </c>
      <c r="G468" s="14">
        <v>44927</v>
      </c>
      <c r="H468" s="14" t="s">
        <v>4</v>
      </c>
      <c r="I468" s="13">
        <v>30160</v>
      </c>
      <c r="J468" s="13">
        <v>0</v>
      </c>
      <c r="K468" s="13">
        <v>0</v>
      </c>
      <c r="L468" s="13">
        <f t="shared" si="135"/>
        <v>865.59199999999998</v>
      </c>
      <c r="M468" s="13">
        <f t="shared" si="136"/>
        <v>2141.3599999999997</v>
      </c>
      <c r="N468" s="13">
        <f t="shared" si="137"/>
        <v>346.84</v>
      </c>
      <c r="O468" s="13">
        <f t="shared" si="138"/>
        <v>916.86400000000003</v>
      </c>
      <c r="P468" s="13">
        <f t="shared" si="139"/>
        <v>2138.3440000000001</v>
      </c>
      <c r="Q468" s="13">
        <v>0</v>
      </c>
      <c r="R468" s="13">
        <f t="shared" si="140"/>
        <v>6409</v>
      </c>
      <c r="S468" s="13">
        <v>0</v>
      </c>
      <c r="T468" s="13">
        <f t="shared" si="141"/>
        <v>1782.4560000000001</v>
      </c>
      <c r="U468" s="13">
        <f t="shared" si="142"/>
        <v>4626.5439999999999</v>
      </c>
      <c r="V468" s="13">
        <f t="shared" si="143"/>
        <v>28377.544000000002</v>
      </c>
      <c r="W468" s="58"/>
      <c r="X468"/>
      <c r="Y468"/>
      <c r="Z468"/>
      <c r="AA468"/>
      <c r="AB468" s="8"/>
      <c r="AC468"/>
      <c r="AD468" s="8"/>
      <c r="AE468"/>
      <c r="AF468"/>
      <c r="AG468"/>
      <c r="AH468"/>
      <c r="AI468" s="8"/>
      <c r="AJ468" s="8"/>
    </row>
    <row r="469" spans="1:36" s="6" customFormat="1" ht="15" x14ac:dyDescent="0.25">
      <c r="A469" s="17">
        <f t="shared" si="134"/>
        <v>448</v>
      </c>
      <c r="B469" s="16" t="s">
        <v>6</v>
      </c>
      <c r="C469" s="15" t="s">
        <v>209</v>
      </c>
      <c r="D469" s="15" t="s">
        <v>2</v>
      </c>
      <c r="E469" s="15" t="s">
        <v>5</v>
      </c>
      <c r="F469" s="15" t="s">
        <v>92</v>
      </c>
      <c r="G469" s="14">
        <v>44927</v>
      </c>
      <c r="H469" s="14" t="s">
        <v>4</v>
      </c>
      <c r="I469" s="13">
        <v>27840</v>
      </c>
      <c r="J469" s="13">
        <v>0</v>
      </c>
      <c r="K469" s="13">
        <v>0</v>
      </c>
      <c r="L469" s="13">
        <f t="shared" si="135"/>
        <v>799.00800000000004</v>
      </c>
      <c r="M469" s="13">
        <f t="shared" si="136"/>
        <v>1976.6399999999999</v>
      </c>
      <c r="N469" s="13">
        <f t="shared" si="137"/>
        <v>320.15999999999997</v>
      </c>
      <c r="O469" s="13">
        <f t="shared" si="138"/>
        <v>846.33600000000001</v>
      </c>
      <c r="P469" s="13">
        <f t="shared" si="139"/>
        <v>1973.8560000000002</v>
      </c>
      <c r="Q469" s="13">
        <v>0</v>
      </c>
      <c r="R469" s="13">
        <f t="shared" si="140"/>
        <v>5916</v>
      </c>
      <c r="S469" s="13">
        <v>0</v>
      </c>
      <c r="T469" s="13">
        <f t="shared" si="141"/>
        <v>1645.3440000000001</v>
      </c>
      <c r="U469" s="13">
        <f t="shared" si="142"/>
        <v>4270.6559999999999</v>
      </c>
      <c r="V469" s="13">
        <f t="shared" si="143"/>
        <v>26194.655999999999</v>
      </c>
      <c r="W469" s="58"/>
      <c r="X469"/>
      <c r="Y469"/>
      <c r="Z469"/>
      <c r="AA469"/>
      <c r="AB469" s="8"/>
      <c r="AC469"/>
      <c r="AD469" s="8"/>
      <c r="AE469"/>
      <c r="AF469"/>
      <c r="AG469"/>
      <c r="AH469"/>
      <c r="AI469" s="8"/>
      <c r="AJ469" s="8"/>
    </row>
    <row r="470" spans="1:36" s="6" customFormat="1" ht="15" x14ac:dyDescent="0.25">
      <c r="A470" s="17">
        <f t="shared" si="134"/>
        <v>449</v>
      </c>
      <c r="B470" s="16" t="s">
        <v>6</v>
      </c>
      <c r="C470" s="15" t="s">
        <v>208</v>
      </c>
      <c r="D470" s="15" t="s">
        <v>2</v>
      </c>
      <c r="E470" s="15" t="s">
        <v>5</v>
      </c>
      <c r="F470" s="15" t="s">
        <v>87</v>
      </c>
      <c r="G470" s="14">
        <v>44927</v>
      </c>
      <c r="H470" s="14" t="s">
        <v>4</v>
      </c>
      <c r="I470" s="13">
        <v>40320</v>
      </c>
      <c r="J470" s="13">
        <v>487.81</v>
      </c>
      <c r="K470" s="13">
        <v>0</v>
      </c>
      <c r="L470" s="13">
        <f t="shared" si="135"/>
        <v>1157.184</v>
      </c>
      <c r="M470" s="13">
        <f t="shared" si="136"/>
        <v>2862.72</v>
      </c>
      <c r="N470" s="13">
        <f t="shared" si="137"/>
        <v>463.68</v>
      </c>
      <c r="O470" s="13">
        <f t="shared" si="138"/>
        <v>1225.7280000000001</v>
      </c>
      <c r="P470" s="13">
        <f t="shared" si="139"/>
        <v>2858.6880000000001</v>
      </c>
      <c r="Q470" s="13">
        <v>0</v>
      </c>
      <c r="R470" s="13">
        <f t="shared" si="140"/>
        <v>8568</v>
      </c>
      <c r="S470" s="13">
        <v>0</v>
      </c>
      <c r="T470" s="13">
        <f t="shared" si="141"/>
        <v>2870.7220000000002</v>
      </c>
      <c r="U470" s="13">
        <f t="shared" si="142"/>
        <v>6185.0879999999997</v>
      </c>
      <c r="V470" s="13">
        <f t="shared" si="143"/>
        <v>37449.277999999998</v>
      </c>
      <c r="W470" s="58"/>
      <c r="X470"/>
      <c r="Y470"/>
      <c r="Z470"/>
      <c r="AA470"/>
      <c r="AB470" s="8"/>
      <c r="AC470"/>
      <c r="AD470" s="8"/>
      <c r="AE470" s="8"/>
      <c r="AF470"/>
      <c r="AG470" s="8"/>
      <c r="AH470"/>
      <c r="AI470" s="8"/>
      <c r="AJ470" s="8"/>
    </row>
    <row r="471" spans="1:36" s="6" customFormat="1" ht="15" x14ac:dyDescent="0.25">
      <c r="A471" s="17">
        <f t="shared" si="134"/>
        <v>450</v>
      </c>
      <c r="B471" s="16" t="s">
        <v>6</v>
      </c>
      <c r="C471" s="15" t="s">
        <v>207</v>
      </c>
      <c r="D471" s="15" t="s">
        <v>2</v>
      </c>
      <c r="E471" s="15" t="s">
        <v>5</v>
      </c>
      <c r="F471" s="15" t="s">
        <v>87</v>
      </c>
      <c r="G471" s="14">
        <v>44927</v>
      </c>
      <c r="H471" s="14" t="s">
        <v>4</v>
      </c>
      <c r="I471" s="13">
        <v>44080</v>
      </c>
      <c r="J471" s="13">
        <v>1018.48</v>
      </c>
      <c r="K471" s="13">
        <v>0</v>
      </c>
      <c r="L471" s="13">
        <f t="shared" si="135"/>
        <v>1265.096</v>
      </c>
      <c r="M471" s="13">
        <f t="shared" si="136"/>
        <v>3129.68</v>
      </c>
      <c r="N471" s="13">
        <f t="shared" si="137"/>
        <v>506.92</v>
      </c>
      <c r="O471" s="13">
        <f t="shared" si="138"/>
        <v>1340.0319999999999</v>
      </c>
      <c r="P471" s="13">
        <f t="shared" si="139"/>
        <v>3125.2720000000004</v>
      </c>
      <c r="Q471" s="13">
        <v>0</v>
      </c>
      <c r="R471" s="13">
        <f t="shared" si="140"/>
        <v>9367</v>
      </c>
      <c r="S471" s="13">
        <v>0</v>
      </c>
      <c r="T471" s="13">
        <f t="shared" si="141"/>
        <v>3623.6079999999997</v>
      </c>
      <c r="U471" s="13">
        <f t="shared" si="142"/>
        <v>6761.8720000000003</v>
      </c>
      <c r="V471" s="13">
        <f t="shared" si="143"/>
        <v>40456.392</v>
      </c>
      <c r="W471" s="58"/>
      <c r="X471"/>
      <c r="Y471"/>
      <c r="Z471"/>
      <c r="AA471"/>
      <c r="AB471" s="8"/>
      <c r="AC471"/>
      <c r="AD471" s="8"/>
      <c r="AE471" s="8"/>
      <c r="AF471" s="8"/>
      <c r="AG471" s="8"/>
      <c r="AH471"/>
      <c r="AI471" s="8"/>
      <c r="AJ471" s="8"/>
    </row>
    <row r="472" spans="1:36" s="6" customFormat="1" ht="15" x14ac:dyDescent="0.25">
      <c r="A472" s="17">
        <f t="shared" si="134"/>
        <v>451</v>
      </c>
      <c r="B472" s="16" t="s">
        <v>6</v>
      </c>
      <c r="C472" s="15" t="s">
        <v>206</v>
      </c>
      <c r="D472" s="15" t="s">
        <v>2</v>
      </c>
      <c r="E472" s="15" t="s">
        <v>5</v>
      </c>
      <c r="F472" s="15" t="s">
        <v>92</v>
      </c>
      <c r="G472" s="14">
        <v>44927</v>
      </c>
      <c r="H472" s="14" t="s">
        <v>4</v>
      </c>
      <c r="I472" s="13">
        <v>32760</v>
      </c>
      <c r="J472" s="13">
        <v>0</v>
      </c>
      <c r="K472" s="13">
        <v>0</v>
      </c>
      <c r="L472" s="13">
        <f t="shared" si="135"/>
        <v>940.21199999999999</v>
      </c>
      <c r="M472" s="13">
        <f t="shared" si="136"/>
        <v>2325.9599999999996</v>
      </c>
      <c r="N472" s="13">
        <f t="shared" si="137"/>
        <v>376.74</v>
      </c>
      <c r="O472" s="13">
        <f t="shared" si="138"/>
        <v>995.904</v>
      </c>
      <c r="P472" s="13">
        <f t="shared" si="139"/>
        <v>2322.6840000000002</v>
      </c>
      <c r="Q472" s="13">
        <v>0</v>
      </c>
      <c r="R472" s="13">
        <f t="shared" si="140"/>
        <v>6961.4999999999991</v>
      </c>
      <c r="S472" s="13">
        <v>0</v>
      </c>
      <c r="T472" s="13">
        <f t="shared" ref="T472:T503" si="144">+L472+O472+Q472+S472+J472+K472</f>
        <v>1936.116</v>
      </c>
      <c r="U472" s="13">
        <f t="shared" si="142"/>
        <v>5025.384</v>
      </c>
      <c r="V472" s="13">
        <f t="shared" si="143"/>
        <v>30823.883999999998</v>
      </c>
      <c r="W472" s="58"/>
      <c r="X472"/>
      <c r="Y472"/>
      <c r="Z472"/>
      <c r="AA472"/>
      <c r="AB472" s="8"/>
      <c r="AC472"/>
      <c r="AD472" s="8"/>
      <c r="AE472"/>
      <c r="AF472"/>
      <c r="AG472"/>
      <c r="AH472"/>
      <c r="AI472" s="8"/>
      <c r="AJ472" s="8"/>
    </row>
    <row r="473" spans="1:36" s="6" customFormat="1" ht="15" x14ac:dyDescent="0.25">
      <c r="A473" s="17">
        <f t="shared" si="134"/>
        <v>452</v>
      </c>
      <c r="B473" s="16" t="s">
        <v>6</v>
      </c>
      <c r="C473" s="15" t="s">
        <v>205</v>
      </c>
      <c r="D473" s="15" t="s">
        <v>2</v>
      </c>
      <c r="E473" s="15" t="s">
        <v>5</v>
      </c>
      <c r="F473" s="15" t="s">
        <v>92</v>
      </c>
      <c r="G473" s="14">
        <v>44927</v>
      </c>
      <c r="H473" s="14" t="s">
        <v>4</v>
      </c>
      <c r="I473" s="13">
        <v>30160</v>
      </c>
      <c r="J473" s="13">
        <v>0</v>
      </c>
      <c r="K473" s="13">
        <v>0</v>
      </c>
      <c r="L473" s="13">
        <f t="shared" si="135"/>
        <v>865.59199999999998</v>
      </c>
      <c r="M473" s="13">
        <f t="shared" si="136"/>
        <v>2141.3599999999997</v>
      </c>
      <c r="N473" s="13">
        <f t="shared" si="137"/>
        <v>346.84</v>
      </c>
      <c r="O473" s="13">
        <f t="shared" si="138"/>
        <v>916.86400000000003</v>
      </c>
      <c r="P473" s="13">
        <f t="shared" si="139"/>
        <v>2138.3440000000001</v>
      </c>
      <c r="Q473" s="13">
        <v>0</v>
      </c>
      <c r="R473" s="13">
        <f t="shared" si="140"/>
        <v>6409</v>
      </c>
      <c r="S473" s="13">
        <v>0</v>
      </c>
      <c r="T473" s="13">
        <f t="shared" si="144"/>
        <v>1782.4560000000001</v>
      </c>
      <c r="U473" s="13">
        <f t="shared" si="142"/>
        <v>4626.5439999999999</v>
      </c>
      <c r="V473" s="13">
        <f t="shared" si="143"/>
        <v>28377.544000000002</v>
      </c>
      <c r="W473" s="58"/>
      <c r="X473"/>
      <c r="Y473"/>
      <c r="Z473"/>
      <c r="AA473"/>
      <c r="AB473" s="8"/>
      <c r="AC473"/>
      <c r="AD473" s="8"/>
      <c r="AE473"/>
      <c r="AF473"/>
      <c r="AG473"/>
      <c r="AH473"/>
      <c r="AI473" s="8"/>
      <c r="AJ473" s="8"/>
    </row>
    <row r="474" spans="1:36" s="6" customFormat="1" ht="15" x14ac:dyDescent="0.25">
      <c r="A474" s="17">
        <f t="shared" ref="A474" si="145">1+A473</f>
        <v>453</v>
      </c>
      <c r="B474" s="16" t="s">
        <v>6</v>
      </c>
      <c r="C474" s="15" t="s">
        <v>204</v>
      </c>
      <c r="D474" s="15" t="s">
        <v>2</v>
      </c>
      <c r="E474" s="15" t="s">
        <v>5</v>
      </c>
      <c r="F474" s="15" t="s">
        <v>92</v>
      </c>
      <c r="G474" s="14">
        <v>44927</v>
      </c>
      <c r="H474" s="14" t="s">
        <v>4</v>
      </c>
      <c r="I474" s="13">
        <v>24000</v>
      </c>
      <c r="J474" s="13">
        <v>0</v>
      </c>
      <c r="K474" s="13">
        <v>0</v>
      </c>
      <c r="L474" s="13">
        <f t="shared" si="135"/>
        <v>688.8</v>
      </c>
      <c r="M474" s="13">
        <f t="shared" si="136"/>
        <v>1703.9999999999998</v>
      </c>
      <c r="N474" s="13">
        <f t="shared" si="137"/>
        <v>276</v>
      </c>
      <c r="O474" s="13">
        <f t="shared" si="138"/>
        <v>729.6</v>
      </c>
      <c r="P474" s="13">
        <f t="shared" si="139"/>
        <v>1701.6000000000001</v>
      </c>
      <c r="Q474" s="13">
        <v>0</v>
      </c>
      <c r="R474" s="13">
        <f t="shared" si="140"/>
        <v>5100</v>
      </c>
      <c r="S474" s="13">
        <v>0</v>
      </c>
      <c r="T474" s="13">
        <f t="shared" si="144"/>
        <v>1418.4</v>
      </c>
      <c r="U474" s="13">
        <f t="shared" si="142"/>
        <v>3681.6</v>
      </c>
      <c r="V474" s="13">
        <f t="shared" si="143"/>
        <v>22581.599999999999</v>
      </c>
      <c r="W474" s="58"/>
      <c r="X474"/>
      <c r="Y474"/>
      <c r="Z474"/>
      <c r="AA474"/>
      <c r="AB474" s="8"/>
      <c r="AC474"/>
      <c r="AD474" s="8"/>
      <c r="AE474"/>
      <c r="AF474"/>
      <c r="AG474"/>
      <c r="AH474"/>
      <c r="AI474" s="8"/>
      <c r="AJ474" s="8"/>
    </row>
    <row r="475" spans="1:36" s="6" customFormat="1" ht="12" x14ac:dyDescent="0.2">
      <c r="A475" s="51"/>
      <c r="B475" s="25" t="s">
        <v>203</v>
      </c>
      <c r="C475" s="24"/>
      <c r="D475" s="24"/>
      <c r="E475" s="24"/>
      <c r="F475" s="24"/>
      <c r="G475" s="23"/>
      <c r="H475" s="23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</row>
    <row r="476" spans="1:36" s="6" customFormat="1" ht="15" x14ac:dyDescent="0.25">
      <c r="A476" s="17">
        <v>454</v>
      </c>
      <c r="B476" s="16" t="s">
        <v>93</v>
      </c>
      <c r="C476" s="15" t="s">
        <v>201</v>
      </c>
      <c r="D476" s="15" t="s">
        <v>202</v>
      </c>
      <c r="E476" s="15" t="s">
        <v>5</v>
      </c>
      <c r="F476" s="15" t="s">
        <v>87</v>
      </c>
      <c r="G476" s="14">
        <v>45017</v>
      </c>
      <c r="H476" s="14">
        <v>45230</v>
      </c>
      <c r="I476" s="13">
        <v>115000</v>
      </c>
      <c r="J476" s="13">
        <v>15239.38</v>
      </c>
      <c r="K476" s="13">
        <v>0</v>
      </c>
      <c r="L476" s="13">
        <f t="shared" ref="L476:L507" si="146">+I476*2.87%</f>
        <v>3300.5</v>
      </c>
      <c r="M476" s="13">
        <f t="shared" ref="M476:M507" si="147">I476*7.1%</f>
        <v>8164.9999999999991</v>
      </c>
      <c r="N476" s="13">
        <f t="shared" ref="N476:N507" si="148">I476*1.15%</f>
        <v>1322.5</v>
      </c>
      <c r="O476" s="13">
        <f t="shared" ref="O476:O507" si="149">+I476*3.04%</f>
        <v>3496</v>
      </c>
      <c r="P476" s="13">
        <f t="shared" ref="P476:P507" si="150">I476*7.09%</f>
        <v>8153.5000000000009</v>
      </c>
      <c r="Q476" s="13">
        <f>1512.45+65</f>
        <v>1577.45</v>
      </c>
      <c r="R476" s="13">
        <f t="shared" ref="R476:R507" si="151">L476+M476+N476+O476+P476</f>
        <v>24437.5</v>
      </c>
      <c r="S476" s="13">
        <v>0</v>
      </c>
      <c r="T476" s="13">
        <f t="shared" ref="T476:T507" si="152">+L476+O476+Q476+S476+J476+K476</f>
        <v>23613.33</v>
      </c>
      <c r="U476" s="13">
        <f t="shared" ref="U476:U507" si="153">+P476+N476+M476</f>
        <v>17641</v>
      </c>
      <c r="V476" s="13">
        <f t="shared" ref="V476:V507" si="154">+I476-T476</f>
        <v>91386.67</v>
      </c>
      <c r="W476" s="58"/>
      <c r="X476"/>
      <c r="Y476"/>
      <c r="Z476"/>
      <c r="AA476"/>
      <c r="AB476" s="8"/>
      <c r="AC476"/>
      <c r="AD476" s="8"/>
      <c r="AE476" s="8"/>
      <c r="AF476" s="8"/>
      <c r="AG476" s="8"/>
      <c r="AH476" s="8"/>
      <c r="AI476" s="8"/>
      <c r="AJ476" s="8"/>
    </row>
    <row r="477" spans="1:36" s="6" customFormat="1" ht="15" x14ac:dyDescent="0.25">
      <c r="A477" s="17">
        <f>1+A476</f>
        <v>455</v>
      </c>
      <c r="B477" s="16" t="s">
        <v>200</v>
      </c>
      <c r="C477" s="15" t="s">
        <v>198</v>
      </c>
      <c r="D477" s="15" t="s">
        <v>199</v>
      </c>
      <c r="E477" s="15" t="s">
        <v>5</v>
      </c>
      <c r="F477" s="15" t="s">
        <v>92</v>
      </c>
      <c r="G477" s="14">
        <v>44986</v>
      </c>
      <c r="H477" s="14">
        <v>45169</v>
      </c>
      <c r="I477" s="13">
        <v>45000</v>
      </c>
      <c r="J477" s="13">
        <v>0</v>
      </c>
      <c r="K477" s="13">
        <v>0</v>
      </c>
      <c r="L477" s="13">
        <f t="shared" si="146"/>
        <v>1291.5</v>
      </c>
      <c r="M477" s="13">
        <f t="shared" si="147"/>
        <v>3194.9999999999995</v>
      </c>
      <c r="N477" s="13">
        <f t="shared" si="148"/>
        <v>517.5</v>
      </c>
      <c r="O477" s="13">
        <f t="shared" si="149"/>
        <v>1368</v>
      </c>
      <c r="P477" s="13">
        <f t="shared" si="150"/>
        <v>3190.5</v>
      </c>
      <c r="Q477" s="13">
        <v>0</v>
      </c>
      <c r="R477" s="13">
        <f t="shared" si="151"/>
        <v>9562.5</v>
      </c>
      <c r="S477" s="13">
        <v>0</v>
      </c>
      <c r="T477" s="13">
        <f t="shared" si="152"/>
        <v>2659.5</v>
      </c>
      <c r="U477" s="13">
        <f t="shared" si="153"/>
        <v>6903</v>
      </c>
      <c r="V477" s="13">
        <f t="shared" si="154"/>
        <v>42340.5</v>
      </c>
      <c r="W477" s="58"/>
      <c r="X477"/>
      <c r="Y477"/>
      <c r="Z477"/>
      <c r="AA477"/>
      <c r="AB477" s="8"/>
      <c r="AC477"/>
      <c r="AD477" s="8"/>
      <c r="AE477" s="8"/>
      <c r="AF477"/>
      <c r="AG477" s="8"/>
      <c r="AH477"/>
      <c r="AI477" s="8"/>
      <c r="AJ477" s="8"/>
    </row>
    <row r="478" spans="1:36" s="6" customFormat="1" ht="15" x14ac:dyDescent="0.25">
      <c r="A478" s="17">
        <f t="shared" ref="A478:A541" si="155">1+A477</f>
        <v>456</v>
      </c>
      <c r="B478" s="16" t="s">
        <v>197</v>
      </c>
      <c r="C478" s="15" t="s">
        <v>195</v>
      </c>
      <c r="D478" s="15" t="s">
        <v>196</v>
      </c>
      <c r="E478" s="15" t="s">
        <v>5</v>
      </c>
      <c r="F478" s="15" t="s">
        <v>87</v>
      </c>
      <c r="G478" s="14">
        <v>44927</v>
      </c>
      <c r="H478" s="14">
        <v>45107</v>
      </c>
      <c r="I478" s="13">
        <v>75000</v>
      </c>
      <c r="J478" s="13">
        <v>6309.38</v>
      </c>
      <c r="K478" s="13">
        <v>0</v>
      </c>
      <c r="L478" s="13">
        <f t="shared" si="146"/>
        <v>2152.5</v>
      </c>
      <c r="M478" s="13">
        <f t="shared" si="147"/>
        <v>5324.9999999999991</v>
      </c>
      <c r="N478" s="13">
        <f t="shared" si="148"/>
        <v>862.5</v>
      </c>
      <c r="O478" s="13">
        <f t="shared" si="149"/>
        <v>2280</v>
      </c>
      <c r="P478" s="13">
        <f t="shared" si="150"/>
        <v>5317.5</v>
      </c>
      <c r="Q478" s="13">
        <v>0</v>
      </c>
      <c r="R478" s="13">
        <f t="shared" si="151"/>
        <v>15937.5</v>
      </c>
      <c r="S478" s="13">
        <v>0</v>
      </c>
      <c r="T478" s="13">
        <f t="shared" si="152"/>
        <v>10741.880000000001</v>
      </c>
      <c r="U478" s="13">
        <f t="shared" si="153"/>
        <v>11505</v>
      </c>
      <c r="V478" s="13">
        <f t="shared" si="154"/>
        <v>64258.119999999995</v>
      </c>
      <c r="W478" s="58"/>
      <c r="X478"/>
      <c r="Y478"/>
      <c r="Z478"/>
      <c r="AA478"/>
      <c r="AB478" s="8"/>
      <c r="AC478"/>
      <c r="AD478" s="8"/>
      <c r="AE478" s="8"/>
      <c r="AF478" s="8"/>
      <c r="AG478" s="8"/>
      <c r="AH478"/>
      <c r="AI478" s="8"/>
      <c r="AJ478" s="8"/>
    </row>
    <row r="479" spans="1:36" s="6" customFormat="1" ht="15" x14ac:dyDescent="0.25">
      <c r="A479" s="17">
        <f t="shared" si="155"/>
        <v>457</v>
      </c>
      <c r="B479" s="16" t="s">
        <v>6</v>
      </c>
      <c r="C479" s="15" t="s">
        <v>194</v>
      </c>
      <c r="D479" s="15" t="s">
        <v>2</v>
      </c>
      <c r="E479" s="15" t="s">
        <v>5</v>
      </c>
      <c r="F479" s="15" t="s">
        <v>87</v>
      </c>
      <c r="G479" s="14">
        <v>44927</v>
      </c>
      <c r="H479" s="14" t="s">
        <v>4</v>
      </c>
      <c r="I479" s="13">
        <v>43200</v>
      </c>
      <c r="J479" s="13">
        <v>894.28</v>
      </c>
      <c r="K479" s="13">
        <v>0</v>
      </c>
      <c r="L479" s="13">
        <f t="shared" si="146"/>
        <v>1239.8399999999999</v>
      </c>
      <c r="M479" s="13">
        <f t="shared" si="147"/>
        <v>3067.2</v>
      </c>
      <c r="N479" s="13">
        <f t="shared" si="148"/>
        <v>496.8</v>
      </c>
      <c r="O479" s="13">
        <f t="shared" si="149"/>
        <v>1313.28</v>
      </c>
      <c r="P479" s="13">
        <f t="shared" si="150"/>
        <v>3062.88</v>
      </c>
      <c r="Q479" s="13">
        <v>0</v>
      </c>
      <c r="R479" s="13">
        <f t="shared" si="151"/>
        <v>9180</v>
      </c>
      <c r="S479" s="13">
        <v>0</v>
      </c>
      <c r="T479" s="13">
        <f t="shared" si="152"/>
        <v>3447.3999999999996</v>
      </c>
      <c r="U479" s="13">
        <f t="shared" si="153"/>
        <v>6626.88</v>
      </c>
      <c r="V479" s="13">
        <f t="shared" si="154"/>
        <v>39752.6</v>
      </c>
      <c r="W479" s="58"/>
      <c r="X479"/>
      <c r="Y479"/>
      <c r="Z479"/>
      <c r="AA479"/>
      <c r="AB479" s="8"/>
      <c r="AC479"/>
      <c r="AD479" s="8"/>
      <c r="AE479" s="8"/>
      <c r="AF479"/>
      <c r="AG479" s="8"/>
      <c r="AH479"/>
      <c r="AI479" s="8"/>
      <c r="AJ479" s="8"/>
    </row>
    <row r="480" spans="1:36" s="6" customFormat="1" ht="15" x14ac:dyDescent="0.25">
      <c r="A480" s="17">
        <f t="shared" si="155"/>
        <v>458</v>
      </c>
      <c r="B480" s="16" t="s">
        <v>6</v>
      </c>
      <c r="C480" s="15" t="s">
        <v>193</v>
      </c>
      <c r="D480" s="15" t="s">
        <v>2</v>
      </c>
      <c r="E480" s="15" t="s">
        <v>5</v>
      </c>
      <c r="F480" s="15" t="s">
        <v>87</v>
      </c>
      <c r="G480" s="14">
        <v>44927</v>
      </c>
      <c r="H480" s="14" t="s">
        <v>4</v>
      </c>
      <c r="I480" s="13">
        <v>43200</v>
      </c>
      <c r="J480" s="13">
        <v>894.28</v>
      </c>
      <c r="K480" s="13">
        <v>0</v>
      </c>
      <c r="L480" s="13">
        <f t="shared" si="146"/>
        <v>1239.8399999999999</v>
      </c>
      <c r="M480" s="13">
        <f t="shared" si="147"/>
        <v>3067.2</v>
      </c>
      <c r="N480" s="13">
        <f t="shared" si="148"/>
        <v>496.8</v>
      </c>
      <c r="O480" s="13">
        <f t="shared" si="149"/>
        <v>1313.28</v>
      </c>
      <c r="P480" s="13">
        <f t="shared" si="150"/>
        <v>3062.88</v>
      </c>
      <c r="Q480" s="13">
        <v>0</v>
      </c>
      <c r="R480" s="13">
        <f t="shared" si="151"/>
        <v>9180</v>
      </c>
      <c r="S480" s="13">
        <v>0</v>
      </c>
      <c r="T480" s="13">
        <f t="shared" si="152"/>
        <v>3447.3999999999996</v>
      </c>
      <c r="U480" s="13">
        <f t="shared" si="153"/>
        <v>6626.88</v>
      </c>
      <c r="V480" s="13">
        <f t="shared" si="154"/>
        <v>39752.6</v>
      </c>
      <c r="W480" s="58"/>
      <c r="X480"/>
      <c r="Y480"/>
      <c r="Z480"/>
      <c r="AA480"/>
      <c r="AB480" s="8"/>
      <c r="AC480"/>
      <c r="AD480" s="8"/>
      <c r="AE480" s="8"/>
      <c r="AF480"/>
      <c r="AG480" s="8"/>
      <c r="AH480"/>
      <c r="AI480" s="8"/>
      <c r="AJ480" s="8"/>
    </row>
    <row r="481" spans="1:36" s="6" customFormat="1" ht="15" x14ac:dyDescent="0.25">
      <c r="A481" s="17">
        <f t="shared" si="155"/>
        <v>459</v>
      </c>
      <c r="B481" s="16" t="s">
        <v>6</v>
      </c>
      <c r="C481" s="15" t="s">
        <v>192</v>
      </c>
      <c r="D481" s="15" t="s">
        <v>2</v>
      </c>
      <c r="E481" s="15" t="s">
        <v>5</v>
      </c>
      <c r="F481" s="15" t="s">
        <v>87</v>
      </c>
      <c r="G481" s="14">
        <v>44927</v>
      </c>
      <c r="H481" s="14" t="s">
        <v>4</v>
      </c>
      <c r="I481" s="13">
        <v>20880</v>
      </c>
      <c r="J481" s="13">
        <v>0</v>
      </c>
      <c r="K481" s="13">
        <v>0</v>
      </c>
      <c r="L481" s="13">
        <f t="shared" si="146"/>
        <v>599.25599999999997</v>
      </c>
      <c r="M481" s="13">
        <f t="shared" si="147"/>
        <v>1482.4799999999998</v>
      </c>
      <c r="N481" s="13">
        <f t="shared" si="148"/>
        <v>240.12</v>
      </c>
      <c r="O481" s="13">
        <f t="shared" si="149"/>
        <v>634.75199999999995</v>
      </c>
      <c r="P481" s="13">
        <f t="shared" si="150"/>
        <v>1480.3920000000001</v>
      </c>
      <c r="Q481" s="13">
        <v>0</v>
      </c>
      <c r="R481" s="13">
        <f t="shared" si="151"/>
        <v>4437</v>
      </c>
      <c r="S481" s="13">
        <v>0</v>
      </c>
      <c r="T481" s="13">
        <f t="shared" si="152"/>
        <v>1234.0079999999998</v>
      </c>
      <c r="U481" s="13">
        <f t="shared" si="153"/>
        <v>3202.9920000000002</v>
      </c>
      <c r="V481" s="13">
        <f t="shared" si="154"/>
        <v>19645.991999999998</v>
      </c>
      <c r="W481" s="58"/>
      <c r="X481"/>
      <c r="Y481"/>
      <c r="Z481"/>
      <c r="AA481"/>
      <c r="AB481" s="8"/>
      <c r="AC481"/>
      <c r="AD481" s="8"/>
      <c r="AE481"/>
      <c r="AF481"/>
      <c r="AG481"/>
      <c r="AH481"/>
      <c r="AI481" s="8"/>
      <c r="AJ481" s="8"/>
    </row>
    <row r="482" spans="1:36" s="6" customFormat="1" ht="15" customHeight="1" x14ac:dyDescent="0.25">
      <c r="A482" s="17">
        <f t="shared" si="155"/>
        <v>460</v>
      </c>
      <c r="B482" s="16" t="s">
        <v>6</v>
      </c>
      <c r="C482" s="15" t="s">
        <v>191</v>
      </c>
      <c r="D482" s="15" t="s">
        <v>2</v>
      </c>
      <c r="E482" s="15" t="s">
        <v>5</v>
      </c>
      <c r="F482" s="15" t="s">
        <v>92</v>
      </c>
      <c r="G482" s="14">
        <v>44927</v>
      </c>
      <c r="H482" s="14" t="s">
        <v>4</v>
      </c>
      <c r="I482" s="13">
        <v>34800</v>
      </c>
      <c r="J482" s="13">
        <v>0</v>
      </c>
      <c r="K482" s="13">
        <v>0</v>
      </c>
      <c r="L482" s="13">
        <f t="shared" si="146"/>
        <v>998.76</v>
      </c>
      <c r="M482" s="13">
        <f t="shared" si="147"/>
        <v>2470.7999999999997</v>
      </c>
      <c r="N482" s="13">
        <f t="shared" si="148"/>
        <v>400.2</v>
      </c>
      <c r="O482" s="13">
        <f t="shared" si="149"/>
        <v>1057.92</v>
      </c>
      <c r="P482" s="13">
        <f t="shared" si="150"/>
        <v>2467.3200000000002</v>
      </c>
      <c r="Q482" s="13">
        <v>0</v>
      </c>
      <c r="R482" s="13">
        <f t="shared" si="151"/>
        <v>7395</v>
      </c>
      <c r="S482" s="13">
        <v>0</v>
      </c>
      <c r="T482" s="13">
        <f t="shared" si="152"/>
        <v>2056.6800000000003</v>
      </c>
      <c r="U482" s="13">
        <f t="shared" si="153"/>
        <v>5338.32</v>
      </c>
      <c r="V482" s="13">
        <f t="shared" si="154"/>
        <v>32743.32</v>
      </c>
      <c r="W482" s="58"/>
      <c r="X482"/>
      <c r="Y482"/>
      <c r="Z482"/>
      <c r="AA482"/>
      <c r="AB482" s="8"/>
      <c r="AC482"/>
      <c r="AD482" s="8"/>
      <c r="AE482"/>
      <c r="AF482"/>
      <c r="AG482" s="8"/>
      <c r="AH482"/>
      <c r="AI482" s="8"/>
      <c r="AJ482" s="8"/>
    </row>
    <row r="483" spans="1:36" s="6" customFormat="1" ht="15" x14ac:dyDescent="0.25">
      <c r="A483" s="17">
        <f t="shared" si="155"/>
        <v>461</v>
      </c>
      <c r="B483" s="16" t="s">
        <v>6</v>
      </c>
      <c r="C483" s="15" t="s">
        <v>190</v>
      </c>
      <c r="D483" s="15" t="s">
        <v>2</v>
      </c>
      <c r="E483" s="15" t="s">
        <v>5</v>
      </c>
      <c r="F483" s="15" t="s">
        <v>87</v>
      </c>
      <c r="G483" s="14">
        <v>44927</v>
      </c>
      <c r="H483" s="14" t="s">
        <v>4</v>
      </c>
      <c r="I483" s="13">
        <v>37800</v>
      </c>
      <c r="J483" s="13">
        <v>0</v>
      </c>
      <c r="K483" s="13">
        <v>0</v>
      </c>
      <c r="L483" s="13">
        <f t="shared" si="146"/>
        <v>1084.8599999999999</v>
      </c>
      <c r="M483" s="13">
        <f t="shared" si="147"/>
        <v>2683.7999999999997</v>
      </c>
      <c r="N483" s="13">
        <f t="shared" si="148"/>
        <v>434.7</v>
      </c>
      <c r="O483" s="13">
        <f t="shared" si="149"/>
        <v>1149.1199999999999</v>
      </c>
      <c r="P483" s="13">
        <f t="shared" si="150"/>
        <v>2680.02</v>
      </c>
      <c r="Q483" s="13">
        <v>0</v>
      </c>
      <c r="R483" s="13">
        <f t="shared" si="151"/>
        <v>8032.5</v>
      </c>
      <c r="S483" s="13">
        <v>0</v>
      </c>
      <c r="T483" s="13">
        <f t="shared" si="152"/>
        <v>2233.9799999999996</v>
      </c>
      <c r="U483" s="13">
        <f t="shared" si="153"/>
        <v>5798.5199999999995</v>
      </c>
      <c r="V483" s="13">
        <f t="shared" si="154"/>
        <v>35566.020000000004</v>
      </c>
      <c r="W483" s="58"/>
      <c r="X483"/>
      <c r="Y483"/>
      <c r="Z483"/>
      <c r="AA483"/>
      <c r="AB483" s="8"/>
      <c r="AC483"/>
      <c r="AD483" s="8"/>
      <c r="AE483" s="8"/>
      <c r="AF483"/>
      <c r="AG483" s="8"/>
      <c r="AH483"/>
      <c r="AI483" s="8"/>
      <c r="AJ483" s="8"/>
    </row>
    <row r="484" spans="1:36" s="6" customFormat="1" ht="15" x14ac:dyDescent="0.25">
      <c r="A484" s="17">
        <f t="shared" si="155"/>
        <v>462</v>
      </c>
      <c r="B484" s="16" t="s">
        <v>6</v>
      </c>
      <c r="C484" s="15" t="s">
        <v>189</v>
      </c>
      <c r="D484" s="15" t="s">
        <v>2</v>
      </c>
      <c r="E484" s="15" t="s">
        <v>5</v>
      </c>
      <c r="F484" s="15" t="s">
        <v>92</v>
      </c>
      <c r="G484" s="14">
        <v>44927</v>
      </c>
      <c r="H484" s="14" t="s">
        <v>4</v>
      </c>
      <c r="I484" s="13">
        <v>28800</v>
      </c>
      <c r="J484" s="13">
        <v>0</v>
      </c>
      <c r="K484" s="13">
        <v>0</v>
      </c>
      <c r="L484" s="13">
        <f t="shared" si="146"/>
        <v>826.56</v>
      </c>
      <c r="M484" s="13">
        <f t="shared" si="147"/>
        <v>2044.7999999999997</v>
      </c>
      <c r="N484" s="13">
        <f t="shared" si="148"/>
        <v>331.2</v>
      </c>
      <c r="O484" s="13">
        <f t="shared" si="149"/>
        <v>875.52</v>
      </c>
      <c r="P484" s="13">
        <f t="shared" si="150"/>
        <v>2041.92</v>
      </c>
      <c r="Q484" s="13">
        <v>0</v>
      </c>
      <c r="R484" s="13">
        <f t="shared" si="151"/>
        <v>6120</v>
      </c>
      <c r="S484" s="13">
        <v>0</v>
      </c>
      <c r="T484" s="13">
        <f t="shared" si="152"/>
        <v>1702.08</v>
      </c>
      <c r="U484" s="13">
        <f t="shared" si="153"/>
        <v>4417.92</v>
      </c>
      <c r="V484" s="13">
        <f t="shared" si="154"/>
        <v>27097.919999999998</v>
      </c>
      <c r="W484" s="58"/>
      <c r="X484"/>
      <c r="Y484"/>
      <c r="Z484"/>
      <c r="AA484"/>
      <c r="AB484" s="8"/>
      <c r="AC484"/>
      <c r="AD484" s="8"/>
      <c r="AE484"/>
      <c r="AF484"/>
      <c r="AG484"/>
      <c r="AH484"/>
      <c r="AI484" s="8"/>
      <c r="AJ484" s="8"/>
    </row>
    <row r="485" spans="1:36" s="6" customFormat="1" ht="15" x14ac:dyDescent="0.25">
      <c r="A485" s="17">
        <f t="shared" si="155"/>
        <v>463</v>
      </c>
      <c r="B485" s="16" t="s">
        <v>6</v>
      </c>
      <c r="C485" s="15" t="s">
        <v>188</v>
      </c>
      <c r="D485" s="15" t="s">
        <v>2</v>
      </c>
      <c r="E485" s="15" t="s">
        <v>5</v>
      </c>
      <c r="F485" s="15" t="s">
        <v>87</v>
      </c>
      <c r="G485" s="14">
        <v>44927</v>
      </c>
      <c r="H485" s="14" t="s">
        <v>4</v>
      </c>
      <c r="I485" s="13">
        <v>24000</v>
      </c>
      <c r="J485" s="13">
        <v>0</v>
      </c>
      <c r="K485" s="13">
        <v>0</v>
      </c>
      <c r="L485" s="13">
        <f t="shared" si="146"/>
        <v>688.8</v>
      </c>
      <c r="M485" s="13">
        <f t="shared" si="147"/>
        <v>1703.9999999999998</v>
      </c>
      <c r="N485" s="13">
        <f t="shared" si="148"/>
        <v>276</v>
      </c>
      <c r="O485" s="13">
        <f t="shared" si="149"/>
        <v>729.6</v>
      </c>
      <c r="P485" s="13">
        <f t="shared" si="150"/>
        <v>1701.6000000000001</v>
      </c>
      <c r="Q485" s="13">
        <v>0</v>
      </c>
      <c r="R485" s="13">
        <f t="shared" si="151"/>
        <v>5100</v>
      </c>
      <c r="S485" s="13">
        <v>0</v>
      </c>
      <c r="T485" s="13">
        <f t="shared" si="152"/>
        <v>1418.4</v>
      </c>
      <c r="U485" s="13">
        <f t="shared" si="153"/>
        <v>3681.6</v>
      </c>
      <c r="V485" s="13">
        <f t="shared" si="154"/>
        <v>22581.599999999999</v>
      </c>
      <c r="W485" s="58"/>
      <c r="X485"/>
      <c r="Y485"/>
      <c r="Z485"/>
      <c r="AA485"/>
      <c r="AB485" s="8"/>
      <c r="AC485"/>
      <c r="AD485" s="8"/>
      <c r="AE485"/>
      <c r="AF485"/>
      <c r="AG485"/>
      <c r="AH485"/>
      <c r="AI485" s="8"/>
      <c r="AJ485" s="8"/>
    </row>
    <row r="486" spans="1:36" s="6" customFormat="1" ht="15" x14ac:dyDescent="0.25">
      <c r="A486" s="17">
        <f t="shared" si="155"/>
        <v>464</v>
      </c>
      <c r="B486" s="16" t="s">
        <v>6</v>
      </c>
      <c r="C486" s="15" t="s">
        <v>187</v>
      </c>
      <c r="D486" s="15" t="s">
        <v>2</v>
      </c>
      <c r="E486" s="15" t="s">
        <v>5</v>
      </c>
      <c r="F486" s="15" t="s">
        <v>92</v>
      </c>
      <c r="G486" s="14">
        <v>44927</v>
      </c>
      <c r="H486" s="14" t="s">
        <v>4</v>
      </c>
      <c r="I486" s="13">
        <v>34800</v>
      </c>
      <c r="J486" s="13">
        <v>0</v>
      </c>
      <c r="K486" s="13">
        <v>0</v>
      </c>
      <c r="L486" s="13">
        <f t="shared" si="146"/>
        <v>998.76</v>
      </c>
      <c r="M486" s="13">
        <f t="shared" si="147"/>
        <v>2470.7999999999997</v>
      </c>
      <c r="N486" s="13">
        <f t="shared" si="148"/>
        <v>400.2</v>
      </c>
      <c r="O486" s="13">
        <f t="shared" si="149"/>
        <v>1057.92</v>
      </c>
      <c r="P486" s="13">
        <f t="shared" si="150"/>
        <v>2467.3200000000002</v>
      </c>
      <c r="Q486" s="13">
        <v>0</v>
      </c>
      <c r="R486" s="13">
        <f t="shared" si="151"/>
        <v>7395</v>
      </c>
      <c r="S486" s="13">
        <v>0</v>
      </c>
      <c r="T486" s="13">
        <f t="shared" si="152"/>
        <v>2056.6800000000003</v>
      </c>
      <c r="U486" s="13">
        <f t="shared" si="153"/>
        <v>5338.32</v>
      </c>
      <c r="V486" s="13">
        <f t="shared" si="154"/>
        <v>32743.32</v>
      </c>
      <c r="W486" s="58"/>
      <c r="X486"/>
      <c r="Y486"/>
      <c r="Z486"/>
      <c r="AA486"/>
      <c r="AB486" s="8"/>
      <c r="AC486"/>
      <c r="AD486" s="8"/>
      <c r="AE486"/>
      <c r="AF486"/>
      <c r="AG486" s="8"/>
      <c r="AH486"/>
      <c r="AI486" s="8"/>
      <c r="AJ486" s="8"/>
    </row>
    <row r="487" spans="1:36" s="6" customFormat="1" ht="15" x14ac:dyDescent="0.25">
      <c r="A487" s="17">
        <f t="shared" si="155"/>
        <v>465</v>
      </c>
      <c r="B487" s="16" t="s">
        <v>6</v>
      </c>
      <c r="C487" s="15" t="s">
        <v>186</v>
      </c>
      <c r="D487" s="15" t="s">
        <v>2</v>
      </c>
      <c r="E487" s="15" t="s">
        <v>5</v>
      </c>
      <c r="F487" s="15" t="s">
        <v>87</v>
      </c>
      <c r="G487" s="14">
        <v>44927</v>
      </c>
      <c r="H487" s="14" t="s">
        <v>4</v>
      </c>
      <c r="I487" s="13">
        <v>103320</v>
      </c>
      <c r="J487" s="13">
        <v>12886.32</v>
      </c>
      <c r="K487" s="13">
        <v>0</v>
      </c>
      <c r="L487" s="13">
        <f t="shared" si="146"/>
        <v>2965.2840000000001</v>
      </c>
      <c r="M487" s="13">
        <f t="shared" si="147"/>
        <v>7335.7199999999993</v>
      </c>
      <c r="N487" s="13">
        <f t="shared" si="148"/>
        <v>1188.18</v>
      </c>
      <c r="O487" s="13">
        <f t="shared" si="149"/>
        <v>3140.9279999999999</v>
      </c>
      <c r="P487" s="13">
        <f t="shared" si="150"/>
        <v>7325.3880000000008</v>
      </c>
      <c r="Q487" s="13">
        <v>0</v>
      </c>
      <c r="R487" s="13">
        <f t="shared" si="151"/>
        <v>21955.5</v>
      </c>
      <c r="S487" s="13">
        <v>0</v>
      </c>
      <c r="T487" s="13">
        <f t="shared" si="152"/>
        <v>18992.531999999999</v>
      </c>
      <c r="U487" s="13">
        <f t="shared" si="153"/>
        <v>15849.288</v>
      </c>
      <c r="V487" s="13">
        <f t="shared" si="154"/>
        <v>84327.467999999993</v>
      </c>
      <c r="W487" s="58"/>
      <c r="X487"/>
      <c r="Y487"/>
      <c r="Z487"/>
      <c r="AA487"/>
      <c r="AB487" s="8"/>
      <c r="AC487"/>
      <c r="AD487" s="8"/>
      <c r="AE487" s="8"/>
      <c r="AF487" s="8"/>
      <c r="AG487" s="8"/>
      <c r="AH487"/>
      <c r="AI487" s="8"/>
      <c r="AJ487" s="8"/>
    </row>
    <row r="488" spans="1:36" s="6" customFormat="1" ht="15" x14ac:dyDescent="0.25">
      <c r="A488" s="17">
        <f t="shared" si="155"/>
        <v>466</v>
      </c>
      <c r="B488" s="16" t="s">
        <v>6</v>
      </c>
      <c r="C488" s="15" t="s">
        <v>185</v>
      </c>
      <c r="D488" s="15" t="s">
        <v>2</v>
      </c>
      <c r="E488" s="15" t="s">
        <v>5</v>
      </c>
      <c r="F488" s="15" t="s">
        <v>92</v>
      </c>
      <c r="G488" s="14">
        <v>44927</v>
      </c>
      <c r="H488" s="14" t="s">
        <v>4</v>
      </c>
      <c r="I488" s="13">
        <v>20880</v>
      </c>
      <c r="J488" s="13">
        <v>0</v>
      </c>
      <c r="K488" s="13">
        <v>0</v>
      </c>
      <c r="L488" s="13">
        <f t="shared" si="146"/>
        <v>599.25599999999997</v>
      </c>
      <c r="M488" s="13">
        <f t="shared" si="147"/>
        <v>1482.4799999999998</v>
      </c>
      <c r="N488" s="13">
        <f t="shared" si="148"/>
        <v>240.12</v>
      </c>
      <c r="O488" s="13">
        <f t="shared" si="149"/>
        <v>634.75199999999995</v>
      </c>
      <c r="P488" s="13">
        <f t="shared" si="150"/>
        <v>1480.3920000000001</v>
      </c>
      <c r="Q488" s="13">
        <v>0</v>
      </c>
      <c r="R488" s="13">
        <f t="shared" si="151"/>
        <v>4437</v>
      </c>
      <c r="S488" s="13">
        <v>0</v>
      </c>
      <c r="T488" s="13">
        <f t="shared" si="152"/>
        <v>1234.0079999999998</v>
      </c>
      <c r="U488" s="13">
        <f t="shared" si="153"/>
        <v>3202.9920000000002</v>
      </c>
      <c r="V488" s="13">
        <f t="shared" si="154"/>
        <v>19645.991999999998</v>
      </c>
      <c r="W488" s="58"/>
      <c r="X488"/>
      <c r="Y488"/>
      <c r="Z488"/>
      <c r="AA488"/>
      <c r="AB488" s="8"/>
      <c r="AC488"/>
      <c r="AD488" s="8"/>
      <c r="AE488"/>
      <c r="AF488"/>
      <c r="AG488"/>
      <c r="AH488"/>
      <c r="AI488" s="8"/>
      <c r="AJ488" s="8"/>
    </row>
    <row r="489" spans="1:36" s="6" customFormat="1" ht="15" x14ac:dyDescent="0.25">
      <c r="A489" s="17">
        <f t="shared" si="155"/>
        <v>467</v>
      </c>
      <c r="B489" s="16" t="s">
        <v>6</v>
      </c>
      <c r="C489" s="15" t="s">
        <v>184</v>
      </c>
      <c r="D489" s="15" t="s">
        <v>2</v>
      </c>
      <c r="E489" s="15" t="s">
        <v>5</v>
      </c>
      <c r="F489" s="15" t="s">
        <v>92</v>
      </c>
      <c r="G489" s="14">
        <v>44927</v>
      </c>
      <c r="H489" s="14" t="s">
        <v>4</v>
      </c>
      <c r="I489" s="13">
        <v>37800</v>
      </c>
      <c r="J489" s="13">
        <v>0</v>
      </c>
      <c r="K489" s="13">
        <v>0</v>
      </c>
      <c r="L489" s="13">
        <f t="shared" si="146"/>
        <v>1084.8599999999999</v>
      </c>
      <c r="M489" s="13">
        <f t="shared" si="147"/>
        <v>2683.7999999999997</v>
      </c>
      <c r="N489" s="13">
        <f t="shared" si="148"/>
        <v>434.7</v>
      </c>
      <c r="O489" s="13">
        <f t="shared" si="149"/>
        <v>1149.1199999999999</v>
      </c>
      <c r="P489" s="13">
        <f t="shared" si="150"/>
        <v>2680.02</v>
      </c>
      <c r="Q489" s="13">
        <v>0</v>
      </c>
      <c r="R489" s="13">
        <f t="shared" si="151"/>
        <v>8032.5</v>
      </c>
      <c r="S489" s="13">
        <v>0</v>
      </c>
      <c r="T489" s="13">
        <f t="shared" si="152"/>
        <v>2233.9799999999996</v>
      </c>
      <c r="U489" s="13">
        <f t="shared" si="153"/>
        <v>5798.5199999999995</v>
      </c>
      <c r="V489" s="13">
        <f t="shared" si="154"/>
        <v>35566.020000000004</v>
      </c>
      <c r="W489" s="58"/>
      <c r="X489"/>
      <c r="Y489"/>
      <c r="Z489"/>
      <c r="AA489"/>
      <c r="AB489" s="8"/>
      <c r="AC489"/>
      <c r="AD489" s="8"/>
      <c r="AE489" s="8"/>
      <c r="AF489"/>
      <c r="AG489" s="8"/>
      <c r="AH489"/>
      <c r="AI489" s="8"/>
      <c r="AJ489" s="8"/>
    </row>
    <row r="490" spans="1:36" s="6" customFormat="1" ht="15" x14ac:dyDescent="0.25">
      <c r="A490" s="17">
        <f t="shared" si="155"/>
        <v>468</v>
      </c>
      <c r="B490" s="16" t="s">
        <v>6</v>
      </c>
      <c r="C490" s="15" t="s">
        <v>183</v>
      </c>
      <c r="D490" s="15" t="s">
        <v>2</v>
      </c>
      <c r="E490" s="15" t="s">
        <v>5</v>
      </c>
      <c r="F490" s="15" t="s">
        <v>92</v>
      </c>
      <c r="G490" s="14">
        <v>44927</v>
      </c>
      <c r="H490" s="14" t="s">
        <v>4</v>
      </c>
      <c r="I490" s="13">
        <v>37800</v>
      </c>
      <c r="J490" s="13">
        <v>0</v>
      </c>
      <c r="K490" s="13">
        <v>0</v>
      </c>
      <c r="L490" s="13">
        <f t="shared" si="146"/>
        <v>1084.8599999999999</v>
      </c>
      <c r="M490" s="13">
        <f t="shared" si="147"/>
        <v>2683.7999999999997</v>
      </c>
      <c r="N490" s="13">
        <f t="shared" si="148"/>
        <v>434.7</v>
      </c>
      <c r="O490" s="13">
        <f t="shared" si="149"/>
        <v>1149.1199999999999</v>
      </c>
      <c r="P490" s="13">
        <f t="shared" si="150"/>
        <v>2680.02</v>
      </c>
      <c r="Q490" s="13">
        <v>0</v>
      </c>
      <c r="R490" s="13">
        <f t="shared" si="151"/>
        <v>8032.5</v>
      </c>
      <c r="S490" s="13">
        <v>0</v>
      </c>
      <c r="T490" s="13">
        <f t="shared" si="152"/>
        <v>2233.9799999999996</v>
      </c>
      <c r="U490" s="13">
        <f t="shared" si="153"/>
        <v>5798.5199999999995</v>
      </c>
      <c r="V490" s="13">
        <f t="shared" si="154"/>
        <v>35566.020000000004</v>
      </c>
      <c r="W490" s="58"/>
      <c r="X490"/>
      <c r="Y490"/>
      <c r="Z490"/>
      <c r="AA490"/>
      <c r="AB490" s="8"/>
      <c r="AC490"/>
      <c r="AD490" s="8"/>
      <c r="AE490" s="8"/>
      <c r="AF490"/>
      <c r="AG490" s="8"/>
      <c r="AH490"/>
      <c r="AI490" s="8"/>
      <c r="AJ490" s="8"/>
    </row>
    <row r="491" spans="1:36" s="6" customFormat="1" ht="15" x14ac:dyDescent="0.25">
      <c r="A491" s="17">
        <f t="shared" si="155"/>
        <v>469</v>
      </c>
      <c r="B491" s="16" t="s">
        <v>6</v>
      </c>
      <c r="C491" s="15" t="s">
        <v>182</v>
      </c>
      <c r="D491" s="15" t="s">
        <v>2</v>
      </c>
      <c r="E491" s="15" t="s">
        <v>5</v>
      </c>
      <c r="F491" s="15" t="s">
        <v>92</v>
      </c>
      <c r="G491" s="14">
        <v>44927</v>
      </c>
      <c r="H491" s="14" t="s">
        <v>4</v>
      </c>
      <c r="I491" s="13">
        <v>34800</v>
      </c>
      <c r="J491" s="13">
        <v>0</v>
      </c>
      <c r="K491" s="13">
        <v>0</v>
      </c>
      <c r="L491" s="13">
        <f t="shared" si="146"/>
        <v>998.76</v>
      </c>
      <c r="M491" s="13">
        <f t="shared" si="147"/>
        <v>2470.7999999999997</v>
      </c>
      <c r="N491" s="13">
        <f t="shared" si="148"/>
        <v>400.2</v>
      </c>
      <c r="O491" s="13">
        <f t="shared" si="149"/>
        <v>1057.92</v>
      </c>
      <c r="P491" s="13">
        <f t="shared" si="150"/>
        <v>2467.3200000000002</v>
      </c>
      <c r="Q491" s="13">
        <v>0</v>
      </c>
      <c r="R491" s="13">
        <f t="shared" si="151"/>
        <v>7395</v>
      </c>
      <c r="S491" s="13">
        <v>0</v>
      </c>
      <c r="T491" s="13">
        <f t="shared" si="152"/>
        <v>2056.6800000000003</v>
      </c>
      <c r="U491" s="13">
        <f t="shared" si="153"/>
        <v>5338.32</v>
      </c>
      <c r="V491" s="13">
        <f t="shared" si="154"/>
        <v>32743.32</v>
      </c>
      <c r="W491" s="58"/>
      <c r="X491"/>
      <c r="Y491"/>
      <c r="Z491"/>
      <c r="AA491"/>
      <c r="AB491" s="8"/>
      <c r="AC491"/>
      <c r="AD491" s="8"/>
      <c r="AE491"/>
      <c r="AF491"/>
      <c r="AG491" s="8"/>
      <c r="AH491"/>
      <c r="AI491" s="8"/>
      <c r="AJ491" s="8"/>
    </row>
    <row r="492" spans="1:36" s="6" customFormat="1" ht="15" x14ac:dyDescent="0.25">
      <c r="A492" s="17">
        <f t="shared" si="155"/>
        <v>470</v>
      </c>
      <c r="B492" s="16" t="s">
        <v>6</v>
      </c>
      <c r="C492" s="15" t="s">
        <v>181</v>
      </c>
      <c r="D492" s="15" t="s">
        <v>2</v>
      </c>
      <c r="E492" s="15" t="s">
        <v>5</v>
      </c>
      <c r="F492" s="15" t="s">
        <v>92</v>
      </c>
      <c r="G492" s="14">
        <v>44927</v>
      </c>
      <c r="H492" s="14" t="s">
        <v>4</v>
      </c>
      <c r="I492" s="13">
        <v>30160</v>
      </c>
      <c r="J492" s="13">
        <v>0</v>
      </c>
      <c r="K492" s="13">
        <v>0</v>
      </c>
      <c r="L492" s="13">
        <f t="shared" si="146"/>
        <v>865.59199999999998</v>
      </c>
      <c r="M492" s="13">
        <f t="shared" si="147"/>
        <v>2141.3599999999997</v>
      </c>
      <c r="N492" s="13">
        <f t="shared" si="148"/>
        <v>346.84</v>
      </c>
      <c r="O492" s="13">
        <f t="shared" si="149"/>
        <v>916.86400000000003</v>
      </c>
      <c r="P492" s="13">
        <f t="shared" si="150"/>
        <v>2138.3440000000001</v>
      </c>
      <c r="Q492" s="13">
        <v>0</v>
      </c>
      <c r="R492" s="13">
        <f t="shared" si="151"/>
        <v>6409</v>
      </c>
      <c r="S492" s="13">
        <v>0</v>
      </c>
      <c r="T492" s="13">
        <f t="shared" si="152"/>
        <v>1782.4560000000001</v>
      </c>
      <c r="U492" s="13">
        <f t="shared" si="153"/>
        <v>4626.5439999999999</v>
      </c>
      <c r="V492" s="13">
        <f t="shared" si="154"/>
        <v>28377.544000000002</v>
      </c>
      <c r="W492" s="58"/>
      <c r="X492"/>
      <c r="Y492"/>
      <c r="Z492"/>
      <c r="AA492"/>
      <c r="AB492" s="8"/>
      <c r="AC492"/>
      <c r="AD492" s="8"/>
      <c r="AE492"/>
      <c r="AF492"/>
      <c r="AG492"/>
      <c r="AH492"/>
      <c r="AI492" s="8"/>
      <c r="AJ492" s="8"/>
    </row>
    <row r="493" spans="1:36" s="6" customFormat="1" ht="15" x14ac:dyDescent="0.25">
      <c r="A493" s="17">
        <f t="shared" si="155"/>
        <v>471</v>
      </c>
      <c r="B493" s="16" t="s">
        <v>6</v>
      </c>
      <c r="C493" s="15" t="s">
        <v>180</v>
      </c>
      <c r="D493" s="15" t="s">
        <v>2</v>
      </c>
      <c r="E493" s="15" t="s">
        <v>5</v>
      </c>
      <c r="F493" s="15" t="s">
        <v>92</v>
      </c>
      <c r="G493" s="14">
        <v>44927</v>
      </c>
      <c r="H493" s="14" t="s">
        <v>4</v>
      </c>
      <c r="I493" s="13">
        <v>23200</v>
      </c>
      <c r="J493" s="13">
        <v>0</v>
      </c>
      <c r="K493" s="13">
        <v>0</v>
      </c>
      <c r="L493" s="13">
        <f t="shared" si="146"/>
        <v>665.84</v>
      </c>
      <c r="M493" s="13">
        <f t="shared" si="147"/>
        <v>1647.1999999999998</v>
      </c>
      <c r="N493" s="13">
        <f t="shared" si="148"/>
        <v>266.8</v>
      </c>
      <c r="O493" s="13">
        <f t="shared" si="149"/>
        <v>705.28</v>
      </c>
      <c r="P493" s="13">
        <f t="shared" si="150"/>
        <v>1644.88</v>
      </c>
      <c r="Q493" s="13">
        <v>0</v>
      </c>
      <c r="R493" s="13">
        <f t="shared" si="151"/>
        <v>4930</v>
      </c>
      <c r="S493" s="13">
        <v>0</v>
      </c>
      <c r="T493" s="13">
        <f t="shared" si="152"/>
        <v>1371.12</v>
      </c>
      <c r="U493" s="13">
        <f t="shared" si="153"/>
        <v>3558.88</v>
      </c>
      <c r="V493" s="13">
        <f t="shared" si="154"/>
        <v>21828.880000000001</v>
      </c>
      <c r="W493" s="58"/>
      <c r="X493"/>
      <c r="Y493"/>
      <c r="Z493"/>
      <c r="AA493"/>
      <c r="AB493" s="8"/>
      <c r="AC493"/>
      <c r="AD493" s="8"/>
      <c r="AE493"/>
      <c r="AF493"/>
      <c r="AG493"/>
      <c r="AH493"/>
      <c r="AI493" s="8"/>
      <c r="AJ493" s="8"/>
    </row>
    <row r="494" spans="1:36" s="6" customFormat="1" ht="15" x14ac:dyDescent="0.25">
      <c r="A494" s="17">
        <f t="shared" si="155"/>
        <v>472</v>
      </c>
      <c r="B494" s="16" t="s">
        <v>6</v>
      </c>
      <c r="C494" s="15" t="s">
        <v>179</v>
      </c>
      <c r="D494" s="15" t="s">
        <v>2</v>
      </c>
      <c r="E494" s="15" t="s">
        <v>5</v>
      </c>
      <c r="F494" s="15" t="s">
        <v>92</v>
      </c>
      <c r="G494" s="14">
        <v>44927</v>
      </c>
      <c r="H494" s="14" t="s">
        <v>4</v>
      </c>
      <c r="I494" s="13">
        <v>34800</v>
      </c>
      <c r="J494" s="13">
        <v>0</v>
      </c>
      <c r="K494" s="13">
        <v>0</v>
      </c>
      <c r="L494" s="13">
        <f t="shared" si="146"/>
        <v>998.76</v>
      </c>
      <c r="M494" s="13">
        <f t="shared" si="147"/>
        <v>2470.7999999999997</v>
      </c>
      <c r="N494" s="13">
        <f t="shared" si="148"/>
        <v>400.2</v>
      </c>
      <c r="O494" s="13">
        <f t="shared" si="149"/>
        <v>1057.92</v>
      </c>
      <c r="P494" s="13">
        <f t="shared" si="150"/>
        <v>2467.3200000000002</v>
      </c>
      <c r="Q494" s="13">
        <v>0</v>
      </c>
      <c r="R494" s="13">
        <f t="shared" si="151"/>
        <v>7395</v>
      </c>
      <c r="S494" s="13">
        <v>0</v>
      </c>
      <c r="T494" s="13">
        <f t="shared" si="152"/>
        <v>2056.6800000000003</v>
      </c>
      <c r="U494" s="13">
        <f t="shared" si="153"/>
        <v>5338.32</v>
      </c>
      <c r="V494" s="13">
        <f t="shared" si="154"/>
        <v>32743.32</v>
      </c>
      <c r="W494" s="58"/>
      <c r="X494"/>
      <c r="Y494"/>
      <c r="Z494"/>
      <c r="AA494"/>
      <c r="AB494" s="8"/>
      <c r="AC494"/>
      <c r="AD494" s="8"/>
      <c r="AE494"/>
      <c r="AF494"/>
      <c r="AG494" s="8"/>
      <c r="AH494"/>
      <c r="AI494" s="8"/>
      <c r="AJ494" s="8"/>
    </row>
    <row r="495" spans="1:36" s="6" customFormat="1" ht="15" x14ac:dyDescent="0.25">
      <c r="A495" s="17">
        <f t="shared" si="155"/>
        <v>473</v>
      </c>
      <c r="B495" s="16" t="s">
        <v>6</v>
      </c>
      <c r="C495" s="15" t="s">
        <v>178</v>
      </c>
      <c r="D495" s="15" t="s">
        <v>2</v>
      </c>
      <c r="E495" s="15" t="s">
        <v>5</v>
      </c>
      <c r="F495" s="15" t="s">
        <v>87</v>
      </c>
      <c r="G495" s="14">
        <v>44927</v>
      </c>
      <c r="H495" s="14" t="s">
        <v>4</v>
      </c>
      <c r="I495" s="13">
        <v>37120</v>
      </c>
      <c r="J495" s="13">
        <v>36.18</v>
      </c>
      <c r="K495" s="13">
        <v>0</v>
      </c>
      <c r="L495" s="13">
        <f t="shared" si="146"/>
        <v>1065.3440000000001</v>
      </c>
      <c r="M495" s="13">
        <f t="shared" si="147"/>
        <v>2635.52</v>
      </c>
      <c r="N495" s="13">
        <f t="shared" si="148"/>
        <v>426.88</v>
      </c>
      <c r="O495" s="13">
        <f t="shared" si="149"/>
        <v>1128.4480000000001</v>
      </c>
      <c r="P495" s="13">
        <f t="shared" si="150"/>
        <v>2631.808</v>
      </c>
      <c r="Q495" s="13">
        <v>0</v>
      </c>
      <c r="R495" s="13">
        <f t="shared" si="151"/>
        <v>7888</v>
      </c>
      <c r="S495" s="13">
        <v>0</v>
      </c>
      <c r="T495" s="13">
        <f t="shared" si="152"/>
        <v>2229.9720000000002</v>
      </c>
      <c r="U495" s="13">
        <f t="shared" si="153"/>
        <v>5694.2080000000005</v>
      </c>
      <c r="V495" s="13">
        <f t="shared" si="154"/>
        <v>34890.027999999998</v>
      </c>
      <c r="W495" s="58"/>
      <c r="X495"/>
      <c r="Y495"/>
      <c r="Z495"/>
      <c r="AA495"/>
      <c r="AB495" s="8"/>
      <c r="AC495"/>
      <c r="AD495" s="8"/>
      <c r="AE495" s="8"/>
      <c r="AF495"/>
      <c r="AG495" s="8"/>
      <c r="AH495"/>
      <c r="AI495" s="8"/>
      <c r="AJ495" s="8"/>
    </row>
    <row r="496" spans="1:36" s="6" customFormat="1" ht="15" x14ac:dyDescent="0.25">
      <c r="A496" s="17">
        <f t="shared" si="155"/>
        <v>474</v>
      </c>
      <c r="B496" s="16" t="s">
        <v>6</v>
      </c>
      <c r="C496" s="15" t="s">
        <v>177</v>
      </c>
      <c r="D496" s="15" t="s">
        <v>2</v>
      </c>
      <c r="E496" s="15" t="s">
        <v>5</v>
      </c>
      <c r="F496" s="15" t="s">
        <v>87</v>
      </c>
      <c r="G496" s="14">
        <v>44927</v>
      </c>
      <c r="H496" s="14" t="s">
        <v>4</v>
      </c>
      <c r="I496" s="13">
        <v>10080</v>
      </c>
      <c r="J496" s="13">
        <v>0</v>
      </c>
      <c r="K496" s="13">
        <v>0</v>
      </c>
      <c r="L496" s="13">
        <f t="shared" si="146"/>
        <v>289.29599999999999</v>
      </c>
      <c r="M496" s="13">
        <f t="shared" si="147"/>
        <v>715.68</v>
      </c>
      <c r="N496" s="13">
        <f t="shared" si="148"/>
        <v>115.92</v>
      </c>
      <c r="O496" s="13">
        <f t="shared" si="149"/>
        <v>306.43200000000002</v>
      </c>
      <c r="P496" s="13">
        <f t="shared" si="150"/>
        <v>714.67200000000003</v>
      </c>
      <c r="Q496" s="13">
        <v>0</v>
      </c>
      <c r="R496" s="13">
        <f t="shared" si="151"/>
        <v>2142</v>
      </c>
      <c r="S496" s="13">
        <v>0</v>
      </c>
      <c r="T496" s="13">
        <f t="shared" si="152"/>
        <v>595.72800000000007</v>
      </c>
      <c r="U496" s="13">
        <f t="shared" si="153"/>
        <v>1546.2719999999999</v>
      </c>
      <c r="V496" s="13">
        <f t="shared" si="154"/>
        <v>9484.2720000000008</v>
      </c>
      <c r="W496" s="58"/>
      <c r="X496"/>
      <c r="Y496"/>
      <c r="Z496"/>
      <c r="AA496"/>
      <c r="AB496" s="8"/>
      <c r="AC496"/>
      <c r="AD496" s="8"/>
      <c r="AE496"/>
      <c r="AF496"/>
      <c r="AG496"/>
      <c r="AH496"/>
      <c r="AI496"/>
      <c r="AJ496" s="8"/>
    </row>
    <row r="497" spans="1:36" s="6" customFormat="1" ht="15" x14ac:dyDescent="0.25">
      <c r="A497" s="17">
        <f t="shared" si="155"/>
        <v>475</v>
      </c>
      <c r="B497" s="16" t="s">
        <v>6</v>
      </c>
      <c r="C497" s="15" t="s">
        <v>176</v>
      </c>
      <c r="D497" s="15" t="s">
        <v>2</v>
      </c>
      <c r="E497" s="15" t="s">
        <v>5</v>
      </c>
      <c r="F497" s="15" t="s">
        <v>92</v>
      </c>
      <c r="G497" s="14">
        <v>44927</v>
      </c>
      <c r="H497" s="14" t="s">
        <v>4</v>
      </c>
      <c r="I497" s="13">
        <v>20880</v>
      </c>
      <c r="J497" s="13">
        <v>0</v>
      </c>
      <c r="K497" s="13">
        <v>0</v>
      </c>
      <c r="L497" s="13">
        <f t="shared" si="146"/>
        <v>599.25599999999997</v>
      </c>
      <c r="M497" s="13">
        <f t="shared" si="147"/>
        <v>1482.4799999999998</v>
      </c>
      <c r="N497" s="13">
        <f t="shared" si="148"/>
        <v>240.12</v>
      </c>
      <c r="O497" s="13">
        <f t="shared" si="149"/>
        <v>634.75199999999995</v>
      </c>
      <c r="P497" s="13">
        <f t="shared" si="150"/>
        <v>1480.3920000000001</v>
      </c>
      <c r="Q497" s="13">
        <v>0</v>
      </c>
      <c r="R497" s="13">
        <f t="shared" si="151"/>
        <v>4437</v>
      </c>
      <c r="S497" s="13">
        <v>0</v>
      </c>
      <c r="T497" s="13">
        <f t="shared" si="152"/>
        <v>1234.0079999999998</v>
      </c>
      <c r="U497" s="13">
        <f t="shared" si="153"/>
        <v>3202.9920000000002</v>
      </c>
      <c r="V497" s="13">
        <f t="shared" si="154"/>
        <v>19645.991999999998</v>
      </c>
      <c r="W497" s="58"/>
      <c r="X497"/>
      <c r="Y497"/>
      <c r="Z497"/>
      <c r="AA497"/>
      <c r="AB497" s="8"/>
      <c r="AC497"/>
      <c r="AD497" s="8"/>
      <c r="AE497"/>
      <c r="AF497"/>
      <c r="AG497"/>
      <c r="AH497"/>
      <c r="AI497" s="8"/>
      <c r="AJ497" s="8"/>
    </row>
    <row r="498" spans="1:36" s="6" customFormat="1" ht="15" x14ac:dyDescent="0.25">
      <c r="A498" s="17">
        <f t="shared" si="155"/>
        <v>476</v>
      </c>
      <c r="B498" s="16" t="s">
        <v>6</v>
      </c>
      <c r="C498" s="15" t="s">
        <v>175</v>
      </c>
      <c r="D498" s="15" t="s">
        <v>2</v>
      </c>
      <c r="E498" s="15" t="s">
        <v>5</v>
      </c>
      <c r="F498" s="15" t="s">
        <v>92</v>
      </c>
      <c r="G498" s="14">
        <v>44927</v>
      </c>
      <c r="H498" s="14" t="s">
        <v>4</v>
      </c>
      <c r="I498" s="13">
        <v>34800</v>
      </c>
      <c r="J498" s="13">
        <v>0</v>
      </c>
      <c r="K498" s="13">
        <v>0</v>
      </c>
      <c r="L498" s="13">
        <f t="shared" si="146"/>
        <v>998.76</v>
      </c>
      <c r="M498" s="13">
        <f t="shared" si="147"/>
        <v>2470.7999999999997</v>
      </c>
      <c r="N498" s="13">
        <f t="shared" si="148"/>
        <v>400.2</v>
      </c>
      <c r="O498" s="13">
        <f t="shared" si="149"/>
        <v>1057.92</v>
      </c>
      <c r="P498" s="13">
        <f t="shared" si="150"/>
        <v>2467.3200000000002</v>
      </c>
      <c r="Q498" s="13">
        <v>0</v>
      </c>
      <c r="R498" s="13">
        <f t="shared" si="151"/>
        <v>7395</v>
      </c>
      <c r="S498" s="13">
        <v>0</v>
      </c>
      <c r="T498" s="13">
        <f t="shared" si="152"/>
        <v>2056.6800000000003</v>
      </c>
      <c r="U498" s="13">
        <f t="shared" si="153"/>
        <v>5338.32</v>
      </c>
      <c r="V498" s="13">
        <f t="shared" si="154"/>
        <v>32743.32</v>
      </c>
      <c r="W498" s="58"/>
      <c r="X498"/>
      <c r="Y498"/>
      <c r="Z498"/>
      <c r="AA498"/>
      <c r="AB498" s="8"/>
      <c r="AC498"/>
      <c r="AD498" s="8"/>
      <c r="AE498"/>
      <c r="AF498"/>
      <c r="AG498" s="8"/>
      <c r="AH498"/>
      <c r="AI498" s="8"/>
      <c r="AJ498" s="8"/>
    </row>
    <row r="499" spans="1:36" s="6" customFormat="1" ht="15" x14ac:dyDescent="0.25">
      <c r="A499" s="17">
        <f t="shared" si="155"/>
        <v>477</v>
      </c>
      <c r="B499" s="16" t="s">
        <v>6</v>
      </c>
      <c r="C499" s="15" t="s">
        <v>174</v>
      </c>
      <c r="D499" s="15" t="s">
        <v>2</v>
      </c>
      <c r="E499" s="15" t="s">
        <v>5</v>
      </c>
      <c r="F499" s="15" t="s">
        <v>92</v>
      </c>
      <c r="G499" s="14">
        <v>44927</v>
      </c>
      <c r="H499" s="14" t="s">
        <v>4</v>
      </c>
      <c r="I499" s="13">
        <v>34800</v>
      </c>
      <c r="J499" s="13">
        <v>0</v>
      </c>
      <c r="K499" s="13">
        <v>0</v>
      </c>
      <c r="L499" s="13">
        <f t="shared" si="146"/>
        <v>998.76</v>
      </c>
      <c r="M499" s="13">
        <f t="shared" si="147"/>
        <v>2470.7999999999997</v>
      </c>
      <c r="N499" s="13">
        <f t="shared" si="148"/>
        <v>400.2</v>
      </c>
      <c r="O499" s="13">
        <f t="shared" si="149"/>
        <v>1057.92</v>
      </c>
      <c r="P499" s="13">
        <f t="shared" si="150"/>
        <v>2467.3200000000002</v>
      </c>
      <c r="Q499" s="13">
        <v>0</v>
      </c>
      <c r="R499" s="13">
        <f t="shared" si="151"/>
        <v>7395</v>
      </c>
      <c r="S499" s="13">
        <v>0</v>
      </c>
      <c r="T499" s="13">
        <f t="shared" si="152"/>
        <v>2056.6800000000003</v>
      </c>
      <c r="U499" s="13">
        <f t="shared" si="153"/>
        <v>5338.32</v>
      </c>
      <c r="V499" s="13">
        <f t="shared" si="154"/>
        <v>32743.32</v>
      </c>
      <c r="W499" s="58"/>
      <c r="X499"/>
      <c r="Y499"/>
      <c r="Z499"/>
      <c r="AA499"/>
      <c r="AB499" s="8"/>
      <c r="AC499"/>
      <c r="AD499" s="8"/>
      <c r="AE499"/>
      <c r="AF499"/>
      <c r="AG499" s="8"/>
      <c r="AH499"/>
      <c r="AI499" s="8"/>
      <c r="AJ499" s="8"/>
    </row>
    <row r="500" spans="1:36" s="6" customFormat="1" ht="15" x14ac:dyDescent="0.25">
      <c r="A500" s="17">
        <f t="shared" si="155"/>
        <v>478</v>
      </c>
      <c r="B500" s="26" t="s">
        <v>6</v>
      </c>
      <c r="C500" s="15" t="s">
        <v>173</v>
      </c>
      <c r="D500" s="20" t="s">
        <v>2</v>
      </c>
      <c r="E500" s="20" t="s">
        <v>5</v>
      </c>
      <c r="F500" s="20" t="s">
        <v>92</v>
      </c>
      <c r="G500" s="19">
        <v>44927</v>
      </c>
      <c r="H500" s="19" t="s">
        <v>4</v>
      </c>
      <c r="I500" s="18">
        <v>34800</v>
      </c>
      <c r="J500" s="18">
        <v>0</v>
      </c>
      <c r="K500" s="13">
        <v>0</v>
      </c>
      <c r="L500" s="18">
        <f t="shared" si="146"/>
        <v>998.76</v>
      </c>
      <c r="M500" s="18">
        <f t="shared" si="147"/>
        <v>2470.7999999999997</v>
      </c>
      <c r="N500" s="18">
        <f t="shared" si="148"/>
        <v>400.2</v>
      </c>
      <c r="O500" s="18">
        <f t="shared" si="149"/>
        <v>1057.92</v>
      </c>
      <c r="P500" s="18">
        <f t="shared" si="150"/>
        <v>2467.3200000000002</v>
      </c>
      <c r="Q500" s="13">
        <v>0</v>
      </c>
      <c r="R500" s="13">
        <f t="shared" si="151"/>
        <v>7395</v>
      </c>
      <c r="S500" s="13">
        <v>0</v>
      </c>
      <c r="T500" s="18">
        <f t="shared" si="152"/>
        <v>2056.6800000000003</v>
      </c>
      <c r="U500" s="18">
        <f t="shared" si="153"/>
        <v>5338.32</v>
      </c>
      <c r="V500" s="18">
        <f t="shared" si="154"/>
        <v>32743.32</v>
      </c>
      <c r="W500" s="58"/>
      <c r="X500"/>
      <c r="Y500"/>
      <c r="Z500"/>
      <c r="AA500"/>
      <c r="AB500" s="8"/>
      <c r="AC500"/>
      <c r="AD500" s="8"/>
      <c r="AE500"/>
      <c r="AF500"/>
      <c r="AG500" s="8"/>
      <c r="AH500"/>
      <c r="AI500" s="8"/>
      <c r="AJ500" s="8"/>
    </row>
    <row r="501" spans="1:36" s="6" customFormat="1" ht="15" x14ac:dyDescent="0.25">
      <c r="A501" s="17">
        <f t="shared" si="155"/>
        <v>479</v>
      </c>
      <c r="B501" s="16" t="s">
        <v>6</v>
      </c>
      <c r="C501" s="15" t="s">
        <v>172</v>
      </c>
      <c r="D501" s="15" t="s">
        <v>2</v>
      </c>
      <c r="E501" s="15" t="s">
        <v>5</v>
      </c>
      <c r="F501" s="15" t="s">
        <v>87</v>
      </c>
      <c r="G501" s="14">
        <v>44927</v>
      </c>
      <c r="H501" s="14" t="s">
        <v>4</v>
      </c>
      <c r="I501" s="13">
        <v>57600</v>
      </c>
      <c r="J501" s="13">
        <v>3035.04</v>
      </c>
      <c r="K501" s="13">
        <v>0</v>
      </c>
      <c r="L501" s="13">
        <f t="shared" si="146"/>
        <v>1653.12</v>
      </c>
      <c r="M501" s="13">
        <f t="shared" si="147"/>
        <v>4089.5999999999995</v>
      </c>
      <c r="N501" s="13">
        <f t="shared" si="148"/>
        <v>662.4</v>
      </c>
      <c r="O501" s="13">
        <f t="shared" si="149"/>
        <v>1751.04</v>
      </c>
      <c r="P501" s="13">
        <f t="shared" si="150"/>
        <v>4083.84</v>
      </c>
      <c r="Q501" s="13">
        <v>0</v>
      </c>
      <c r="R501" s="13">
        <f t="shared" si="151"/>
        <v>12240</v>
      </c>
      <c r="S501" s="13">
        <v>0</v>
      </c>
      <c r="T501" s="13">
        <f t="shared" si="152"/>
        <v>6439.2</v>
      </c>
      <c r="U501" s="13">
        <f t="shared" si="153"/>
        <v>8835.84</v>
      </c>
      <c r="V501" s="13">
        <f t="shared" si="154"/>
        <v>51160.800000000003</v>
      </c>
      <c r="W501" s="58"/>
      <c r="X501"/>
      <c r="Y501"/>
      <c r="Z501"/>
      <c r="AA501"/>
      <c r="AB501" s="8"/>
      <c r="AC501"/>
      <c r="AD501" s="8"/>
      <c r="AE501" s="8"/>
      <c r="AF501" s="8"/>
      <c r="AG501" s="8"/>
      <c r="AH501"/>
      <c r="AI501" s="8"/>
      <c r="AJ501" s="8"/>
    </row>
    <row r="502" spans="1:36" s="6" customFormat="1" ht="15" x14ac:dyDescent="0.25">
      <c r="A502" s="17">
        <f t="shared" si="155"/>
        <v>480</v>
      </c>
      <c r="B502" s="16" t="s">
        <v>6</v>
      </c>
      <c r="C502" s="15" t="s">
        <v>171</v>
      </c>
      <c r="D502" s="15" t="s">
        <v>2</v>
      </c>
      <c r="E502" s="15" t="s">
        <v>5</v>
      </c>
      <c r="F502" s="15" t="s">
        <v>92</v>
      </c>
      <c r="G502" s="14">
        <v>44927</v>
      </c>
      <c r="H502" s="14" t="s">
        <v>4</v>
      </c>
      <c r="I502" s="13">
        <v>22400</v>
      </c>
      <c r="J502" s="13">
        <v>0</v>
      </c>
      <c r="K502" s="13">
        <v>0</v>
      </c>
      <c r="L502" s="13">
        <f t="shared" si="146"/>
        <v>642.88</v>
      </c>
      <c r="M502" s="13">
        <f t="shared" si="147"/>
        <v>1590.3999999999999</v>
      </c>
      <c r="N502" s="13">
        <f t="shared" si="148"/>
        <v>257.60000000000002</v>
      </c>
      <c r="O502" s="13">
        <f t="shared" si="149"/>
        <v>680.96</v>
      </c>
      <c r="P502" s="13">
        <f t="shared" si="150"/>
        <v>1588.16</v>
      </c>
      <c r="Q502" s="13">
        <f>3024.9+130</f>
        <v>3154.9</v>
      </c>
      <c r="R502" s="13">
        <f t="shared" si="151"/>
        <v>4760</v>
      </c>
      <c r="S502" s="13"/>
      <c r="T502" s="13">
        <f t="shared" si="152"/>
        <v>4478.74</v>
      </c>
      <c r="U502" s="13">
        <f t="shared" si="153"/>
        <v>3436.16</v>
      </c>
      <c r="V502" s="13">
        <f t="shared" si="154"/>
        <v>17921.260000000002</v>
      </c>
      <c r="W502" s="58"/>
      <c r="X502"/>
      <c r="Y502"/>
      <c r="Z502"/>
      <c r="AA502"/>
      <c r="AB502" s="8"/>
      <c r="AC502"/>
      <c r="AD502" s="8"/>
      <c r="AE502"/>
      <c r="AF502"/>
      <c r="AG502"/>
      <c r="AH502" s="8"/>
      <c r="AI502" s="8"/>
      <c r="AJ502" s="8"/>
    </row>
    <row r="503" spans="1:36" s="6" customFormat="1" ht="15" x14ac:dyDescent="0.25">
      <c r="A503" s="17">
        <f t="shared" si="155"/>
        <v>481</v>
      </c>
      <c r="B503" s="16" t="s">
        <v>6</v>
      </c>
      <c r="C503" s="15" t="s">
        <v>170</v>
      </c>
      <c r="D503" s="15" t="s">
        <v>2</v>
      </c>
      <c r="E503" s="15" t="s">
        <v>5</v>
      </c>
      <c r="F503" s="15" t="s">
        <v>92</v>
      </c>
      <c r="G503" s="14">
        <v>44927</v>
      </c>
      <c r="H503" s="14" t="s">
        <v>4</v>
      </c>
      <c r="I503" s="13">
        <v>34800</v>
      </c>
      <c r="J503" s="13">
        <v>0</v>
      </c>
      <c r="K503" s="13">
        <v>0</v>
      </c>
      <c r="L503" s="13">
        <f t="shared" si="146"/>
        <v>998.76</v>
      </c>
      <c r="M503" s="13">
        <f t="shared" si="147"/>
        <v>2470.7999999999997</v>
      </c>
      <c r="N503" s="13">
        <f t="shared" si="148"/>
        <v>400.2</v>
      </c>
      <c r="O503" s="13">
        <f t="shared" si="149"/>
        <v>1057.92</v>
      </c>
      <c r="P503" s="13">
        <f t="shared" si="150"/>
        <v>2467.3200000000002</v>
      </c>
      <c r="Q503" s="13">
        <v>0</v>
      </c>
      <c r="R503" s="13">
        <f t="shared" si="151"/>
        <v>7395</v>
      </c>
      <c r="S503" s="13">
        <v>0</v>
      </c>
      <c r="T503" s="13">
        <f t="shared" si="152"/>
        <v>2056.6800000000003</v>
      </c>
      <c r="U503" s="13">
        <f t="shared" si="153"/>
        <v>5338.32</v>
      </c>
      <c r="V503" s="13">
        <f t="shared" si="154"/>
        <v>32743.32</v>
      </c>
      <c r="W503" s="58"/>
      <c r="X503"/>
      <c r="Y503"/>
      <c r="Z503"/>
      <c r="AA503"/>
      <c r="AB503" s="8"/>
      <c r="AC503"/>
      <c r="AD503" s="8"/>
      <c r="AE503"/>
      <c r="AF503"/>
      <c r="AG503" s="8"/>
      <c r="AH503"/>
      <c r="AI503" s="8"/>
      <c r="AJ503" s="8"/>
    </row>
    <row r="504" spans="1:36" s="6" customFormat="1" ht="15" x14ac:dyDescent="0.25">
      <c r="A504" s="17">
        <f t="shared" si="155"/>
        <v>482</v>
      </c>
      <c r="B504" s="16" t="s">
        <v>6</v>
      </c>
      <c r="C504" s="15" t="s">
        <v>169</v>
      </c>
      <c r="D504" s="15" t="s">
        <v>2</v>
      </c>
      <c r="E504" s="15" t="s">
        <v>5</v>
      </c>
      <c r="F504" s="15" t="s">
        <v>87</v>
      </c>
      <c r="G504" s="14">
        <v>44927</v>
      </c>
      <c r="H504" s="14" t="s">
        <v>4</v>
      </c>
      <c r="I504" s="13">
        <v>20880</v>
      </c>
      <c r="J504" s="13">
        <v>0</v>
      </c>
      <c r="K504" s="13">
        <v>0</v>
      </c>
      <c r="L504" s="13">
        <f t="shared" si="146"/>
        <v>599.25599999999997</v>
      </c>
      <c r="M504" s="13">
        <f t="shared" si="147"/>
        <v>1482.4799999999998</v>
      </c>
      <c r="N504" s="13">
        <f t="shared" si="148"/>
        <v>240.12</v>
      </c>
      <c r="O504" s="13">
        <f t="shared" si="149"/>
        <v>634.75199999999995</v>
      </c>
      <c r="P504" s="13">
        <f t="shared" si="150"/>
        <v>1480.3920000000001</v>
      </c>
      <c r="Q504" s="13">
        <v>0</v>
      </c>
      <c r="R504" s="13">
        <f t="shared" si="151"/>
        <v>4437</v>
      </c>
      <c r="S504" s="13">
        <v>0</v>
      </c>
      <c r="T504" s="13">
        <f t="shared" si="152"/>
        <v>1234.0079999999998</v>
      </c>
      <c r="U504" s="13">
        <f t="shared" si="153"/>
        <v>3202.9920000000002</v>
      </c>
      <c r="V504" s="13">
        <f t="shared" si="154"/>
        <v>19645.991999999998</v>
      </c>
      <c r="W504" s="58"/>
      <c r="X504"/>
      <c r="Y504"/>
      <c r="Z504"/>
      <c r="AA504"/>
      <c r="AB504" s="8"/>
      <c r="AC504"/>
      <c r="AD504" s="8"/>
      <c r="AE504"/>
      <c r="AF504"/>
      <c r="AG504"/>
      <c r="AH504"/>
      <c r="AI504" s="8"/>
      <c r="AJ504" s="8"/>
    </row>
    <row r="505" spans="1:36" s="6" customFormat="1" ht="15" x14ac:dyDescent="0.25">
      <c r="A505" s="17">
        <f t="shared" si="155"/>
        <v>483</v>
      </c>
      <c r="B505" s="16" t="s">
        <v>6</v>
      </c>
      <c r="C505" s="15" t="s">
        <v>168</v>
      </c>
      <c r="D505" s="15" t="s">
        <v>2</v>
      </c>
      <c r="E505" s="15" t="s">
        <v>5</v>
      </c>
      <c r="F505" s="15" t="s">
        <v>87</v>
      </c>
      <c r="G505" s="14">
        <v>44927</v>
      </c>
      <c r="H505" s="14" t="s">
        <v>4</v>
      </c>
      <c r="I505" s="13">
        <v>9280</v>
      </c>
      <c r="J505" s="13">
        <v>0</v>
      </c>
      <c r="K505" s="13">
        <v>0</v>
      </c>
      <c r="L505" s="13">
        <f t="shared" si="146"/>
        <v>266.33600000000001</v>
      </c>
      <c r="M505" s="13">
        <f t="shared" si="147"/>
        <v>658.88</v>
      </c>
      <c r="N505" s="13">
        <f t="shared" si="148"/>
        <v>106.72</v>
      </c>
      <c r="O505" s="13">
        <f t="shared" si="149"/>
        <v>282.11200000000002</v>
      </c>
      <c r="P505" s="13">
        <f t="shared" si="150"/>
        <v>657.952</v>
      </c>
      <c r="Q505" s="13">
        <v>0</v>
      </c>
      <c r="R505" s="13">
        <f t="shared" si="151"/>
        <v>1972</v>
      </c>
      <c r="S505" s="13">
        <v>3493.71</v>
      </c>
      <c r="T505" s="13">
        <f t="shared" si="152"/>
        <v>4042.1580000000004</v>
      </c>
      <c r="U505" s="13">
        <f t="shared" si="153"/>
        <v>1423.5520000000001</v>
      </c>
      <c r="V505" s="13">
        <f t="shared" si="154"/>
        <v>5237.8419999999996</v>
      </c>
      <c r="W505" s="58"/>
      <c r="X505"/>
      <c r="Y505"/>
      <c r="Z505"/>
      <c r="AA505"/>
      <c r="AB505" s="8"/>
      <c r="AC505"/>
      <c r="AD505" s="8"/>
      <c r="AE505"/>
      <c r="AF505"/>
      <c r="AG505"/>
      <c r="AH505" s="8"/>
      <c r="AI505" s="8"/>
      <c r="AJ505" s="8"/>
    </row>
    <row r="506" spans="1:36" s="6" customFormat="1" ht="15" x14ac:dyDescent="0.25">
      <c r="A506" s="17">
        <f t="shared" si="155"/>
        <v>484</v>
      </c>
      <c r="B506" s="16" t="s">
        <v>6</v>
      </c>
      <c r="C506" s="15" t="s">
        <v>167</v>
      </c>
      <c r="D506" s="15" t="s">
        <v>2</v>
      </c>
      <c r="E506" s="15" t="s">
        <v>5</v>
      </c>
      <c r="F506" s="15" t="s">
        <v>92</v>
      </c>
      <c r="G506" s="14">
        <v>44927</v>
      </c>
      <c r="H506" s="14" t="s">
        <v>4</v>
      </c>
      <c r="I506" s="13">
        <v>72000</v>
      </c>
      <c r="J506" s="13">
        <v>5744.84</v>
      </c>
      <c r="K506" s="13">
        <v>0</v>
      </c>
      <c r="L506" s="13">
        <f t="shared" si="146"/>
        <v>2066.4</v>
      </c>
      <c r="M506" s="13">
        <f t="shared" si="147"/>
        <v>5111.9999999999991</v>
      </c>
      <c r="N506" s="13">
        <f t="shared" si="148"/>
        <v>828</v>
      </c>
      <c r="O506" s="13">
        <f t="shared" si="149"/>
        <v>2188.8000000000002</v>
      </c>
      <c r="P506" s="13">
        <f t="shared" si="150"/>
        <v>5104.8</v>
      </c>
      <c r="Q506" s="13">
        <v>0</v>
      </c>
      <c r="R506" s="13">
        <f t="shared" si="151"/>
        <v>15300</v>
      </c>
      <c r="S506" s="13">
        <v>0</v>
      </c>
      <c r="T506" s="13">
        <f t="shared" si="152"/>
        <v>10000.040000000001</v>
      </c>
      <c r="U506" s="13">
        <f t="shared" si="153"/>
        <v>11044.8</v>
      </c>
      <c r="V506" s="13">
        <f t="shared" si="154"/>
        <v>61999.96</v>
      </c>
      <c r="W506" s="58"/>
      <c r="X506"/>
      <c r="Y506"/>
      <c r="Z506"/>
      <c r="AA506"/>
      <c r="AB506" s="8"/>
      <c r="AC506"/>
      <c r="AD506" s="8"/>
      <c r="AE506" s="8"/>
      <c r="AF506" s="8"/>
      <c r="AG506" s="8"/>
      <c r="AH506"/>
      <c r="AI506" s="8"/>
      <c r="AJ506" s="8"/>
    </row>
    <row r="507" spans="1:36" s="6" customFormat="1" ht="15" x14ac:dyDescent="0.25">
      <c r="A507" s="17">
        <f t="shared" si="155"/>
        <v>485</v>
      </c>
      <c r="B507" s="16" t="s">
        <v>6</v>
      </c>
      <c r="C507" s="15" t="s">
        <v>166</v>
      </c>
      <c r="D507" s="15" t="s">
        <v>2</v>
      </c>
      <c r="E507" s="15" t="s">
        <v>5</v>
      </c>
      <c r="F507" s="15" t="s">
        <v>92</v>
      </c>
      <c r="G507" s="14">
        <v>44927</v>
      </c>
      <c r="H507" s="14" t="s">
        <v>4</v>
      </c>
      <c r="I507" s="13">
        <v>34800</v>
      </c>
      <c r="J507" s="13">
        <v>0</v>
      </c>
      <c r="K507" s="13">
        <v>0</v>
      </c>
      <c r="L507" s="13">
        <f t="shared" si="146"/>
        <v>998.76</v>
      </c>
      <c r="M507" s="13">
        <f t="shared" si="147"/>
        <v>2470.7999999999997</v>
      </c>
      <c r="N507" s="13">
        <f t="shared" si="148"/>
        <v>400.2</v>
      </c>
      <c r="O507" s="13">
        <f t="shared" si="149"/>
        <v>1057.92</v>
      </c>
      <c r="P507" s="13">
        <f t="shared" si="150"/>
        <v>2467.3200000000002</v>
      </c>
      <c r="Q507" s="13">
        <v>0</v>
      </c>
      <c r="R507" s="13">
        <f t="shared" si="151"/>
        <v>7395</v>
      </c>
      <c r="S507" s="13">
        <v>0</v>
      </c>
      <c r="T507" s="13">
        <f t="shared" si="152"/>
        <v>2056.6800000000003</v>
      </c>
      <c r="U507" s="13">
        <f t="shared" si="153"/>
        <v>5338.32</v>
      </c>
      <c r="V507" s="13">
        <f t="shared" si="154"/>
        <v>32743.32</v>
      </c>
      <c r="W507" s="58"/>
      <c r="X507"/>
      <c r="Y507"/>
      <c r="Z507"/>
      <c r="AA507"/>
      <c r="AB507" s="8"/>
      <c r="AC507"/>
      <c r="AD507" s="8"/>
      <c r="AE507"/>
      <c r="AF507"/>
      <c r="AG507" s="8"/>
      <c r="AH507"/>
      <c r="AI507" s="8"/>
      <c r="AJ507" s="8"/>
    </row>
    <row r="508" spans="1:36" s="6" customFormat="1" ht="15" x14ac:dyDescent="0.25">
      <c r="A508" s="17">
        <f t="shared" si="155"/>
        <v>486</v>
      </c>
      <c r="B508" s="16" t="s">
        <v>6</v>
      </c>
      <c r="C508" s="15" t="s">
        <v>165</v>
      </c>
      <c r="D508" s="15" t="s">
        <v>2</v>
      </c>
      <c r="E508" s="15" t="s">
        <v>5</v>
      </c>
      <c r="F508" s="15" t="s">
        <v>92</v>
      </c>
      <c r="G508" s="14">
        <v>44927</v>
      </c>
      <c r="H508" s="14" t="s">
        <v>4</v>
      </c>
      <c r="I508" s="13">
        <v>20880</v>
      </c>
      <c r="J508" s="13">
        <v>0</v>
      </c>
      <c r="K508" s="13">
        <v>0</v>
      </c>
      <c r="L508" s="13">
        <f t="shared" ref="L508:L539" si="156">+I508*2.87%</f>
        <v>599.25599999999997</v>
      </c>
      <c r="M508" s="13">
        <f t="shared" ref="M508:M539" si="157">I508*7.1%</f>
        <v>1482.4799999999998</v>
      </c>
      <c r="N508" s="13">
        <f t="shared" ref="N508:N539" si="158">I508*1.15%</f>
        <v>240.12</v>
      </c>
      <c r="O508" s="13">
        <f t="shared" ref="O508:O539" si="159">+I508*3.04%</f>
        <v>634.75199999999995</v>
      </c>
      <c r="P508" s="13">
        <f t="shared" ref="P508:P539" si="160">I508*7.09%</f>
        <v>1480.3920000000001</v>
      </c>
      <c r="Q508" s="13">
        <v>0</v>
      </c>
      <c r="R508" s="13">
        <f t="shared" ref="R508:R539" si="161">L508+M508+N508+O508+P508</f>
        <v>4437</v>
      </c>
      <c r="S508" s="13">
        <v>0</v>
      </c>
      <c r="T508" s="13">
        <f t="shared" ref="T508:T539" si="162">+L508+O508+Q508+S508+J508+K508</f>
        <v>1234.0079999999998</v>
      </c>
      <c r="U508" s="13">
        <f t="shared" ref="U508:U539" si="163">+P508+N508+M508</f>
        <v>3202.9920000000002</v>
      </c>
      <c r="V508" s="13">
        <f t="shared" ref="V508:V539" si="164">+I508-T508</f>
        <v>19645.991999999998</v>
      </c>
      <c r="W508" s="58"/>
      <c r="X508"/>
      <c r="Y508"/>
      <c r="Z508"/>
      <c r="AA508"/>
      <c r="AB508" s="8"/>
      <c r="AC508"/>
      <c r="AD508" s="8"/>
      <c r="AE508"/>
      <c r="AF508"/>
      <c r="AG508"/>
      <c r="AH508"/>
      <c r="AI508" s="8"/>
      <c r="AJ508" s="8"/>
    </row>
    <row r="509" spans="1:36" s="6" customFormat="1" ht="15" x14ac:dyDescent="0.25">
      <c r="A509" s="17">
        <f t="shared" si="155"/>
        <v>487</v>
      </c>
      <c r="B509" s="16" t="s">
        <v>6</v>
      </c>
      <c r="C509" s="15" t="s">
        <v>164</v>
      </c>
      <c r="D509" s="15" t="s">
        <v>2</v>
      </c>
      <c r="E509" s="15" t="s">
        <v>5</v>
      </c>
      <c r="F509" s="15" t="s">
        <v>87</v>
      </c>
      <c r="G509" s="14">
        <v>44927</v>
      </c>
      <c r="H509" s="14" t="s">
        <v>4</v>
      </c>
      <c r="I509" s="13">
        <v>17640</v>
      </c>
      <c r="J509" s="13">
        <v>0</v>
      </c>
      <c r="K509" s="13">
        <v>0</v>
      </c>
      <c r="L509" s="13">
        <f t="shared" si="156"/>
        <v>506.26799999999997</v>
      </c>
      <c r="M509" s="13">
        <f t="shared" si="157"/>
        <v>1252.4399999999998</v>
      </c>
      <c r="N509" s="13">
        <f t="shared" si="158"/>
        <v>202.85999999999999</v>
      </c>
      <c r="O509" s="13">
        <f t="shared" si="159"/>
        <v>536.25599999999997</v>
      </c>
      <c r="P509" s="13">
        <f t="shared" si="160"/>
        <v>1250.6760000000002</v>
      </c>
      <c r="Q509" s="13">
        <v>0</v>
      </c>
      <c r="R509" s="13">
        <f t="shared" si="161"/>
        <v>3748.5</v>
      </c>
      <c r="S509" s="13">
        <v>0</v>
      </c>
      <c r="T509" s="13">
        <f t="shared" si="162"/>
        <v>1042.5239999999999</v>
      </c>
      <c r="U509" s="13">
        <f t="shared" si="163"/>
        <v>2705.9759999999997</v>
      </c>
      <c r="V509" s="13">
        <f t="shared" si="164"/>
        <v>16597.475999999999</v>
      </c>
      <c r="W509" s="58"/>
      <c r="X509"/>
      <c r="Y509"/>
      <c r="Z509"/>
      <c r="AA509"/>
      <c r="AB509" s="8"/>
      <c r="AC509"/>
      <c r="AD509" s="8"/>
      <c r="AE509"/>
      <c r="AF509"/>
      <c r="AG509"/>
      <c r="AH509"/>
      <c r="AI509" s="8"/>
      <c r="AJ509" s="8"/>
    </row>
    <row r="510" spans="1:36" s="6" customFormat="1" ht="15" x14ac:dyDescent="0.25">
      <c r="A510" s="17">
        <f t="shared" si="155"/>
        <v>488</v>
      </c>
      <c r="B510" s="16" t="s">
        <v>6</v>
      </c>
      <c r="C510" s="15" t="s">
        <v>163</v>
      </c>
      <c r="D510" s="15" t="s">
        <v>2</v>
      </c>
      <c r="E510" s="15" t="s">
        <v>5</v>
      </c>
      <c r="F510" s="15" t="s">
        <v>87</v>
      </c>
      <c r="G510" s="14">
        <v>44927</v>
      </c>
      <c r="H510" s="14" t="s">
        <v>4</v>
      </c>
      <c r="I510" s="13">
        <v>34800</v>
      </c>
      <c r="J510" s="13">
        <v>0</v>
      </c>
      <c r="K510" s="13">
        <v>0</v>
      </c>
      <c r="L510" s="13">
        <f t="shared" si="156"/>
        <v>998.76</v>
      </c>
      <c r="M510" s="13">
        <f t="shared" si="157"/>
        <v>2470.7999999999997</v>
      </c>
      <c r="N510" s="13">
        <f t="shared" si="158"/>
        <v>400.2</v>
      </c>
      <c r="O510" s="13">
        <f t="shared" si="159"/>
        <v>1057.92</v>
      </c>
      <c r="P510" s="13">
        <f t="shared" si="160"/>
        <v>2467.3200000000002</v>
      </c>
      <c r="Q510" s="13">
        <v>0</v>
      </c>
      <c r="R510" s="13">
        <f t="shared" si="161"/>
        <v>7395</v>
      </c>
      <c r="S510" s="13">
        <v>0</v>
      </c>
      <c r="T510" s="13">
        <f t="shared" si="162"/>
        <v>2056.6800000000003</v>
      </c>
      <c r="U510" s="13">
        <f t="shared" si="163"/>
        <v>5338.32</v>
      </c>
      <c r="V510" s="13">
        <f t="shared" si="164"/>
        <v>32743.32</v>
      </c>
      <c r="W510" s="58"/>
      <c r="X510"/>
      <c r="Y510"/>
      <c r="Z510"/>
      <c r="AA510"/>
      <c r="AB510" s="8"/>
      <c r="AC510"/>
      <c r="AD510" s="8"/>
      <c r="AE510"/>
      <c r="AF510"/>
      <c r="AG510" s="8"/>
      <c r="AH510"/>
      <c r="AI510" s="8"/>
      <c r="AJ510" s="8"/>
    </row>
    <row r="511" spans="1:36" s="6" customFormat="1" ht="15" x14ac:dyDescent="0.25">
      <c r="A511" s="17">
        <f t="shared" si="155"/>
        <v>489</v>
      </c>
      <c r="B511" s="16" t="s">
        <v>6</v>
      </c>
      <c r="C511" s="15" t="s">
        <v>162</v>
      </c>
      <c r="D511" s="15" t="s">
        <v>2</v>
      </c>
      <c r="E511" s="15" t="s">
        <v>5</v>
      </c>
      <c r="F511" s="15" t="s">
        <v>87</v>
      </c>
      <c r="G511" s="14">
        <v>44927</v>
      </c>
      <c r="H511" s="14" t="s">
        <v>4</v>
      </c>
      <c r="I511" s="13">
        <v>113400</v>
      </c>
      <c r="J511" s="13">
        <v>15257.38</v>
      </c>
      <c r="K511" s="13">
        <v>0</v>
      </c>
      <c r="L511" s="13">
        <f t="shared" si="156"/>
        <v>3254.58</v>
      </c>
      <c r="M511" s="13">
        <f t="shared" si="157"/>
        <v>8051.4</v>
      </c>
      <c r="N511" s="13">
        <f t="shared" si="158"/>
        <v>1304.0999999999999</v>
      </c>
      <c r="O511" s="13">
        <f t="shared" si="159"/>
        <v>3447.36</v>
      </c>
      <c r="P511" s="13">
        <f t="shared" si="160"/>
        <v>8040.06</v>
      </c>
      <c r="Q511" s="13">
        <v>0</v>
      </c>
      <c r="R511" s="13">
        <f t="shared" si="161"/>
        <v>24097.5</v>
      </c>
      <c r="S511" s="13">
        <v>0</v>
      </c>
      <c r="T511" s="13">
        <f t="shared" si="162"/>
        <v>21959.32</v>
      </c>
      <c r="U511" s="13">
        <f t="shared" si="163"/>
        <v>17395.559999999998</v>
      </c>
      <c r="V511" s="13">
        <f t="shared" si="164"/>
        <v>91440.68</v>
      </c>
      <c r="W511" s="58"/>
      <c r="X511"/>
      <c r="Y511"/>
      <c r="Z511"/>
      <c r="AA511"/>
      <c r="AB511" s="8"/>
      <c r="AC511"/>
      <c r="AD511" s="8"/>
      <c r="AE511" s="8"/>
      <c r="AF511" s="8"/>
      <c r="AG511" s="8"/>
      <c r="AH511"/>
      <c r="AI511" s="8"/>
      <c r="AJ511" s="8"/>
    </row>
    <row r="512" spans="1:36" s="6" customFormat="1" ht="15" x14ac:dyDescent="0.25">
      <c r="A512" s="17">
        <f t="shared" si="155"/>
        <v>490</v>
      </c>
      <c r="B512" s="16" t="s">
        <v>6</v>
      </c>
      <c r="C512" s="15" t="s">
        <v>161</v>
      </c>
      <c r="D512" s="15" t="s">
        <v>2</v>
      </c>
      <c r="E512" s="15" t="s">
        <v>5</v>
      </c>
      <c r="F512" s="15" t="s">
        <v>87</v>
      </c>
      <c r="G512" s="14">
        <v>44927</v>
      </c>
      <c r="H512" s="14" t="s">
        <v>4</v>
      </c>
      <c r="I512" s="13">
        <v>37800</v>
      </c>
      <c r="J512" s="13">
        <v>0</v>
      </c>
      <c r="K512" s="13">
        <v>0</v>
      </c>
      <c r="L512" s="13">
        <f t="shared" si="156"/>
        <v>1084.8599999999999</v>
      </c>
      <c r="M512" s="13">
        <f t="shared" si="157"/>
        <v>2683.7999999999997</v>
      </c>
      <c r="N512" s="13">
        <f t="shared" si="158"/>
        <v>434.7</v>
      </c>
      <c r="O512" s="13">
        <f t="shared" si="159"/>
        <v>1149.1199999999999</v>
      </c>
      <c r="P512" s="13">
        <f t="shared" si="160"/>
        <v>2680.02</v>
      </c>
      <c r="Q512" s="13">
        <v>0</v>
      </c>
      <c r="R512" s="13">
        <f t="shared" si="161"/>
        <v>8032.5</v>
      </c>
      <c r="S512" s="13">
        <v>0</v>
      </c>
      <c r="T512" s="13">
        <f t="shared" si="162"/>
        <v>2233.9799999999996</v>
      </c>
      <c r="U512" s="13">
        <f t="shared" si="163"/>
        <v>5798.5199999999995</v>
      </c>
      <c r="V512" s="13">
        <f t="shared" si="164"/>
        <v>35566.020000000004</v>
      </c>
      <c r="W512" s="58"/>
      <c r="X512"/>
      <c r="Y512"/>
      <c r="Z512"/>
      <c r="AA512"/>
      <c r="AB512" s="8"/>
      <c r="AC512"/>
      <c r="AD512" s="8"/>
      <c r="AE512" s="8"/>
      <c r="AF512"/>
      <c r="AG512" s="8"/>
      <c r="AH512"/>
      <c r="AI512" s="8"/>
      <c r="AJ512" s="8"/>
    </row>
    <row r="513" spans="1:36" s="6" customFormat="1" ht="15" x14ac:dyDescent="0.25">
      <c r="A513" s="17">
        <f t="shared" si="155"/>
        <v>491</v>
      </c>
      <c r="B513" s="16" t="s">
        <v>6</v>
      </c>
      <c r="C513" s="15" t="s">
        <v>160</v>
      </c>
      <c r="D513" s="15" t="s">
        <v>2</v>
      </c>
      <c r="E513" s="15" t="s">
        <v>5</v>
      </c>
      <c r="F513" s="15" t="s">
        <v>87</v>
      </c>
      <c r="G513" s="14">
        <v>44927</v>
      </c>
      <c r="H513" s="14" t="s">
        <v>4</v>
      </c>
      <c r="I513" s="13">
        <v>34800</v>
      </c>
      <c r="J513" s="13">
        <v>0</v>
      </c>
      <c r="K513" s="13">
        <v>0</v>
      </c>
      <c r="L513" s="13">
        <f t="shared" si="156"/>
        <v>998.76</v>
      </c>
      <c r="M513" s="13">
        <f t="shared" si="157"/>
        <v>2470.7999999999997</v>
      </c>
      <c r="N513" s="13">
        <f t="shared" si="158"/>
        <v>400.2</v>
      </c>
      <c r="O513" s="13">
        <f t="shared" si="159"/>
        <v>1057.92</v>
      </c>
      <c r="P513" s="13">
        <f t="shared" si="160"/>
        <v>2467.3200000000002</v>
      </c>
      <c r="Q513" s="13">
        <v>0</v>
      </c>
      <c r="R513" s="13">
        <f t="shared" si="161"/>
        <v>7395</v>
      </c>
      <c r="S513" s="13">
        <v>0</v>
      </c>
      <c r="T513" s="13">
        <f t="shared" si="162"/>
        <v>2056.6800000000003</v>
      </c>
      <c r="U513" s="13">
        <f t="shared" si="163"/>
        <v>5338.32</v>
      </c>
      <c r="V513" s="13">
        <f t="shared" si="164"/>
        <v>32743.32</v>
      </c>
      <c r="W513" s="58"/>
      <c r="X513"/>
      <c r="Y513"/>
      <c r="Z513"/>
      <c r="AA513"/>
      <c r="AB513" s="8"/>
      <c r="AC513"/>
      <c r="AD513" s="8"/>
      <c r="AE513"/>
      <c r="AF513"/>
      <c r="AG513" s="8"/>
      <c r="AH513"/>
      <c r="AI513" s="8"/>
      <c r="AJ513" s="8"/>
    </row>
    <row r="514" spans="1:36" s="6" customFormat="1" ht="15" x14ac:dyDescent="0.25">
      <c r="A514" s="17">
        <f t="shared" si="155"/>
        <v>492</v>
      </c>
      <c r="B514" s="16" t="s">
        <v>6</v>
      </c>
      <c r="C514" s="15" t="s">
        <v>159</v>
      </c>
      <c r="D514" s="15" t="s">
        <v>2</v>
      </c>
      <c r="E514" s="15" t="s">
        <v>5</v>
      </c>
      <c r="F514" s="15" t="s">
        <v>87</v>
      </c>
      <c r="G514" s="14">
        <v>44927</v>
      </c>
      <c r="H514" s="14" t="s">
        <v>4</v>
      </c>
      <c r="I514" s="13">
        <v>12600</v>
      </c>
      <c r="J514" s="13">
        <v>0</v>
      </c>
      <c r="K514" s="13">
        <v>0</v>
      </c>
      <c r="L514" s="13">
        <f t="shared" si="156"/>
        <v>361.62</v>
      </c>
      <c r="M514" s="13">
        <f t="shared" si="157"/>
        <v>894.59999999999991</v>
      </c>
      <c r="N514" s="13">
        <f t="shared" si="158"/>
        <v>144.9</v>
      </c>
      <c r="O514" s="13">
        <f t="shared" si="159"/>
        <v>383.04</v>
      </c>
      <c r="P514" s="13">
        <f t="shared" si="160"/>
        <v>893.34</v>
      </c>
      <c r="Q514" s="13">
        <v>0</v>
      </c>
      <c r="R514" s="13">
        <f t="shared" si="161"/>
        <v>2677.5</v>
      </c>
      <c r="S514" s="13">
        <v>0</v>
      </c>
      <c r="T514" s="13">
        <f t="shared" si="162"/>
        <v>744.66000000000008</v>
      </c>
      <c r="U514" s="13">
        <f t="shared" si="163"/>
        <v>1932.84</v>
      </c>
      <c r="V514" s="13">
        <f t="shared" si="164"/>
        <v>11855.34</v>
      </c>
      <c r="W514" s="58"/>
      <c r="X514"/>
      <c r="Y514"/>
      <c r="Z514"/>
      <c r="AA514"/>
      <c r="AB514" s="8"/>
      <c r="AC514"/>
      <c r="AD514" s="8"/>
      <c r="AE514"/>
      <c r="AF514"/>
      <c r="AG514"/>
      <c r="AH514"/>
      <c r="AI514"/>
      <c r="AJ514" s="8"/>
    </row>
    <row r="515" spans="1:36" s="6" customFormat="1" ht="15" x14ac:dyDescent="0.25">
      <c r="A515" s="17">
        <f t="shared" si="155"/>
        <v>493</v>
      </c>
      <c r="B515" s="16" t="s">
        <v>6</v>
      </c>
      <c r="C515" s="15" t="s">
        <v>158</v>
      </c>
      <c r="D515" s="15" t="s">
        <v>2</v>
      </c>
      <c r="E515" s="15" t="s">
        <v>5</v>
      </c>
      <c r="F515" s="15" t="s">
        <v>87</v>
      </c>
      <c r="G515" s="14">
        <v>44927</v>
      </c>
      <c r="H515" s="14" t="s">
        <v>4</v>
      </c>
      <c r="I515" s="13">
        <v>34800</v>
      </c>
      <c r="J515" s="13">
        <v>0</v>
      </c>
      <c r="K515" s="13">
        <v>0</v>
      </c>
      <c r="L515" s="13">
        <f t="shared" si="156"/>
        <v>998.76</v>
      </c>
      <c r="M515" s="13">
        <f t="shared" si="157"/>
        <v>2470.7999999999997</v>
      </c>
      <c r="N515" s="13">
        <f t="shared" si="158"/>
        <v>400.2</v>
      </c>
      <c r="O515" s="13">
        <f t="shared" si="159"/>
        <v>1057.92</v>
      </c>
      <c r="P515" s="13">
        <f t="shared" si="160"/>
        <v>2467.3200000000002</v>
      </c>
      <c r="Q515" s="13">
        <v>0</v>
      </c>
      <c r="R515" s="13">
        <f t="shared" si="161"/>
        <v>7395</v>
      </c>
      <c r="S515" s="13">
        <v>0</v>
      </c>
      <c r="T515" s="13">
        <f t="shared" si="162"/>
        <v>2056.6800000000003</v>
      </c>
      <c r="U515" s="13">
        <f t="shared" si="163"/>
        <v>5338.32</v>
      </c>
      <c r="V515" s="13">
        <f t="shared" si="164"/>
        <v>32743.32</v>
      </c>
      <c r="W515" s="58"/>
      <c r="X515"/>
      <c r="Y515"/>
      <c r="Z515"/>
      <c r="AA515"/>
      <c r="AB515" s="8"/>
      <c r="AC515"/>
      <c r="AD515" s="8"/>
      <c r="AE515"/>
      <c r="AF515"/>
      <c r="AG515" s="8"/>
      <c r="AH515"/>
      <c r="AI515" s="8"/>
      <c r="AJ515" s="8"/>
    </row>
    <row r="516" spans="1:36" s="6" customFormat="1" ht="15" x14ac:dyDescent="0.25">
      <c r="A516" s="17">
        <f t="shared" si="155"/>
        <v>494</v>
      </c>
      <c r="B516" s="16" t="s">
        <v>6</v>
      </c>
      <c r="C516" s="15" t="s">
        <v>157</v>
      </c>
      <c r="D516" s="15" t="s">
        <v>2</v>
      </c>
      <c r="E516" s="15" t="s">
        <v>5</v>
      </c>
      <c r="F516" s="15" t="s">
        <v>87</v>
      </c>
      <c r="G516" s="14">
        <v>44927</v>
      </c>
      <c r="H516" s="14" t="s">
        <v>4</v>
      </c>
      <c r="I516" s="13">
        <v>62640</v>
      </c>
      <c r="J516" s="13">
        <v>0</v>
      </c>
      <c r="K516" s="13">
        <v>0</v>
      </c>
      <c r="L516" s="13">
        <f t="shared" si="156"/>
        <v>1797.768</v>
      </c>
      <c r="M516" s="13">
        <f t="shared" si="157"/>
        <v>4447.4399999999996</v>
      </c>
      <c r="N516" s="13">
        <f t="shared" si="158"/>
        <v>720.36</v>
      </c>
      <c r="O516" s="13">
        <f t="shared" si="159"/>
        <v>1904.2560000000001</v>
      </c>
      <c r="P516" s="13">
        <f t="shared" si="160"/>
        <v>4441.1760000000004</v>
      </c>
      <c r="Q516" s="13">
        <v>0</v>
      </c>
      <c r="R516" s="13">
        <f t="shared" si="161"/>
        <v>13311</v>
      </c>
      <c r="S516" s="13">
        <v>0</v>
      </c>
      <c r="T516" s="13">
        <f t="shared" si="162"/>
        <v>3702.0240000000003</v>
      </c>
      <c r="U516" s="13">
        <f t="shared" si="163"/>
        <v>9608.9759999999987</v>
      </c>
      <c r="V516" s="13">
        <f t="shared" si="164"/>
        <v>58937.976000000002</v>
      </c>
      <c r="W516" s="58"/>
      <c r="X516"/>
      <c r="Y516"/>
      <c r="Z516"/>
      <c r="AA516"/>
      <c r="AB516" s="8"/>
      <c r="AC516"/>
      <c r="AD516" s="8"/>
      <c r="AE516" s="8"/>
      <c r="AF516"/>
      <c r="AG516" s="8"/>
      <c r="AH516"/>
      <c r="AI516" s="8"/>
      <c r="AJ516" s="8"/>
    </row>
    <row r="517" spans="1:36" s="6" customFormat="1" ht="15" x14ac:dyDescent="0.25">
      <c r="A517" s="17">
        <f t="shared" si="155"/>
        <v>495</v>
      </c>
      <c r="B517" s="16" t="s">
        <v>6</v>
      </c>
      <c r="C517" s="15" t="s">
        <v>156</v>
      </c>
      <c r="D517" s="15" t="s">
        <v>2</v>
      </c>
      <c r="E517" s="15" t="s">
        <v>5</v>
      </c>
      <c r="F517" s="15" t="s">
        <v>87</v>
      </c>
      <c r="G517" s="14">
        <v>44927</v>
      </c>
      <c r="H517" s="14" t="s">
        <v>4</v>
      </c>
      <c r="I517" s="13">
        <v>62640</v>
      </c>
      <c r="J517" s="13">
        <v>3983.47</v>
      </c>
      <c r="K517" s="13">
        <v>0</v>
      </c>
      <c r="L517" s="13">
        <f t="shared" si="156"/>
        <v>1797.768</v>
      </c>
      <c r="M517" s="13">
        <f t="shared" si="157"/>
        <v>4447.4399999999996</v>
      </c>
      <c r="N517" s="13">
        <f t="shared" si="158"/>
        <v>720.36</v>
      </c>
      <c r="O517" s="13">
        <f t="shared" si="159"/>
        <v>1904.2560000000001</v>
      </c>
      <c r="P517" s="13">
        <f t="shared" si="160"/>
        <v>4441.1760000000004</v>
      </c>
      <c r="Q517" s="13">
        <v>0</v>
      </c>
      <c r="R517" s="13">
        <f t="shared" si="161"/>
        <v>13311</v>
      </c>
      <c r="S517" s="13">
        <v>0</v>
      </c>
      <c r="T517" s="13">
        <f t="shared" si="162"/>
        <v>7685.4940000000006</v>
      </c>
      <c r="U517" s="13">
        <f t="shared" si="163"/>
        <v>9608.9759999999987</v>
      </c>
      <c r="V517" s="13">
        <f t="shared" si="164"/>
        <v>54954.506000000001</v>
      </c>
      <c r="W517" s="58"/>
      <c r="X517"/>
      <c r="Y517"/>
      <c r="Z517"/>
      <c r="AA517"/>
      <c r="AB517" s="8"/>
      <c r="AC517"/>
      <c r="AD517" s="8"/>
      <c r="AE517" s="8"/>
      <c r="AF517" s="8"/>
      <c r="AG517" s="8"/>
      <c r="AH517"/>
      <c r="AI517" s="8"/>
      <c r="AJ517" s="8"/>
    </row>
    <row r="518" spans="1:36" s="6" customFormat="1" ht="15" x14ac:dyDescent="0.25">
      <c r="A518" s="17">
        <f t="shared" si="155"/>
        <v>496</v>
      </c>
      <c r="B518" s="16" t="s">
        <v>6</v>
      </c>
      <c r="C518" s="15" t="s">
        <v>155</v>
      </c>
      <c r="D518" s="15" t="s">
        <v>2</v>
      </c>
      <c r="E518" s="15" t="s">
        <v>5</v>
      </c>
      <c r="F518" s="15" t="s">
        <v>92</v>
      </c>
      <c r="G518" s="14">
        <v>44927</v>
      </c>
      <c r="H518" s="14" t="s">
        <v>4</v>
      </c>
      <c r="I518" s="13">
        <v>48000</v>
      </c>
      <c r="J518" s="13">
        <v>1571.73</v>
      </c>
      <c r="K518" s="13">
        <v>0</v>
      </c>
      <c r="L518" s="13">
        <f t="shared" si="156"/>
        <v>1377.6</v>
      </c>
      <c r="M518" s="13">
        <f t="shared" si="157"/>
        <v>3407.9999999999995</v>
      </c>
      <c r="N518" s="13">
        <f t="shared" si="158"/>
        <v>552</v>
      </c>
      <c r="O518" s="13">
        <f t="shared" si="159"/>
        <v>1459.2</v>
      </c>
      <c r="P518" s="13">
        <f t="shared" si="160"/>
        <v>3403.2000000000003</v>
      </c>
      <c r="Q518" s="13">
        <v>0</v>
      </c>
      <c r="R518" s="13">
        <f t="shared" si="161"/>
        <v>10200</v>
      </c>
      <c r="S518" s="13">
        <v>0</v>
      </c>
      <c r="T518" s="13">
        <f t="shared" si="162"/>
        <v>4408.5300000000007</v>
      </c>
      <c r="U518" s="13">
        <f t="shared" si="163"/>
        <v>7363.2</v>
      </c>
      <c r="V518" s="13">
        <f t="shared" si="164"/>
        <v>43591.47</v>
      </c>
      <c r="W518" s="58"/>
      <c r="X518"/>
      <c r="Y518"/>
      <c r="Z518"/>
      <c r="AA518"/>
      <c r="AB518" s="8"/>
      <c r="AC518"/>
      <c r="AD518" s="8"/>
      <c r="AE518" s="8"/>
      <c r="AF518" s="8"/>
      <c r="AG518" s="8"/>
      <c r="AH518"/>
      <c r="AI518" s="8"/>
      <c r="AJ518" s="8"/>
    </row>
    <row r="519" spans="1:36" s="6" customFormat="1" ht="15" x14ac:dyDescent="0.25">
      <c r="A519" s="17">
        <f t="shared" si="155"/>
        <v>497</v>
      </c>
      <c r="B519" s="16" t="s">
        <v>6</v>
      </c>
      <c r="C519" s="15" t="s">
        <v>154</v>
      </c>
      <c r="D519" s="15" t="s">
        <v>2</v>
      </c>
      <c r="E519" s="15" t="s">
        <v>5</v>
      </c>
      <c r="F519" s="15" t="s">
        <v>92</v>
      </c>
      <c r="G519" s="14">
        <v>44927</v>
      </c>
      <c r="H519" s="14" t="s">
        <v>4</v>
      </c>
      <c r="I519" s="13">
        <v>104400</v>
      </c>
      <c r="J519" s="13">
        <v>13140.36</v>
      </c>
      <c r="K519" s="13">
        <v>0</v>
      </c>
      <c r="L519" s="13">
        <f t="shared" si="156"/>
        <v>2996.28</v>
      </c>
      <c r="M519" s="13">
        <f t="shared" si="157"/>
        <v>7412.4</v>
      </c>
      <c r="N519" s="13">
        <f t="shared" si="158"/>
        <v>1200.5999999999999</v>
      </c>
      <c r="O519" s="13">
        <f t="shared" si="159"/>
        <v>3173.76</v>
      </c>
      <c r="P519" s="13">
        <f t="shared" si="160"/>
        <v>7401.96</v>
      </c>
      <c r="Q519" s="13">
        <v>0</v>
      </c>
      <c r="R519" s="13">
        <f t="shared" si="161"/>
        <v>22185</v>
      </c>
      <c r="S519" s="13">
        <v>0</v>
      </c>
      <c r="T519" s="13">
        <f t="shared" si="162"/>
        <v>19310.400000000001</v>
      </c>
      <c r="U519" s="13">
        <f t="shared" si="163"/>
        <v>16014.96</v>
      </c>
      <c r="V519" s="13">
        <f t="shared" si="164"/>
        <v>85089.600000000006</v>
      </c>
      <c r="W519" s="58"/>
      <c r="X519"/>
      <c r="Y519"/>
      <c r="Z519"/>
      <c r="AA519"/>
      <c r="AB519" s="8"/>
      <c r="AC519"/>
      <c r="AD519" s="8"/>
      <c r="AE519" s="8"/>
      <c r="AF519" s="8"/>
      <c r="AG519" s="8"/>
      <c r="AH519"/>
      <c r="AI519" s="8"/>
      <c r="AJ519" s="8"/>
    </row>
    <row r="520" spans="1:36" s="6" customFormat="1" ht="15" x14ac:dyDescent="0.25">
      <c r="A520" s="17">
        <f t="shared" si="155"/>
        <v>498</v>
      </c>
      <c r="B520" s="16" t="s">
        <v>6</v>
      </c>
      <c r="C520" s="15" t="s">
        <v>153</v>
      </c>
      <c r="D520" s="15" t="s">
        <v>2</v>
      </c>
      <c r="E520" s="15" t="s">
        <v>5</v>
      </c>
      <c r="F520" s="15" t="s">
        <v>92</v>
      </c>
      <c r="G520" s="14">
        <v>44927</v>
      </c>
      <c r="H520" s="14" t="s">
        <v>4</v>
      </c>
      <c r="I520" s="13">
        <v>34800</v>
      </c>
      <c r="J520" s="13">
        <v>0</v>
      </c>
      <c r="K520" s="13">
        <v>0</v>
      </c>
      <c r="L520" s="13">
        <f t="shared" si="156"/>
        <v>998.76</v>
      </c>
      <c r="M520" s="13">
        <f t="shared" si="157"/>
        <v>2470.7999999999997</v>
      </c>
      <c r="N520" s="13">
        <f t="shared" si="158"/>
        <v>400.2</v>
      </c>
      <c r="O520" s="13">
        <f t="shared" si="159"/>
        <v>1057.92</v>
      </c>
      <c r="P520" s="13">
        <f t="shared" si="160"/>
        <v>2467.3200000000002</v>
      </c>
      <c r="Q520" s="13">
        <v>0</v>
      </c>
      <c r="R520" s="13">
        <f t="shared" si="161"/>
        <v>7395</v>
      </c>
      <c r="S520" s="13">
        <v>0</v>
      </c>
      <c r="T520" s="13">
        <f t="shared" si="162"/>
        <v>2056.6800000000003</v>
      </c>
      <c r="U520" s="13">
        <f t="shared" si="163"/>
        <v>5338.32</v>
      </c>
      <c r="V520" s="13">
        <f t="shared" si="164"/>
        <v>32743.32</v>
      </c>
      <c r="W520" s="58"/>
      <c r="X520"/>
      <c r="Y520"/>
      <c r="Z520"/>
      <c r="AA520"/>
      <c r="AB520" s="8"/>
      <c r="AC520"/>
      <c r="AD520" s="8"/>
      <c r="AE520"/>
      <c r="AF520"/>
      <c r="AG520" s="8"/>
      <c r="AH520"/>
      <c r="AI520" s="8"/>
      <c r="AJ520" s="8"/>
    </row>
    <row r="521" spans="1:36" s="6" customFormat="1" ht="15" x14ac:dyDescent="0.25">
      <c r="A521" s="17">
        <f t="shared" si="155"/>
        <v>499</v>
      </c>
      <c r="B521" s="16" t="s">
        <v>6</v>
      </c>
      <c r="C521" s="15" t="s">
        <v>152</v>
      </c>
      <c r="D521" s="15" t="s">
        <v>2</v>
      </c>
      <c r="E521" s="15" t="s">
        <v>5</v>
      </c>
      <c r="F521" s="15" t="s">
        <v>87</v>
      </c>
      <c r="G521" s="14">
        <v>44927</v>
      </c>
      <c r="H521" s="14" t="s">
        <v>4</v>
      </c>
      <c r="I521" s="13">
        <v>104400</v>
      </c>
      <c r="J521" s="13">
        <v>13140.36</v>
      </c>
      <c r="K521" s="13">
        <v>0</v>
      </c>
      <c r="L521" s="13">
        <f t="shared" si="156"/>
        <v>2996.28</v>
      </c>
      <c r="M521" s="13">
        <f t="shared" si="157"/>
        <v>7412.4</v>
      </c>
      <c r="N521" s="13">
        <f t="shared" si="158"/>
        <v>1200.5999999999999</v>
      </c>
      <c r="O521" s="13">
        <f t="shared" si="159"/>
        <v>3173.76</v>
      </c>
      <c r="P521" s="13">
        <f t="shared" si="160"/>
        <v>7401.96</v>
      </c>
      <c r="Q521" s="13">
        <v>0</v>
      </c>
      <c r="R521" s="13">
        <f t="shared" si="161"/>
        <v>22185</v>
      </c>
      <c r="S521" s="13">
        <v>0</v>
      </c>
      <c r="T521" s="13">
        <f t="shared" si="162"/>
        <v>19310.400000000001</v>
      </c>
      <c r="U521" s="13">
        <f t="shared" si="163"/>
        <v>16014.96</v>
      </c>
      <c r="V521" s="13">
        <f t="shared" si="164"/>
        <v>85089.600000000006</v>
      </c>
      <c r="W521" s="58"/>
      <c r="X521"/>
      <c r="Y521"/>
      <c r="Z521"/>
      <c r="AA521"/>
      <c r="AB521" s="8"/>
      <c r="AC521"/>
      <c r="AD521" s="8"/>
      <c r="AE521" s="8"/>
      <c r="AF521" s="8"/>
      <c r="AG521" s="8"/>
      <c r="AH521"/>
      <c r="AI521" s="8"/>
      <c r="AJ521" s="8"/>
    </row>
    <row r="522" spans="1:36" s="6" customFormat="1" ht="15" x14ac:dyDescent="0.25">
      <c r="A522" s="17">
        <f t="shared" si="155"/>
        <v>500</v>
      </c>
      <c r="B522" s="16" t="s">
        <v>6</v>
      </c>
      <c r="C522" s="15" t="s">
        <v>151</v>
      </c>
      <c r="D522" s="15" t="s">
        <v>2</v>
      </c>
      <c r="E522" s="15" t="s">
        <v>5</v>
      </c>
      <c r="F522" s="15" t="s">
        <v>87</v>
      </c>
      <c r="G522" s="14">
        <v>44927</v>
      </c>
      <c r="H522" s="14" t="s">
        <v>4</v>
      </c>
      <c r="I522" s="13">
        <v>37800</v>
      </c>
      <c r="J522" s="13">
        <v>0</v>
      </c>
      <c r="K522" s="13">
        <v>0</v>
      </c>
      <c r="L522" s="13">
        <f t="shared" si="156"/>
        <v>1084.8599999999999</v>
      </c>
      <c r="M522" s="13">
        <f t="shared" si="157"/>
        <v>2683.7999999999997</v>
      </c>
      <c r="N522" s="13">
        <f t="shared" si="158"/>
        <v>434.7</v>
      </c>
      <c r="O522" s="13">
        <f t="shared" si="159"/>
        <v>1149.1199999999999</v>
      </c>
      <c r="P522" s="13">
        <f t="shared" si="160"/>
        <v>2680.02</v>
      </c>
      <c r="Q522" s="13">
        <v>0</v>
      </c>
      <c r="R522" s="13">
        <f t="shared" si="161"/>
        <v>8032.5</v>
      </c>
      <c r="S522" s="13">
        <v>0</v>
      </c>
      <c r="T522" s="13">
        <f t="shared" si="162"/>
        <v>2233.9799999999996</v>
      </c>
      <c r="U522" s="13">
        <f t="shared" si="163"/>
        <v>5798.5199999999995</v>
      </c>
      <c r="V522" s="13">
        <f t="shared" si="164"/>
        <v>35566.020000000004</v>
      </c>
      <c r="W522" s="58"/>
      <c r="X522"/>
      <c r="Y522"/>
      <c r="Z522"/>
      <c r="AA522"/>
      <c r="AB522" s="8"/>
      <c r="AC522"/>
      <c r="AD522" s="8"/>
      <c r="AE522" s="8"/>
      <c r="AF522"/>
      <c r="AG522" s="8"/>
      <c r="AH522"/>
      <c r="AI522" s="8"/>
      <c r="AJ522" s="8"/>
    </row>
    <row r="523" spans="1:36" s="6" customFormat="1" ht="15" x14ac:dyDescent="0.25">
      <c r="A523" s="17">
        <f t="shared" si="155"/>
        <v>501</v>
      </c>
      <c r="B523" s="16" t="s">
        <v>6</v>
      </c>
      <c r="C523" s="15" t="s">
        <v>150</v>
      </c>
      <c r="D523" s="15" t="s">
        <v>2</v>
      </c>
      <c r="E523" s="15" t="s">
        <v>5</v>
      </c>
      <c r="F523" s="15" t="s">
        <v>92</v>
      </c>
      <c r="G523" s="14">
        <v>44927</v>
      </c>
      <c r="H523" s="14" t="s">
        <v>4</v>
      </c>
      <c r="I523" s="13">
        <v>92800</v>
      </c>
      <c r="J523" s="13">
        <v>9623.02</v>
      </c>
      <c r="K523" s="13">
        <v>0</v>
      </c>
      <c r="L523" s="13">
        <f t="shared" si="156"/>
        <v>2663.36</v>
      </c>
      <c r="M523" s="13">
        <f t="shared" si="157"/>
        <v>6588.7999999999993</v>
      </c>
      <c r="N523" s="13">
        <f t="shared" si="158"/>
        <v>1067.2</v>
      </c>
      <c r="O523" s="13">
        <f t="shared" si="159"/>
        <v>2821.12</v>
      </c>
      <c r="P523" s="13">
        <f t="shared" si="160"/>
        <v>6579.52</v>
      </c>
      <c r="Q523" s="13">
        <f>3024.9+130</f>
        <v>3154.9</v>
      </c>
      <c r="R523" s="13">
        <f t="shared" si="161"/>
        <v>19720</v>
      </c>
      <c r="S523" s="13">
        <v>0</v>
      </c>
      <c r="T523" s="13">
        <f t="shared" si="162"/>
        <v>18262.400000000001</v>
      </c>
      <c r="U523" s="13">
        <f t="shared" si="163"/>
        <v>14235.52</v>
      </c>
      <c r="V523" s="13">
        <f t="shared" si="164"/>
        <v>74537.600000000006</v>
      </c>
      <c r="W523" s="58"/>
      <c r="X523"/>
      <c r="Y523"/>
      <c r="Z523"/>
      <c r="AA523"/>
      <c r="AB523" s="8"/>
      <c r="AC523"/>
      <c r="AD523" s="8"/>
      <c r="AE523" s="8"/>
      <c r="AF523" s="8"/>
      <c r="AG523" s="8"/>
      <c r="AH523" s="8"/>
      <c r="AI523" s="8"/>
      <c r="AJ523" s="8"/>
    </row>
    <row r="524" spans="1:36" s="6" customFormat="1" ht="15" x14ac:dyDescent="0.25">
      <c r="A524" s="17">
        <f t="shared" si="155"/>
        <v>502</v>
      </c>
      <c r="B524" s="16" t="s">
        <v>6</v>
      </c>
      <c r="C524" s="15" t="s">
        <v>149</v>
      </c>
      <c r="D524" s="15" t="s">
        <v>2</v>
      </c>
      <c r="E524" s="15" t="s">
        <v>5</v>
      </c>
      <c r="F524" s="15" t="s">
        <v>92</v>
      </c>
      <c r="G524" s="14">
        <v>44927</v>
      </c>
      <c r="H524" s="14" t="s">
        <v>4</v>
      </c>
      <c r="I524" s="13">
        <v>34800</v>
      </c>
      <c r="J524" s="13">
        <v>0</v>
      </c>
      <c r="K524" s="13">
        <v>0</v>
      </c>
      <c r="L524" s="13">
        <f t="shared" si="156"/>
        <v>998.76</v>
      </c>
      <c r="M524" s="13">
        <f t="shared" si="157"/>
        <v>2470.7999999999997</v>
      </c>
      <c r="N524" s="13">
        <f t="shared" si="158"/>
        <v>400.2</v>
      </c>
      <c r="O524" s="13">
        <f t="shared" si="159"/>
        <v>1057.92</v>
      </c>
      <c r="P524" s="13">
        <f t="shared" si="160"/>
        <v>2467.3200000000002</v>
      </c>
      <c r="Q524" s="13">
        <v>0</v>
      </c>
      <c r="R524" s="13">
        <f t="shared" si="161"/>
        <v>7395</v>
      </c>
      <c r="S524" s="13">
        <v>0</v>
      </c>
      <c r="T524" s="13">
        <f t="shared" si="162"/>
        <v>2056.6800000000003</v>
      </c>
      <c r="U524" s="13">
        <f t="shared" si="163"/>
        <v>5338.32</v>
      </c>
      <c r="V524" s="13">
        <f t="shared" si="164"/>
        <v>32743.32</v>
      </c>
      <c r="W524" s="58"/>
      <c r="X524"/>
      <c r="Y524"/>
      <c r="Z524"/>
      <c r="AA524"/>
      <c r="AB524" s="8"/>
      <c r="AC524"/>
      <c r="AD524" s="8"/>
      <c r="AE524"/>
      <c r="AF524"/>
      <c r="AG524" s="8"/>
      <c r="AH524"/>
      <c r="AI524" s="8"/>
      <c r="AJ524" s="8"/>
    </row>
    <row r="525" spans="1:36" s="6" customFormat="1" ht="15" x14ac:dyDescent="0.25">
      <c r="A525" s="17">
        <f t="shared" si="155"/>
        <v>503</v>
      </c>
      <c r="B525" s="16" t="s">
        <v>6</v>
      </c>
      <c r="C525" s="15" t="s">
        <v>148</v>
      </c>
      <c r="D525" s="15" t="s">
        <v>2</v>
      </c>
      <c r="E525" s="15" t="s">
        <v>5</v>
      </c>
      <c r="F525" s="15" t="s">
        <v>92</v>
      </c>
      <c r="G525" s="14">
        <v>44927</v>
      </c>
      <c r="H525" s="14" t="s">
        <v>4</v>
      </c>
      <c r="I525" s="13">
        <v>48000</v>
      </c>
      <c r="J525" s="13">
        <v>1571.73</v>
      </c>
      <c r="K525" s="13">
        <v>0</v>
      </c>
      <c r="L525" s="13">
        <f t="shared" si="156"/>
        <v>1377.6</v>
      </c>
      <c r="M525" s="13">
        <f t="shared" si="157"/>
        <v>3407.9999999999995</v>
      </c>
      <c r="N525" s="13">
        <f t="shared" si="158"/>
        <v>552</v>
      </c>
      <c r="O525" s="13">
        <f t="shared" si="159"/>
        <v>1459.2</v>
      </c>
      <c r="P525" s="13">
        <f t="shared" si="160"/>
        <v>3403.2000000000003</v>
      </c>
      <c r="Q525" s="13">
        <v>0</v>
      </c>
      <c r="R525" s="13">
        <f t="shared" si="161"/>
        <v>10200</v>
      </c>
      <c r="S525" s="13">
        <v>0</v>
      </c>
      <c r="T525" s="13">
        <f t="shared" si="162"/>
        <v>4408.5300000000007</v>
      </c>
      <c r="U525" s="13">
        <f t="shared" si="163"/>
        <v>7363.2</v>
      </c>
      <c r="V525" s="13">
        <f t="shared" si="164"/>
        <v>43591.47</v>
      </c>
      <c r="W525" s="58"/>
      <c r="X525"/>
      <c r="Y525"/>
      <c r="Z525"/>
      <c r="AA525"/>
      <c r="AB525" s="8"/>
      <c r="AC525"/>
      <c r="AD525" s="8"/>
      <c r="AE525" s="8"/>
      <c r="AF525" s="8"/>
      <c r="AG525" s="8"/>
      <c r="AH525"/>
      <c r="AI525" s="8"/>
      <c r="AJ525" s="8"/>
    </row>
    <row r="526" spans="1:36" s="6" customFormat="1" ht="15" x14ac:dyDescent="0.25">
      <c r="A526" s="17">
        <f t="shared" si="155"/>
        <v>504</v>
      </c>
      <c r="B526" s="16" t="s">
        <v>6</v>
      </c>
      <c r="C526" s="15" t="s">
        <v>147</v>
      </c>
      <c r="D526" s="15" t="s">
        <v>2</v>
      </c>
      <c r="E526" s="15" t="s">
        <v>5</v>
      </c>
      <c r="F526" s="15" t="s">
        <v>87</v>
      </c>
      <c r="G526" s="14">
        <v>44927</v>
      </c>
      <c r="H526" s="14" t="s">
        <v>4</v>
      </c>
      <c r="I526" s="13">
        <v>6960</v>
      </c>
      <c r="J526" s="13">
        <v>0</v>
      </c>
      <c r="K526" s="13">
        <v>0</v>
      </c>
      <c r="L526" s="13">
        <f t="shared" si="156"/>
        <v>199.75200000000001</v>
      </c>
      <c r="M526" s="13">
        <f t="shared" si="157"/>
        <v>494.15999999999997</v>
      </c>
      <c r="N526" s="13">
        <f t="shared" si="158"/>
        <v>80.039999999999992</v>
      </c>
      <c r="O526" s="13">
        <f t="shared" si="159"/>
        <v>211.584</v>
      </c>
      <c r="P526" s="13">
        <f t="shared" si="160"/>
        <v>493.46400000000006</v>
      </c>
      <c r="Q526" s="13">
        <v>0</v>
      </c>
      <c r="R526" s="13">
        <f t="shared" si="161"/>
        <v>1479</v>
      </c>
      <c r="S526" s="13">
        <v>0</v>
      </c>
      <c r="T526" s="13">
        <f t="shared" si="162"/>
        <v>411.33600000000001</v>
      </c>
      <c r="U526" s="13">
        <f t="shared" si="163"/>
        <v>1067.664</v>
      </c>
      <c r="V526" s="13">
        <f t="shared" si="164"/>
        <v>6548.6639999999998</v>
      </c>
      <c r="W526" s="58"/>
      <c r="X526"/>
      <c r="Y526"/>
      <c r="Z526"/>
      <c r="AA526"/>
      <c r="AB526" s="8"/>
      <c r="AC526"/>
      <c r="AD526" s="8"/>
      <c r="AE526"/>
      <c r="AF526"/>
      <c r="AG526"/>
      <c r="AH526"/>
      <c r="AI526"/>
      <c r="AJ526" s="8"/>
    </row>
    <row r="527" spans="1:36" s="6" customFormat="1" ht="15" x14ac:dyDescent="0.25">
      <c r="A527" s="17">
        <f t="shared" si="155"/>
        <v>505</v>
      </c>
      <c r="B527" s="16" t="s">
        <v>6</v>
      </c>
      <c r="C527" s="15" t="s">
        <v>146</v>
      </c>
      <c r="D527" s="15" t="s">
        <v>2</v>
      </c>
      <c r="E527" s="15" t="s">
        <v>5</v>
      </c>
      <c r="F527" s="15" t="s">
        <v>87</v>
      </c>
      <c r="G527" s="14">
        <v>44927</v>
      </c>
      <c r="H527" s="14" t="s">
        <v>4</v>
      </c>
      <c r="I527" s="13">
        <v>42840</v>
      </c>
      <c r="J527" s="13">
        <v>0</v>
      </c>
      <c r="K527" s="13">
        <v>0</v>
      </c>
      <c r="L527" s="13">
        <f t="shared" si="156"/>
        <v>1229.508</v>
      </c>
      <c r="M527" s="13">
        <f t="shared" si="157"/>
        <v>3041.64</v>
      </c>
      <c r="N527" s="13">
        <f t="shared" si="158"/>
        <v>492.65999999999997</v>
      </c>
      <c r="O527" s="13">
        <f t="shared" si="159"/>
        <v>1302.336</v>
      </c>
      <c r="P527" s="13">
        <f t="shared" si="160"/>
        <v>3037.3560000000002</v>
      </c>
      <c r="Q527" s="13">
        <v>0</v>
      </c>
      <c r="R527" s="13">
        <f t="shared" si="161"/>
        <v>9103.5</v>
      </c>
      <c r="S527" s="13">
        <v>0</v>
      </c>
      <c r="T527" s="13">
        <f t="shared" si="162"/>
        <v>2531.8440000000001</v>
      </c>
      <c r="U527" s="13">
        <f t="shared" si="163"/>
        <v>6571.6559999999999</v>
      </c>
      <c r="V527" s="13">
        <f t="shared" si="164"/>
        <v>40308.156000000003</v>
      </c>
      <c r="W527" s="58"/>
      <c r="X527"/>
      <c r="Y527"/>
      <c r="Z527"/>
      <c r="AA527"/>
      <c r="AB527" s="8"/>
      <c r="AC527"/>
      <c r="AD527" s="8"/>
      <c r="AE527" s="8"/>
      <c r="AF527"/>
      <c r="AG527" s="8"/>
      <c r="AH527"/>
      <c r="AI527" s="8"/>
      <c r="AJ527" s="8"/>
    </row>
    <row r="528" spans="1:36" s="6" customFormat="1" ht="15" x14ac:dyDescent="0.25">
      <c r="A528" s="17">
        <f t="shared" si="155"/>
        <v>506</v>
      </c>
      <c r="B528" s="16" t="s">
        <v>6</v>
      </c>
      <c r="C528" s="15" t="s">
        <v>145</v>
      </c>
      <c r="D528" s="15" t="s">
        <v>2</v>
      </c>
      <c r="E528" s="15" t="s">
        <v>5</v>
      </c>
      <c r="F528" s="15" t="s">
        <v>87</v>
      </c>
      <c r="G528" s="14">
        <v>44927</v>
      </c>
      <c r="H528" s="14" t="s">
        <v>4</v>
      </c>
      <c r="I528" s="13">
        <v>113400</v>
      </c>
      <c r="J528" s="13">
        <v>0</v>
      </c>
      <c r="K528" s="13">
        <v>0</v>
      </c>
      <c r="L528" s="13">
        <f t="shared" si="156"/>
        <v>3254.58</v>
      </c>
      <c r="M528" s="13">
        <f t="shared" si="157"/>
        <v>8051.4</v>
      </c>
      <c r="N528" s="13">
        <f t="shared" si="158"/>
        <v>1304.0999999999999</v>
      </c>
      <c r="O528" s="13">
        <f t="shared" si="159"/>
        <v>3447.36</v>
      </c>
      <c r="P528" s="13">
        <f t="shared" si="160"/>
        <v>8040.06</v>
      </c>
      <c r="Q528" s="13">
        <v>0</v>
      </c>
      <c r="R528" s="13">
        <f t="shared" si="161"/>
        <v>24097.5</v>
      </c>
      <c r="S528" s="13">
        <v>0</v>
      </c>
      <c r="T528" s="13">
        <f t="shared" si="162"/>
        <v>6701.9400000000005</v>
      </c>
      <c r="U528" s="13">
        <f t="shared" si="163"/>
        <v>17395.559999999998</v>
      </c>
      <c r="V528" s="13">
        <f t="shared" si="164"/>
        <v>106698.06</v>
      </c>
      <c r="W528" s="58"/>
      <c r="X528"/>
      <c r="Y528"/>
      <c r="Z528"/>
      <c r="AA528"/>
      <c r="AB528" s="8"/>
      <c r="AC528"/>
      <c r="AD528" s="8"/>
      <c r="AE528" s="8"/>
      <c r="AF528"/>
      <c r="AG528" s="8"/>
      <c r="AH528"/>
      <c r="AI528" s="8"/>
      <c r="AJ528" s="8"/>
    </row>
    <row r="529" spans="1:36" s="6" customFormat="1" ht="15" x14ac:dyDescent="0.25">
      <c r="A529" s="17">
        <f t="shared" si="155"/>
        <v>507</v>
      </c>
      <c r="B529" s="16" t="s">
        <v>6</v>
      </c>
      <c r="C529" s="15" t="s">
        <v>144</v>
      </c>
      <c r="D529" s="15" t="s">
        <v>2</v>
      </c>
      <c r="E529" s="15" t="s">
        <v>5</v>
      </c>
      <c r="F529" s="15" t="s">
        <v>92</v>
      </c>
      <c r="G529" s="14">
        <v>44927</v>
      </c>
      <c r="H529" s="14" t="s">
        <v>4</v>
      </c>
      <c r="I529" s="13">
        <v>13920</v>
      </c>
      <c r="J529" s="13">
        <v>0</v>
      </c>
      <c r="K529" s="13">
        <v>0</v>
      </c>
      <c r="L529" s="13">
        <f t="shared" si="156"/>
        <v>399.50400000000002</v>
      </c>
      <c r="M529" s="13">
        <f t="shared" si="157"/>
        <v>988.31999999999994</v>
      </c>
      <c r="N529" s="13">
        <f t="shared" si="158"/>
        <v>160.07999999999998</v>
      </c>
      <c r="O529" s="13">
        <f t="shared" si="159"/>
        <v>423.16800000000001</v>
      </c>
      <c r="P529" s="13">
        <f t="shared" si="160"/>
        <v>986.92800000000011</v>
      </c>
      <c r="Q529" s="13">
        <v>0</v>
      </c>
      <c r="R529" s="13">
        <f t="shared" si="161"/>
        <v>2958</v>
      </c>
      <c r="S529" s="13">
        <v>0</v>
      </c>
      <c r="T529" s="13">
        <f t="shared" si="162"/>
        <v>822.67200000000003</v>
      </c>
      <c r="U529" s="13">
        <f t="shared" si="163"/>
        <v>2135.328</v>
      </c>
      <c r="V529" s="13">
        <f t="shared" si="164"/>
        <v>13097.328</v>
      </c>
      <c r="W529" s="58"/>
      <c r="X529"/>
      <c r="Y529"/>
      <c r="Z529"/>
      <c r="AA529"/>
      <c r="AB529" s="8"/>
      <c r="AC529"/>
      <c r="AD529" s="8"/>
      <c r="AE529"/>
      <c r="AF529"/>
      <c r="AG529"/>
      <c r="AH529"/>
      <c r="AI529"/>
      <c r="AJ529" s="8"/>
    </row>
    <row r="530" spans="1:36" s="6" customFormat="1" ht="15" x14ac:dyDescent="0.25">
      <c r="A530" s="17">
        <f t="shared" si="155"/>
        <v>508</v>
      </c>
      <c r="B530" s="16" t="s">
        <v>6</v>
      </c>
      <c r="C530" s="15" t="s">
        <v>143</v>
      </c>
      <c r="D530" s="15" t="s">
        <v>2</v>
      </c>
      <c r="E530" s="15" t="s">
        <v>5</v>
      </c>
      <c r="F530" s="15" t="s">
        <v>92</v>
      </c>
      <c r="G530" s="14">
        <v>44927</v>
      </c>
      <c r="H530" s="14" t="s">
        <v>4</v>
      </c>
      <c r="I530" s="13">
        <v>78880</v>
      </c>
      <c r="J530" s="13">
        <v>7137.42</v>
      </c>
      <c r="K530" s="13">
        <v>0</v>
      </c>
      <c r="L530" s="13">
        <f t="shared" si="156"/>
        <v>2263.8559999999998</v>
      </c>
      <c r="M530" s="13">
        <f t="shared" si="157"/>
        <v>5600.48</v>
      </c>
      <c r="N530" s="13">
        <f t="shared" si="158"/>
        <v>907.12</v>
      </c>
      <c r="O530" s="13">
        <f t="shared" si="159"/>
        <v>2397.9519999999998</v>
      </c>
      <c r="P530" s="13">
        <f t="shared" si="160"/>
        <v>5592.5920000000006</v>
      </c>
      <c r="Q530" s="13">
        <v>0</v>
      </c>
      <c r="R530" s="13">
        <f t="shared" si="161"/>
        <v>16762</v>
      </c>
      <c r="S530" s="13">
        <v>0</v>
      </c>
      <c r="T530" s="13">
        <f t="shared" si="162"/>
        <v>11799.227999999999</v>
      </c>
      <c r="U530" s="13">
        <f t="shared" si="163"/>
        <v>12100.191999999999</v>
      </c>
      <c r="V530" s="13">
        <f t="shared" si="164"/>
        <v>67080.771999999997</v>
      </c>
      <c r="W530" s="58"/>
      <c r="X530"/>
      <c r="Y530"/>
      <c r="Z530"/>
      <c r="AA530"/>
      <c r="AB530" s="8"/>
      <c r="AC530"/>
      <c r="AD530" s="8"/>
      <c r="AE530" s="8"/>
      <c r="AF530" s="8"/>
      <c r="AG530" s="8"/>
      <c r="AH530"/>
      <c r="AI530" s="8"/>
      <c r="AJ530" s="8"/>
    </row>
    <row r="531" spans="1:36" s="6" customFormat="1" ht="15" x14ac:dyDescent="0.25">
      <c r="A531" s="17">
        <f t="shared" si="155"/>
        <v>509</v>
      </c>
      <c r="B531" s="16" t="s">
        <v>6</v>
      </c>
      <c r="C531" s="15" t="s">
        <v>142</v>
      </c>
      <c r="D531" s="15" t="s">
        <v>2</v>
      </c>
      <c r="E531" s="15" t="s">
        <v>5</v>
      </c>
      <c r="F531" s="15" t="s">
        <v>87</v>
      </c>
      <c r="G531" s="14">
        <v>44927</v>
      </c>
      <c r="H531" s="14" t="s">
        <v>4</v>
      </c>
      <c r="I531" s="13">
        <v>60320</v>
      </c>
      <c r="J531" s="13">
        <v>3546.89</v>
      </c>
      <c r="K531" s="13">
        <v>0</v>
      </c>
      <c r="L531" s="13">
        <f t="shared" si="156"/>
        <v>1731.184</v>
      </c>
      <c r="M531" s="13">
        <f t="shared" si="157"/>
        <v>4282.7199999999993</v>
      </c>
      <c r="N531" s="13">
        <f t="shared" si="158"/>
        <v>693.68</v>
      </c>
      <c r="O531" s="13">
        <f t="shared" si="159"/>
        <v>1833.7280000000001</v>
      </c>
      <c r="P531" s="13">
        <f t="shared" si="160"/>
        <v>4276.6880000000001</v>
      </c>
      <c r="Q531" s="13">
        <v>0</v>
      </c>
      <c r="R531" s="13">
        <f t="shared" si="161"/>
        <v>12818</v>
      </c>
      <c r="S531" s="13">
        <v>0</v>
      </c>
      <c r="T531" s="13">
        <f t="shared" si="162"/>
        <v>7111.8019999999997</v>
      </c>
      <c r="U531" s="13">
        <f t="shared" si="163"/>
        <v>9253.0879999999997</v>
      </c>
      <c r="V531" s="13">
        <f t="shared" si="164"/>
        <v>53208.198000000004</v>
      </c>
      <c r="W531" s="58"/>
      <c r="X531"/>
      <c r="Y531"/>
      <c r="Z531"/>
      <c r="AA531"/>
      <c r="AB531" s="8"/>
      <c r="AC531"/>
      <c r="AD531" s="8"/>
      <c r="AE531" s="8"/>
      <c r="AF531" s="8"/>
      <c r="AG531" s="8"/>
      <c r="AH531"/>
      <c r="AI531" s="8"/>
      <c r="AJ531" s="8"/>
    </row>
    <row r="532" spans="1:36" s="6" customFormat="1" ht="15" x14ac:dyDescent="0.25">
      <c r="A532" s="17">
        <f t="shared" si="155"/>
        <v>510</v>
      </c>
      <c r="B532" s="16" t="s">
        <v>6</v>
      </c>
      <c r="C532" s="15" t="s">
        <v>141</v>
      </c>
      <c r="D532" s="15" t="s">
        <v>2</v>
      </c>
      <c r="E532" s="15" t="s">
        <v>5</v>
      </c>
      <c r="F532" s="15" t="s">
        <v>92</v>
      </c>
      <c r="G532" s="14">
        <v>44927</v>
      </c>
      <c r="H532" s="14" t="s">
        <v>4</v>
      </c>
      <c r="I532" s="13">
        <v>48000</v>
      </c>
      <c r="J532" s="13">
        <v>1571.73</v>
      </c>
      <c r="K532" s="13">
        <v>0</v>
      </c>
      <c r="L532" s="13">
        <f t="shared" si="156"/>
        <v>1377.6</v>
      </c>
      <c r="M532" s="13">
        <f t="shared" si="157"/>
        <v>3407.9999999999995</v>
      </c>
      <c r="N532" s="13">
        <f t="shared" si="158"/>
        <v>552</v>
      </c>
      <c r="O532" s="13">
        <f t="shared" si="159"/>
        <v>1459.2</v>
      </c>
      <c r="P532" s="13">
        <f t="shared" si="160"/>
        <v>3403.2000000000003</v>
      </c>
      <c r="Q532" s="13">
        <v>0</v>
      </c>
      <c r="R532" s="13">
        <f t="shared" si="161"/>
        <v>10200</v>
      </c>
      <c r="S532" s="13">
        <v>0</v>
      </c>
      <c r="T532" s="13">
        <f t="shared" si="162"/>
        <v>4408.5300000000007</v>
      </c>
      <c r="U532" s="13">
        <f t="shared" si="163"/>
        <v>7363.2</v>
      </c>
      <c r="V532" s="13">
        <f t="shared" si="164"/>
        <v>43591.47</v>
      </c>
      <c r="W532" s="58"/>
      <c r="X532"/>
      <c r="Y532"/>
      <c r="Z532"/>
      <c r="AA532"/>
      <c r="AB532" s="8"/>
      <c r="AC532"/>
      <c r="AD532" s="8"/>
      <c r="AE532" s="8"/>
      <c r="AF532" s="8"/>
      <c r="AG532" s="8"/>
      <c r="AH532"/>
      <c r="AI532" s="8"/>
      <c r="AJ532" s="8"/>
    </row>
    <row r="533" spans="1:36" s="6" customFormat="1" ht="15" x14ac:dyDescent="0.25">
      <c r="A533" s="17">
        <f t="shared" si="155"/>
        <v>511</v>
      </c>
      <c r="B533" s="16" t="s">
        <v>6</v>
      </c>
      <c r="C533" s="15" t="s">
        <v>140</v>
      </c>
      <c r="D533" s="15" t="s">
        <v>2</v>
      </c>
      <c r="E533" s="15" t="s">
        <v>5</v>
      </c>
      <c r="F533" s="15" t="s">
        <v>92</v>
      </c>
      <c r="G533" s="14">
        <v>44927</v>
      </c>
      <c r="H533" s="14" t="s">
        <v>4</v>
      </c>
      <c r="I533" s="13">
        <v>34800</v>
      </c>
      <c r="J533" s="13">
        <v>0</v>
      </c>
      <c r="K533" s="13">
        <v>0</v>
      </c>
      <c r="L533" s="13">
        <f t="shared" si="156"/>
        <v>998.76</v>
      </c>
      <c r="M533" s="13">
        <f t="shared" si="157"/>
        <v>2470.7999999999997</v>
      </c>
      <c r="N533" s="13">
        <f t="shared" si="158"/>
        <v>400.2</v>
      </c>
      <c r="O533" s="13">
        <f t="shared" si="159"/>
        <v>1057.92</v>
      </c>
      <c r="P533" s="13">
        <f t="shared" si="160"/>
        <v>2467.3200000000002</v>
      </c>
      <c r="Q533" s="13">
        <v>0</v>
      </c>
      <c r="R533" s="13">
        <f t="shared" si="161"/>
        <v>7395</v>
      </c>
      <c r="S533" s="13">
        <v>0</v>
      </c>
      <c r="T533" s="13">
        <f t="shared" si="162"/>
        <v>2056.6800000000003</v>
      </c>
      <c r="U533" s="13">
        <f t="shared" si="163"/>
        <v>5338.32</v>
      </c>
      <c r="V533" s="13">
        <f t="shared" si="164"/>
        <v>32743.32</v>
      </c>
      <c r="W533" s="58"/>
      <c r="X533"/>
      <c r="Y533"/>
      <c r="Z533"/>
      <c r="AA533"/>
      <c r="AB533" s="8"/>
      <c r="AC533"/>
      <c r="AD533" s="8"/>
      <c r="AE533"/>
      <c r="AF533"/>
      <c r="AG533" s="8"/>
      <c r="AH533"/>
      <c r="AI533" s="8"/>
      <c r="AJ533" s="8"/>
    </row>
    <row r="534" spans="1:36" s="6" customFormat="1" ht="15" x14ac:dyDescent="0.25">
      <c r="A534" s="17">
        <f t="shared" si="155"/>
        <v>512</v>
      </c>
      <c r="B534" s="16" t="s">
        <v>6</v>
      </c>
      <c r="C534" s="15" t="s">
        <v>139</v>
      </c>
      <c r="D534" s="15" t="s">
        <v>2</v>
      </c>
      <c r="E534" s="15" t="s">
        <v>5</v>
      </c>
      <c r="F534" s="15" t="s">
        <v>87</v>
      </c>
      <c r="G534" s="14">
        <v>44927</v>
      </c>
      <c r="H534" s="14" t="s">
        <v>4</v>
      </c>
      <c r="I534" s="13">
        <v>108360</v>
      </c>
      <c r="J534" s="13">
        <v>14071.85</v>
      </c>
      <c r="K534" s="13">
        <v>0</v>
      </c>
      <c r="L534" s="13">
        <f t="shared" si="156"/>
        <v>3109.9319999999998</v>
      </c>
      <c r="M534" s="13">
        <f t="shared" si="157"/>
        <v>7693.5599999999995</v>
      </c>
      <c r="N534" s="13">
        <f t="shared" si="158"/>
        <v>1246.1399999999999</v>
      </c>
      <c r="O534" s="13">
        <f t="shared" si="159"/>
        <v>3294.1439999999998</v>
      </c>
      <c r="P534" s="13">
        <f t="shared" si="160"/>
        <v>7682.7240000000002</v>
      </c>
      <c r="Q534" s="13">
        <v>0</v>
      </c>
      <c r="R534" s="13">
        <f t="shared" si="161"/>
        <v>23026.5</v>
      </c>
      <c r="S534" s="13">
        <v>0</v>
      </c>
      <c r="T534" s="13">
        <f t="shared" si="162"/>
        <v>20475.925999999999</v>
      </c>
      <c r="U534" s="13">
        <f t="shared" si="163"/>
        <v>16622.423999999999</v>
      </c>
      <c r="V534" s="13">
        <f t="shared" si="164"/>
        <v>87884.073999999993</v>
      </c>
      <c r="W534" s="58"/>
      <c r="X534"/>
      <c r="Y534"/>
      <c r="Z534"/>
      <c r="AA534"/>
      <c r="AB534" s="8"/>
      <c r="AC534"/>
      <c r="AD534" s="8"/>
      <c r="AE534" s="8"/>
      <c r="AF534" s="8"/>
      <c r="AG534" s="8"/>
      <c r="AH534"/>
      <c r="AI534" s="8"/>
      <c r="AJ534" s="8"/>
    </row>
    <row r="535" spans="1:36" s="6" customFormat="1" ht="15" x14ac:dyDescent="0.25">
      <c r="A535" s="17">
        <f t="shared" si="155"/>
        <v>513</v>
      </c>
      <c r="B535" s="16" t="s">
        <v>6</v>
      </c>
      <c r="C535" s="15" t="s">
        <v>138</v>
      </c>
      <c r="D535" s="15" t="s">
        <v>2</v>
      </c>
      <c r="E535" s="15" t="s">
        <v>5</v>
      </c>
      <c r="F535" s="15" t="s">
        <v>87</v>
      </c>
      <c r="G535" s="14">
        <v>44927</v>
      </c>
      <c r="H535" s="14" t="s">
        <v>4</v>
      </c>
      <c r="I535" s="13">
        <v>34800</v>
      </c>
      <c r="J535" s="13">
        <v>0</v>
      </c>
      <c r="K535" s="13">
        <v>0</v>
      </c>
      <c r="L535" s="13">
        <f t="shared" si="156"/>
        <v>998.76</v>
      </c>
      <c r="M535" s="13">
        <f t="shared" si="157"/>
        <v>2470.7999999999997</v>
      </c>
      <c r="N535" s="13">
        <f t="shared" si="158"/>
        <v>400.2</v>
      </c>
      <c r="O535" s="13">
        <f t="shared" si="159"/>
        <v>1057.92</v>
      </c>
      <c r="P535" s="13">
        <f t="shared" si="160"/>
        <v>2467.3200000000002</v>
      </c>
      <c r="Q535" s="13">
        <v>0</v>
      </c>
      <c r="R535" s="13">
        <f t="shared" si="161"/>
        <v>7395</v>
      </c>
      <c r="S535" s="13">
        <v>0</v>
      </c>
      <c r="T535" s="13">
        <f t="shared" si="162"/>
        <v>2056.6800000000003</v>
      </c>
      <c r="U535" s="13">
        <f t="shared" si="163"/>
        <v>5338.32</v>
      </c>
      <c r="V535" s="13">
        <f t="shared" si="164"/>
        <v>32743.32</v>
      </c>
      <c r="W535" s="58"/>
      <c r="X535"/>
      <c r="Y535"/>
      <c r="Z535"/>
      <c r="AA535"/>
      <c r="AB535" s="8"/>
      <c r="AC535"/>
      <c r="AD535" s="8"/>
      <c r="AE535"/>
      <c r="AF535"/>
      <c r="AG535" s="8"/>
      <c r="AH535"/>
      <c r="AI535" s="8"/>
      <c r="AJ535" s="8"/>
    </row>
    <row r="536" spans="1:36" s="6" customFormat="1" ht="15" x14ac:dyDescent="0.25">
      <c r="A536" s="17">
        <f t="shared" si="155"/>
        <v>514</v>
      </c>
      <c r="B536" s="16" t="s">
        <v>6</v>
      </c>
      <c r="C536" s="15" t="s">
        <v>137</v>
      </c>
      <c r="D536" s="15" t="s">
        <v>2</v>
      </c>
      <c r="E536" s="15" t="s">
        <v>5</v>
      </c>
      <c r="F536" s="15" t="s">
        <v>87</v>
      </c>
      <c r="G536" s="14">
        <v>44927</v>
      </c>
      <c r="H536" s="14" t="s">
        <v>4</v>
      </c>
      <c r="I536" s="13">
        <v>34800</v>
      </c>
      <c r="J536" s="13">
        <v>0</v>
      </c>
      <c r="K536" s="13">
        <v>0</v>
      </c>
      <c r="L536" s="13">
        <f t="shared" si="156"/>
        <v>998.76</v>
      </c>
      <c r="M536" s="13">
        <f t="shared" si="157"/>
        <v>2470.7999999999997</v>
      </c>
      <c r="N536" s="13">
        <f t="shared" si="158"/>
        <v>400.2</v>
      </c>
      <c r="O536" s="13">
        <f t="shared" si="159"/>
        <v>1057.92</v>
      </c>
      <c r="P536" s="13">
        <f t="shared" si="160"/>
        <v>2467.3200000000002</v>
      </c>
      <c r="Q536" s="13">
        <v>0</v>
      </c>
      <c r="R536" s="13">
        <f t="shared" si="161"/>
        <v>7395</v>
      </c>
      <c r="S536" s="13">
        <v>0</v>
      </c>
      <c r="T536" s="13">
        <f t="shared" si="162"/>
        <v>2056.6800000000003</v>
      </c>
      <c r="U536" s="13">
        <f t="shared" si="163"/>
        <v>5338.32</v>
      </c>
      <c r="V536" s="13">
        <f t="shared" si="164"/>
        <v>32743.32</v>
      </c>
      <c r="W536" s="58"/>
      <c r="X536"/>
      <c r="Y536"/>
      <c r="Z536"/>
      <c r="AA536"/>
      <c r="AB536" s="8"/>
      <c r="AC536"/>
      <c r="AD536" s="8"/>
      <c r="AE536"/>
      <c r="AF536"/>
      <c r="AG536" s="8"/>
      <c r="AH536"/>
      <c r="AI536" s="8"/>
      <c r="AJ536" s="8"/>
    </row>
    <row r="537" spans="1:36" s="6" customFormat="1" ht="15" x14ac:dyDescent="0.25">
      <c r="A537" s="17">
        <f t="shared" si="155"/>
        <v>515</v>
      </c>
      <c r="B537" s="16" t="s">
        <v>6</v>
      </c>
      <c r="C537" s="15" t="s">
        <v>136</v>
      </c>
      <c r="D537" s="15" t="s">
        <v>2</v>
      </c>
      <c r="E537" s="15" t="s">
        <v>5</v>
      </c>
      <c r="F537" s="15" t="s">
        <v>87</v>
      </c>
      <c r="G537" s="14">
        <v>44927</v>
      </c>
      <c r="H537" s="14" t="s">
        <v>4</v>
      </c>
      <c r="I537" s="13">
        <v>69600</v>
      </c>
      <c r="J537" s="13">
        <v>5293.2</v>
      </c>
      <c r="K537" s="13">
        <v>0</v>
      </c>
      <c r="L537" s="13">
        <f t="shared" si="156"/>
        <v>1997.52</v>
      </c>
      <c r="M537" s="13">
        <f t="shared" si="157"/>
        <v>4941.5999999999995</v>
      </c>
      <c r="N537" s="13">
        <f t="shared" si="158"/>
        <v>800.4</v>
      </c>
      <c r="O537" s="13">
        <f t="shared" si="159"/>
        <v>2115.84</v>
      </c>
      <c r="P537" s="13">
        <f t="shared" si="160"/>
        <v>4934.6400000000003</v>
      </c>
      <c r="Q537" s="13">
        <v>0</v>
      </c>
      <c r="R537" s="13">
        <f t="shared" si="161"/>
        <v>14790</v>
      </c>
      <c r="S537" s="13">
        <v>0</v>
      </c>
      <c r="T537" s="13">
        <f t="shared" si="162"/>
        <v>9406.5600000000013</v>
      </c>
      <c r="U537" s="13">
        <f t="shared" si="163"/>
        <v>10676.64</v>
      </c>
      <c r="V537" s="13">
        <f t="shared" si="164"/>
        <v>60193.440000000002</v>
      </c>
      <c r="W537" s="58"/>
      <c r="X537"/>
      <c r="Y537"/>
      <c r="Z537"/>
      <c r="AA537"/>
      <c r="AB537" s="8"/>
      <c r="AC537"/>
      <c r="AD537" s="8"/>
      <c r="AE537" s="8"/>
      <c r="AF537" s="8"/>
      <c r="AG537" s="8"/>
      <c r="AH537"/>
      <c r="AI537" s="8"/>
      <c r="AJ537" s="8"/>
    </row>
    <row r="538" spans="1:36" s="6" customFormat="1" ht="15" x14ac:dyDescent="0.25">
      <c r="A538" s="17">
        <f t="shared" si="155"/>
        <v>516</v>
      </c>
      <c r="B538" s="16" t="s">
        <v>6</v>
      </c>
      <c r="C538" s="15" t="s">
        <v>135</v>
      </c>
      <c r="D538" s="15" t="s">
        <v>2</v>
      </c>
      <c r="E538" s="15" t="s">
        <v>5</v>
      </c>
      <c r="F538" s="15" t="s">
        <v>87</v>
      </c>
      <c r="G538" s="14">
        <v>44927</v>
      </c>
      <c r="H538" s="14" t="s">
        <v>4</v>
      </c>
      <c r="I538" s="13">
        <v>95760</v>
      </c>
      <c r="J538" s="13">
        <v>11108.02</v>
      </c>
      <c r="K538" s="13">
        <v>0</v>
      </c>
      <c r="L538" s="13">
        <f t="shared" si="156"/>
        <v>2748.3119999999999</v>
      </c>
      <c r="M538" s="13">
        <f t="shared" si="157"/>
        <v>6798.9599999999991</v>
      </c>
      <c r="N538" s="13">
        <f t="shared" si="158"/>
        <v>1101.24</v>
      </c>
      <c r="O538" s="13">
        <f t="shared" si="159"/>
        <v>2911.1039999999998</v>
      </c>
      <c r="P538" s="13">
        <f t="shared" si="160"/>
        <v>6789.384</v>
      </c>
      <c r="Q538" s="13">
        <v>0</v>
      </c>
      <c r="R538" s="13">
        <f t="shared" si="161"/>
        <v>20349</v>
      </c>
      <c r="S538" s="13">
        <v>0</v>
      </c>
      <c r="T538" s="13">
        <f t="shared" si="162"/>
        <v>16767.436000000002</v>
      </c>
      <c r="U538" s="13">
        <f t="shared" si="163"/>
        <v>14689.583999999999</v>
      </c>
      <c r="V538" s="13">
        <f t="shared" si="164"/>
        <v>78992.563999999998</v>
      </c>
      <c r="W538" s="58"/>
      <c r="X538"/>
      <c r="Y538"/>
      <c r="Z538"/>
      <c r="AA538"/>
      <c r="AB538" s="8"/>
      <c r="AC538"/>
      <c r="AD538" s="8"/>
      <c r="AE538" s="8"/>
      <c r="AF538" s="8"/>
      <c r="AG538" s="8"/>
      <c r="AH538"/>
      <c r="AI538" s="8"/>
      <c r="AJ538" s="8"/>
    </row>
    <row r="539" spans="1:36" s="6" customFormat="1" ht="15" x14ac:dyDescent="0.25">
      <c r="A539" s="17">
        <f t="shared" si="155"/>
        <v>517</v>
      </c>
      <c r="B539" s="16" t="s">
        <v>6</v>
      </c>
      <c r="C539" s="15" t="s">
        <v>134</v>
      </c>
      <c r="D539" s="15" t="s">
        <v>2</v>
      </c>
      <c r="E539" s="15" t="s">
        <v>5</v>
      </c>
      <c r="F539" s="15" t="s">
        <v>92</v>
      </c>
      <c r="G539" s="14">
        <v>44927</v>
      </c>
      <c r="H539" s="14" t="s">
        <v>4</v>
      </c>
      <c r="I539" s="13">
        <v>37800</v>
      </c>
      <c r="J539" s="13">
        <v>0</v>
      </c>
      <c r="K539" s="13">
        <v>0</v>
      </c>
      <c r="L539" s="13">
        <f t="shared" si="156"/>
        <v>1084.8599999999999</v>
      </c>
      <c r="M539" s="13">
        <f t="shared" si="157"/>
        <v>2683.7999999999997</v>
      </c>
      <c r="N539" s="13">
        <f t="shared" si="158"/>
        <v>434.7</v>
      </c>
      <c r="O539" s="13">
        <f t="shared" si="159"/>
        <v>1149.1199999999999</v>
      </c>
      <c r="P539" s="13">
        <f t="shared" si="160"/>
        <v>2680.02</v>
      </c>
      <c r="Q539" s="13">
        <v>0</v>
      </c>
      <c r="R539" s="13">
        <f t="shared" si="161"/>
        <v>8032.5</v>
      </c>
      <c r="S539" s="13">
        <v>0</v>
      </c>
      <c r="T539" s="13">
        <f t="shared" si="162"/>
        <v>2233.9799999999996</v>
      </c>
      <c r="U539" s="13">
        <f t="shared" si="163"/>
        <v>5798.5199999999995</v>
      </c>
      <c r="V539" s="13">
        <f t="shared" si="164"/>
        <v>35566.020000000004</v>
      </c>
      <c r="W539" s="58"/>
      <c r="X539"/>
      <c r="Y539"/>
      <c r="Z539"/>
      <c r="AA539"/>
      <c r="AB539" s="8"/>
      <c r="AC539"/>
      <c r="AD539" s="8"/>
      <c r="AE539" s="8"/>
      <c r="AF539"/>
      <c r="AG539" s="8"/>
      <c r="AH539"/>
      <c r="AI539" s="8"/>
      <c r="AJ539" s="8"/>
    </row>
    <row r="540" spans="1:36" s="6" customFormat="1" ht="15" x14ac:dyDescent="0.25">
      <c r="A540" s="17">
        <f t="shared" si="155"/>
        <v>518</v>
      </c>
      <c r="B540" s="16" t="s">
        <v>6</v>
      </c>
      <c r="C540" s="15" t="s">
        <v>133</v>
      </c>
      <c r="D540" s="15" t="s">
        <v>2</v>
      </c>
      <c r="E540" s="15" t="s">
        <v>5</v>
      </c>
      <c r="F540" s="15" t="s">
        <v>87</v>
      </c>
      <c r="G540" s="14">
        <v>44927</v>
      </c>
      <c r="H540" s="14" t="s">
        <v>4</v>
      </c>
      <c r="I540" s="13">
        <v>85840</v>
      </c>
      <c r="J540" s="13">
        <v>8774.58</v>
      </c>
      <c r="K540" s="13">
        <v>0</v>
      </c>
      <c r="L540" s="13">
        <f t="shared" ref="L540:L576" si="165">+I540*2.87%</f>
        <v>2463.6080000000002</v>
      </c>
      <c r="M540" s="13">
        <f t="shared" ref="M540:M576" si="166">I540*7.1%</f>
        <v>6094.6399999999994</v>
      </c>
      <c r="N540" s="13">
        <f t="shared" ref="N540:N576" si="167">I540*1.15%</f>
        <v>987.16</v>
      </c>
      <c r="O540" s="13">
        <f t="shared" ref="O540:O576" si="168">+I540*3.04%</f>
        <v>2609.5360000000001</v>
      </c>
      <c r="P540" s="13">
        <f t="shared" ref="P540:P576" si="169">I540*7.09%</f>
        <v>6086.0560000000005</v>
      </c>
      <c r="Q540" s="13">
        <v>0</v>
      </c>
      <c r="R540" s="13">
        <f t="shared" ref="R540:R576" si="170">L540+M540+N540+O540+P540</f>
        <v>18241</v>
      </c>
      <c r="S540" s="13">
        <v>0</v>
      </c>
      <c r="T540" s="13">
        <f t="shared" ref="T540:T571" si="171">+L540+O540+Q540+S540+J540+K540</f>
        <v>13847.724</v>
      </c>
      <c r="U540" s="13">
        <f t="shared" ref="U540:U576" si="172">+P540+N540+M540</f>
        <v>13167.856</v>
      </c>
      <c r="V540" s="13">
        <f t="shared" ref="V540:V576" si="173">+I540-T540</f>
        <v>71992.275999999998</v>
      </c>
      <c r="W540" s="58"/>
      <c r="X540"/>
      <c r="Y540"/>
      <c r="Z540"/>
      <c r="AA540"/>
      <c r="AB540" s="8"/>
      <c r="AC540"/>
      <c r="AD540" s="8"/>
      <c r="AE540" s="8"/>
      <c r="AF540" s="8"/>
      <c r="AG540" s="8"/>
      <c r="AH540"/>
      <c r="AI540" s="8"/>
      <c r="AJ540" s="8"/>
    </row>
    <row r="541" spans="1:36" s="6" customFormat="1" ht="15" x14ac:dyDescent="0.25">
      <c r="A541" s="17">
        <f t="shared" si="155"/>
        <v>519</v>
      </c>
      <c r="B541" s="16" t="s">
        <v>6</v>
      </c>
      <c r="C541" s="15" t="s">
        <v>132</v>
      </c>
      <c r="D541" s="15" t="s">
        <v>2</v>
      </c>
      <c r="E541" s="15" t="s">
        <v>5</v>
      </c>
      <c r="F541" s="15" t="s">
        <v>92</v>
      </c>
      <c r="G541" s="14">
        <v>44927</v>
      </c>
      <c r="H541" s="14" t="s">
        <v>4</v>
      </c>
      <c r="I541" s="13">
        <v>83520</v>
      </c>
      <c r="J541" s="13">
        <v>7834.5</v>
      </c>
      <c r="K541" s="13">
        <v>0</v>
      </c>
      <c r="L541" s="13">
        <f t="shared" si="165"/>
        <v>2397.0239999999999</v>
      </c>
      <c r="M541" s="13">
        <f t="shared" si="166"/>
        <v>5929.9199999999992</v>
      </c>
      <c r="N541" s="13">
        <f t="shared" si="167"/>
        <v>960.48</v>
      </c>
      <c r="O541" s="13">
        <f t="shared" si="168"/>
        <v>2539.0079999999998</v>
      </c>
      <c r="P541" s="13">
        <f t="shared" si="169"/>
        <v>5921.5680000000002</v>
      </c>
      <c r="Q541" s="13">
        <v>1577.45</v>
      </c>
      <c r="R541" s="13">
        <f t="shared" si="170"/>
        <v>17748</v>
      </c>
      <c r="S541" s="13">
        <v>0</v>
      </c>
      <c r="T541" s="13">
        <f t="shared" si="171"/>
        <v>14347.982</v>
      </c>
      <c r="U541" s="13">
        <f t="shared" si="172"/>
        <v>12811.968000000001</v>
      </c>
      <c r="V541" s="13">
        <f t="shared" si="173"/>
        <v>69172.017999999996</v>
      </c>
      <c r="W541" s="58"/>
      <c r="X541"/>
      <c r="Y541"/>
      <c r="Z541"/>
      <c r="AA541"/>
      <c r="AB541" s="8"/>
      <c r="AC541"/>
      <c r="AD541" s="8"/>
      <c r="AE541" s="8"/>
      <c r="AF541" s="8"/>
      <c r="AG541" s="8"/>
      <c r="AH541" s="8"/>
      <c r="AI541" s="8"/>
      <c r="AJ541" s="8"/>
    </row>
    <row r="542" spans="1:36" s="6" customFormat="1" ht="15" x14ac:dyDescent="0.25">
      <c r="A542" s="17">
        <f t="shared" ref="A542:A576" si="174">1+A541</f>
        <v>520</v>
      </c>
      <c r="B542" s="16" t="s">
        <v>6</v>
      </c>
      <c r="C542" s="15" t="s">
        <v>131</v>
      </c>
      <c r="D542" s="15" t="s">
        <v>2</v>
      </c>
      <c r="E542" s="15" t="s">
        <v>5</v>
      </c>
      <c r="F542" s="15" t="s">
        <v>87</v>
      </c>
      <c r="G542" s="14">
        <v>44927</v>
      </c>
      <c r="H542" s="14" t="s">
        <v>4</v>
      </c>
      <c r="I542" s="13">
        <v>47880</v>
      </c>
      <c r="J542" s="13">
        <v>0</v>
      </c>
      <c r="K542" s="13">
        <v>0</v>
      </c>
      <c r="L542" s="13">
        <f t="shared" si="165"/>
        <v>1374.1559999999999</v>
      </c>
      <c r="M542" s="13">
        <f t="shared" si="166"/>
        <v>3399.4799999999996</v>
      </c>
      <c r="N542" s="13">
        <f t="shared" si="167"/>
        <v>550.62</v>
      </c>
      <c r="O542" s="13">
        <f t="shared" si="168"/>
        <v>1455.5519999999999</v>
      </c>
      <c r="P542" s="13">
        <f t="shared" si="169"/>
        <v>3394.692</v>
      </c>
      <c r="Q542" s="13">
        <v>0</v>
      </c>
      <c r="R542" s="13">
        <f t="shared" si="170"/>
        <v>10174.5</v>
      </c>
      <c r="S542" s="13">
        <v>0</v>
      </c>
      <c r="T542" s="13">
        <f t="shared" si="171"/>
        <v>2829.7079999999996</v>
      </c>
      <c r="U542" s="13">
        <f t="shared" si="172"/>
        <v>7344.7919999999995</v>
      </c>
      <c r="V542" s="13">
        <f t="shared" si="173"/>
        <v>45050.292000000001</v>
      </c>
      <c r="W542" s="58"/>
      <c r="X542"/>
      <c r="Y542"/>
      <c r="Z542"/>
      <c r="AA542"/>
      <c r="AB542" s="8"/>
      <c r="AC542"/>
      <c r="AD542" s="8"/>
      <c r="AE542" s="8"/>
      <c r="AF542"/>
      <c r="AG542" s="8"/>
      <c r="AH542"/>
      <c r="AI542" s="8"/>
      <c r="AJ542" s="8"/>
    </row>
    <row r="543" spans="1:36" s="6" customFormat="1" ht="15" x14ac:dyDescent="0.25">
      <c r="A543" s="17">
        <f t="shared" si="174"/>
        <v>521</v>
      </c>
      <c r="B543" s="16" t="s">
        <v>6</v>
      </c>
      <c r="C543" s="15" t="s">
        <v>130</v>
      </c>
      <c r="D543" s="15" t="s">
        <v>2</v>
      </c>
      <c r="E543" s="15" t="s">
        <v>5</v>
      </c>
      <c r="F543" s="15" t="s">
        <v>92</v>
      </c>
      <c r="G543" s="14">
        <v>44927</v>
      </c>
      <c r="H543" s="14" t="s">
        <v>4</v>
      </c>
      <c r="I543" s="13">
        <v>51040</v>
      </c>
      <c r="J543" s="13">
        <v>1764.16</v>
      </c>
      <c r="K543" s="13">
        <v>0</v>
      </c>
      <c r="L543" s="13">
        <f t="shared" si="165"/>
        <v>1464.848</v>
      </c>
      <c r="M543" s="13">
        <f t="shared" si="166"/>
        <v>3623.8399999999997</v>
      </c>
      <c r="N543" s="13">
        <f t="shared" si="167"/>
        <v>586.96</v>
      </c>
      <c r="O543" s="13">
        <f t="shared" si="168"/>
        <v>1551.616</v>
      </c>
      <c r="P543" s="13">
        <f t="shared" si="169"/>
        <v>3618.7360000000003</v>
      </c>
      <c r="Q543" s="13">
        <f>1512.45+65</f>
        <v>1577.45</v>
      </c>
      <c r="R543" s="13">
        <f t="shared" si="170"/>
        <v>10846</v>
      </c>
      <c r="S543" s="13">
        <v>0</v>
      </c>
      <c r="T543" s="13">
        <f t="shared" si="171"/>
        <v>6358.0739999999996</v>
      </c>
      <c r="U543" s="13">
        <f t="shared" si="172"/>
        <v>7829.5360000000001</v>
      </c>
      <c r="V543" s="13">
        <f t="shared" si="173"/>
        <v>44681.925999999999</v>
      </c>
      <c r="W543" s="58"/>
      <c r="X543"/>
      <c r="Y543"/>
      <c r="Z543"/>
      <c r="AA543"/>
      <c r="AB543" s="8"/>
      <c r="AC543"/>
      <c r="AD543" s="8"/>
      <c r="AE543" s="8"/>
      <c r="AF543" s="8"/>
      <c r="AG543" s="8"/>
      <c r="AH543" s="8"/>
      <c r="AI543" s="8"/>
      <c r="AJ543" s="8"/>
    </row>
    <row r="544" spans="1:36" s="6" customFormat="1" ht="15" x14ac:dyDescent="0.25">
      <c r="A544" s="17">
        <f t="shared" si="174"/>
        <v>522</v>
      </c>
      <c r="B544" s="16" t="s">
        <v>6</v>
      </c>
      <c r="C544" s="15" t="s">
        <v>129</v>
      </c>
      <c r="D544" s="15" t="s">
        <v>2</v>
      </c>
      <c r="E544" s="15" t="s">
        <v>5</v>
      </c>
      <c r="F544" s="15" t="s">
        <v>92</v>
      </c>
      <c r="G544" s="14">
        <v>44927</v>
      </c>
      <c r="H544" s="14" t="s">
        <v>4</v>
      </c>
      <c r="I544" s="13">
        <v>37800</v>
      </c>
      <c r="J544" s="13">
        <v>0</v>
      </c>
      <c r="K544" s="13">
        <v>0</v>
      </c>
      <c r="L544" s="13">
        <f t="shared" si="165"/>
        <v>1084.8599999999999</v>
      </c>
      <c r="M544" s="13">
        <f t="shared" si="166"/>
        <v>2683.7999999999997</v>
      </c>
      <c r="N544" s="13">
        <f t="shared" si="167"/>
        <v>434.7</v>
      </c>
      <c r="O544" s="13">
        <f t="shared" si="168"/>
        <v>1149.1199999999999</v>
      </c>
      <c r="P544" s="13">
        <f t="shared" si="169"/>
        <v>2680.02</v>
      </c>
      <c r="Q544" s="13">
        <v>0</v>
      </c>
      <c r="R544" s="13">
        <f t="shared" si="170"/>
        <v>8032.5</v>
      </c>
      <c r="S544" s="13">
        <v>0</v>
      </c>
      <c r="T544" s="13">
        <f t="shared" si="171"/>
        <v>2233.9799999999996</v>
      </c>
      <c r="U544" s="13">
        <f t="shared" si="172"/>
        <v>5798.5199999999995</v>
      </c>
      <c r="V544" s="13">
        <f t="shared" si="173"/>
        <v>35566.020000000004</v>
      </c>
      <c r="W544" s="58"/>
      <c r="X544"/>
      <c r="Y544"/>
      <c r="Z544"/>
      <c r="AA544"/>
      <c r="AB544" s="8"/>
      <c r="AC544"/>
      <c r="AD544" s="8"/>
      <c r="AE544" s="8"/>
      <c r="AF544"/>
      <c r="AG544" s="8"/>
      <c r="AH544"/>
      <c r="AI544" s="8"/>
      <c r="AJ544" s="8"/>
    </row>
    <row r="545" spans="1:36" s="6" customFormat="1" ht="15" x14ac:dyDescent="0.25">
      <c r="A545" s="17">
        <f t="shared" si="174"/>
        <v>523</v>
      </c>
      <c r="B545" s="16" t="s">
        <v>6</v>
      </c>
      <c r="C545" s="15" t="s">
        <v>128</v>
      </c>
      <c r="D545" s="15" t="s">
        <v>2</v>
      </c>
      <c r="E545" s="15" t="s">
        <v>5</v>
      </c>
      <c r="F545" s="15" t="s">
        <v>87</v>
      </c>
      <c r="G545" s="14">
        <v>44927</v>
      </c>
      <c r="H545" s="14" t="s">
        <v>4</v>
      </c>
      <c r="I545" s="13">
        <v>37800</v>
      </c>
      <c r="J545" s="13">
        <v>0</v>
      </c>
      <c r="K545" s="13">
        <v>0</v>
      </c>
      <c r="L545" s="13">
        <f t="shared" si="165"/>
        <v>1084.8599999999999</v>
      </c>
      <c r="M545" s="13">
        <f t="shared" si="166"/>
        <v>2683.7999999999997</v>
      </c>
      <c r="N545" s="13">
        <f t="shared" si="167"/>
        <v>434.7</v>
      </c>
      <c r="O545" s="13">
        <f t="shared" si="168"/>
        <v>1149.1199999999999</v>
      </c>
      <c r="P545" s="13">
        <f t="shared" si="169"/>
        <v>2680.02</v>
      </c>
      <c r="Q545" s="13">
        <v>0</v>
      </c>
      <c r="R545" s="13">
        <f t="shared" si="170"/>
        <v>8032.5</v>
      </c>
      <c r="S545" s="13">
        <v>0</v>
      </c>
      <c r="T545" s="13">
        <f t="shared" si="171"/>
        <v>2233.9799999999996</v>
      </c>
      <c r="U545" s="13">
        <f t="shared" si="172"/>
        <v>5798.5199999999995</v>
      </c>
      <c r="V545" s="13">
        <f t="shared" si="173"/>
        <v>35566.020000000004</v>
      </c>
      <c r="W545" s="58"/>
      <c r="X545"/>
      <c r="Y545"/>
      <c r="Z545"/>
      <c r="AA545"/>
      <c r="AB545" s="8"/>
      <c r="AC545"/>
      <c r="AD545" s="8"/>
      <c r="AE545" s="8"/>
      <c r="AF545"/>
      <c r="AG545" s="8"/>
      <c r="AH545"/>
      <c r="AI545" s="8"/>
      <c r="AJ545" s="8"/>
    </row>
    <row r="546" spans="1:36" s="6" customFormat="1" ht="15" x14ac:dyDescent="0.25">
      <c r="A546" s="17">
        <f t="shared" si="174"/>
        <v>524</v>
      </c>
      <c r="B546" s="16" t="s">
        <v>6</v>
      </c>
      <c r="C546" s="15" t="s">
        <v>127</v>
      </c>
      <c r="D546" s="15" t="s">
        <v>2</v>
      </c>
      <c r="E546" s="15" t="s">
        <v>5</v>
      </c>
      <c r="F546" s="15" t="s">
        <v>92</v>
      </c>
      <c r="G546" s="14">
        <v>44927</v>
      </c>
      <c r="H546" s="14" t="s">
        <v>4</v>
      </c>
      <c r="I546" s="13">
        <v>76560</v>
      </c>
      <c r="J546" s="13">
        <v>6602.94</v>
      </c>
      <c r="K546" s="13">
        <v>0</v>
      </c>
      <c r="L546" s="13">
        <f t="shared" si="165"/>
        <v>2197.2719999999999</v>
      </c>
      <c r="M546" s="13">
        <f t="shared" si="166"/>
        <v>5435.7599999999993</v>
      </c>
      <c r="N546" s="13">
        <f t="shared" si="167"/>
        <v>880.43999999999994</v>
      </c>
      <c r="O546" s="13">
        <f t="shared" si="168"/>
        <v>2327.424</v>
      </c>
      <c r="P546" s="13">
        <f t="shared" si="169"/>
        <v>5428.1040000000003</v>
      </c>
      <c r="Q546" s="13">
        <v>0</v>
      </c>
      <c r="R546" s="13">
        <f t="shared" si="170"/>
        <v>16269</v>
      </c>
      <c r="S546" s="13">
        <v>0</v>
      </c>
      <c r="T546" s="13">
        <f t="shared" si="171"/>
        <v>11127.635999999999</v>
      </c>
      <c r="U546" s="13">
        <f t="shared" si="172"/>
        <v>11744.304</v>
      </c>
      <c r="V546" s="13">
        <f t="shared" si="173"/>
        <v>65432.364000000001</v>
      </c>
      <c r="W546" s="58"/>
      <c r="X546"/>
      <c r="Y546"/>
      <c r="Z546"/>
      <c r="AA546"/>
      <c r="AB546" s="8"/>
      <c r="AC546"/>
      <c r="AD546" s="8"/>
      <c r="AE546" s="8"/>
      <c r="AF546" s="8"/>
      <c r="AG546" s="8"/>
      <c r="AH546"/>
      <c r="AI546" s="8"/>
      <c r="AJ546" s="8"/>
    </row>
    <row r="547" spans="1:36" s="6" customFormat="1" ht="15" x14ac:dyDescent="0.25">
      <c r="A547" s="17">
        <f t="shared" si="174"/>
        <v>525</v>
      </c>
      <c r="B547" s="16" t="s">
        <v>6</v>
      </c>
      <c r="C547" s="15" t="s">
        <v>126</v>
      </c>
      <c r="D547" s="15" t="s">
        <v>2</v>
      </c>
      <c r="E547" s="15" t="s">
        <v>5</v>
      </c>
      <c r="F547" s="15" t="s">
        <v>87</v>
      </c>
      <c r="G547" s="14">
        <v>44927</v>
      </c>
      <c r="H547" s="14" t="s">
        <v>4</v>
      </c>
      <c r="I547" s="13">
        <v>37800</v>
      </c>
      <c r="J547" s="13">
        <v>0</v>
      </c>
      <c r="K547" s="13">
        <v>0</v>
      </c>
      <c r="L547" s="13">
        <f t="shared" si="165"/>
        <v>1084.8599999999999</v>
      </c>
      <c r="M547" s="13">
        <f t="shared" si="166"/>
        <v>2683.7999999999997</v>
      </c>
      <c r="N547" s="13">
        <f t="shared" si="167"/>
        <v>434.7</v>
      </c>
      <c r="O547" s="13">
        <f t="shared" si="168"/>
        <v>1149.1199999999999</v>
      </c>
      <c r="P547" s="13">
        <f t="shared" si="169"/>
        <v>2680.02</v>
      </c>
      <c r="Q547" s="13">
        <v>0</v>
      </c>
      <c r="R547" s="13">
        <f t="shared" si="170"/>
        <v>8032.5</v>
      </c>
      <c r="S547" s="13">
        <v>0</v>
      </c>
      <c r="T547" s="13">
        <f t="shared" si="171"/>
        <v>2233.9799999999996</v>
      </c>
      <c r="U547" s="13">
        <f t="shared" si="172"/>
        <v>5798.5199999999995</v>
      </c>
      <c r="V547" s="13">
        <f t="shared" si="173"/>
        <v>35566.020000000004</v>
      </c>
      <c r="W547" s="58"/>
      <c r="X547"/>
      <c r="Y547"/>
      <c r="Z547"/>
      <c r="AA547"/>
      <c r="AB547" s="8"/>
      <c r="AC547"/>
      <c r="AD547" s="8"/>
      <c r="AE547" s="8"/>
      <c r="AF547"/>
      <c r="AG547" s="8"/>
      <c r="AH547"/>
      <c r="AI547" s="8"/>
      <c r="AJ547" s="8"/>
    </row>
    <row r="548" spans="1:36" s="6" customFormat="1" ht="15" x14ac:dyDescent="0.25">
      <c r="A548" s="17">
        <f t="shared" si="174"/>
        <v>526</v>
      </c>
      <c r="B548" s="16" t="s">
        <v>6</v>
      </c>
      <c r="C548" s="15" t="s">
        <v>125</v>
      </c>
      <c r="D548" s="15" t="s">
        <v>2</v>
      </c>
      <c r="E548" s="15" t="s">
        <v>5</v>
      </c>
      <c r="F548" s="15" t="s">
        <v>92</v>
      </c>
      <c r="G548" s="14">
        <v>44927</v>
      </c>
      <c r="H548" s="14" t="s">
        <v>4</v>
      </c>
      <c r="I548" s="13">
        <v>113400</v>
      </c>
      <c r="J548" s="13">
        <v>15257.38</v>
      </c>
      <c r="K548" s="13">
        <v>0</v>
      </c>
      <c r="L548" s="13">
        <f t="shared" si="165"/>
        <v>3254.58</v>
      </c>
      <c r="M548" s="13">
        <f t="shared" si="166"/>
        <v>8051.4</v>
      </c>
      <c r="N548" s="13">
        <f t="shared" si="167"/>
        <v>1304.0999999999999</v>
      </c>
      <c r="O548" s="13">
        <f t="shared" si="168"/>
        <v>3447.36</v>
      </c>
      <c r="P548" s="13">
        <f t="shared" si="169"/>
        <v>8040.06</v>
      </c>
      <c r="Q548" s="13">
        <v>0</v>
      </c>
      <c r="R548" s="13">
        <f t="shared" si="170"/>
        <v>24097.5</v>
      </c>
      <c r="S548" s="13">
        <v>0</v>
      </c>
      <c r="T548" s="13">
        <f t="shared" si="171"/>
        <v>21959.32</v>
      </c>
      <c r="U548" s="13">
        <f t="shared" si="172"/>
        <v>17395.559999999998</v>
      </c>
      <c r="V548" s="13">
        <f t="shared" si="173"/>
        <v>91440.68</v>
      </c>
      <c r="W548" s="58"/>
      <c r="X548"/>
      <c r="Y548"/>
      <c r="Z548"/>
      <c r="AA548"/>
      <c r="AB548" s="8"/>
      <c r="AC548"/>
      <c r="AD548" s="8"/>
      <c r="AE548" s="8"/>
      <c r="AF548" s="8"/>
      <c r="AG548" s="8"/>
      <c r="AH548"/>
      <c r="AI548" s="8"/>
      <c r="AJ548" s="8"/>
    </row>
    <row r="549" spans="1:36" s="6" customFormat="1" ht="15" x14ac:dyDescent="0.25">
      <c r="A549" s="17">
        <f t="shared" si="174"/>
        <v>527</v>
      </c>
      <c r="B549" s="16" t="s">
        <v>6</v>
      </c>
      <c r="C549" s="15" t="s">
        <v>124</v>
      </c>
      <c r="D549" s="15" t="s">
        <v>2</v>
      </c>
      <c r="E549" s="15" t="s">
        <v>5</v>
      </c>
      <c r="F549" s="15" t="s">
        <v>92</v>
      </c>
      <c r="G549" s="14">
        <v>44927</v>
      </c>
      <c r="H549" s="14" t="s">
        <v>4</v>
      </c>
      <c r="I549" s="13">
        <v>2520</v>
      </c>
      <c r="J549" s="13">
        <v>0</v>
      </c>
      <c r="K549" s="13">
        <v>0</v>
      </c>
      <c r="L549" s="13">
        <f t="shared" si="165"/>
        <v>72.323999999999998</v>
      </c>
      <c r="M549" s="13">
        <f t="shared" si="166"/>
        <v>178.92</v>
      </c>
      <c r="N549" s="13">
        <f t="shared" si="167"/>
        <v>28.98</v>
      </c>
      <c r="O549" s="13">
        <f t="shared" si="168"/>
        <v>76.608000000000004</v>
      </c>
      <c r="P549" s="13">
        <f t="shared" si="169"/>
        <v>178.66800000000001</v>
      </c>
      <c r="Q549" s="13">
        <v>0</v>
      </c>
      <c r="R549" s="13">
        <f t="shared" si="170"/>
        <v>535.5</v>
      </c>
      <c r="S549" s="13">
        <v>0</v>
      </c>
      <c r="T549" s="13">
        <f t="shared" si="171"/>
        <v>148.93200000000002</v>
      </c>
      <c r="U549" s="13">
        <f t="shared" si="172"/>
        <v>386.56799999999998</v>
      </c>
      <c r="V549" s="13">
        <f t="shared" si="173"/>
        <v>2371.0680000000002</v>
      </c>
      <c r="W549" s="58"/>
      <c r="X549"/>
      <c r="Y549"/>
      <c r="Z549"/>
      <c r="AA549"/>
      <c r="AB549" s="8"/>
      <c r="AC549"/>
      <c r="AD549" s="8"/>
      <c r="AE549"/>
      <c r="AF549"/>
      <c r="AG549"/>
      <c r="AH549"/>
      <c r="AI549"/>
      <c r="AJ549" s="8"/>
    </row>
    <row r="550" spans="1:36" s="6" customFormat="1" ht="15" x14ac:dyDescent="0.25">
      <c r="A550" s="17">
        <f t="shared" si="174"/>
        <v>528</v>
      </c>
      <c r="B550" s="16" t="s">
        <v>6</v>
      </c>
      <c r="C550" s="15" t="s">
        <v>123</v>
      </c>
      <c r="D550" s="15" t="s">
        <v>2</v>
      </c>
      <c r="E550" s="15" t="s">
        <v>5</v>
      </c>
      <c r="F550" s="15" t="s">
        <v>92</v>
      </c>
      <c r="G550" s="14">
        <v>44927</v>
      </c>
      <c r="H550" s="14" t="s">
        <v>4</v>
      </c>
      <c r="I550" s="13">
        <v>43200</v>
      </c>
      <c r="J550" s="13">
        <v>894.28</v>
      </c>
      <c r="K550" s="13">
        <v>0</v>
      </c>
      <c r="L550" s="13">
        <f t="shared" si="165"/>
        <v>1239.8399999999999</v>
      </c>
      <c r="M550" s="13">
        <f t="shared" si="166"/>
        <v>3067.2</v>
      </c>
      <c r="N550" s="13">
        <f t="shared" si="167"/>
        <v>496.8</v>
      </c>
      <c r="O550" s="13">
        <f t="shared" si="168"/>
        <v>1313.28</v>
      </c>
      <c r="P550" s="13">
        <f t="shared" si="169"/>
        <v>3062.88</v>
      </c>
      <c r="Q550" s="13">
        <v>0</v>
      </c>
      <c r="R550" s="13">
        <f t="shared" si="170"/>
        <v>9180</v>
      </c>
      <c r="S550" s="13">
        <v>0</v>
      </c>
      <c r="T550" s="13">
        <f t="shared" si="171"/>
        <v>3447.3999999999996</v>
      </c>
      <c r="U550" s="13">
        <f t="shared" si="172"/>
        <v>6626.88</v>
      </c>
      <c r="V550" s="13">
        <f t="shared" si="173"/>
        <v>39752.6</v>
      </c>
      <c r="W550" s="58"/>
      <c r="X550"/>
      <c r="Y550"/>
      <c r="Z550"/>
      <c r="AA550"/>
      <c r="AB550" s="8"/>
      <c r="AC550"/>
      <c r="AD550" s="8"/>
      <c r="AE550" s="8"/>
      <c r="AF550"/>
      <c r="AG550" s="8"/>
      <c r="AH550"/>
      <c r="AI550" s="8"/>
      <c r="AJ550" s="8"/>
    </row>
    <row r="551" spans="1:36" s="6" customFormat="1" ht="15" x14ac:dyDescent="0.25">
      <c r="A551" s="17">
        <f t="shared" si="174"/>
        <v>529</v>
      </c>
      <c r="B551" s="16" t="s">
        <v>6</v>
      </c>
      <c r="C551" s="15" t="s">
        <v>122</v>
      </c>
      <c r="D551" s="15" t="s">
        <v>2</v>
      </c>
      <c r="E551" s="15" t="s">
        <v>5</v>
      </c>
      <c r="F551" s="15" t="s">
        <v>87</v>
      </c>
      <c r="G551" s="14">
        <v>44927</v>
      </c>
      <c r="H551" s="14" t="s">
        <v>4</v>
      </c>
      <c r="I551" s="13">
        <v>20880</v>
      </c>
      <c r="J551" s="13">
        <v>0</v>
      </c>
      <c r="K551" s="13">
        <v>0</v>
      </c>
      <c r="L551" s="13">
        <f t="shared" si="165"/>
        <v>599.25599999999997</v>
      </c>
      <c r="M551" s="13">
        <f t="shared" si="166"/>
        <v>1482.4799999999998</v>
      </c>
      <c r="N551" s="13">
        <f t="shared" si="167"/>
        <v>240.12</v>
      </c>
      <c r="O551" s="13">
        <f t="shared" si="168"/>
        <v>634.75199999999995</v>
      </c>
      <c r="P551" s="13">
        <f t="shared" si="169"/>
        <v>1480.3920000000001</v>
      </c>
      <c r="Q551" s="13">
        <v>0</v>
      </c>
      <c r="R551" s="13">
        <f t="shared" si="170"/>
        <v>4437</v>
      </c>
      <c r="S551" s="13">
        <v>0</v>
      </c>
      <c r="T551" s="13">
        <f t="shared" si="171"/>
        <v>1234.0079999999998</v>
      </c>
      <c r="U551" s="13">
        <f t="shared" si="172"/>
        <v>3202.9920000000002</v>
      </c>
      <c r="V551" s="13">
        <f t="shared" si="173"/>
        <v>19645.991999999998</v>
      </c>
      <c r="W551" s="58"/>
      <c r="X551"/>
      <c r="Y551"/>
      <c r="Z551"/>
      <c r="AA551"/>
      <c r="AB551" s="8"/>
      <c r="AC551"/>
      <c r="AD551" s="8"/>
      <c r="AE551"/>
      <c r="AF551"/>
      <c r="AG551"/>
      <c r="AH551"/>
      <c r="AI551" s="8"/>
      <c r="AJ551" s="8"/>
    </row>
    <row r="552" spans="1:36" s="6" customFormat="1" ht="15" x14ac:dyDescent="0.25">
      <c r="A552" s="17">
        <f t="shared" si="174"/>
        <v>530</v>
      </c>
      <c r="B552" s="16" t="s">
        <v>6</v>
      </c>
      <c r="C552" s="15" t="s">
        <v>121</v>
      </c>
      <c r="D552" s="15" t="s">
        <v>2</v>
      </c>
      <c r="E552" s="15" t="s">
        <v>5</v>
      </c>
      <c r="F552" s="15" t="s">
        <v>92</v>
      </c>
      <c r="G552" s="14">
        <v>44927</v>
      </c>
      <c r="H552" s="14" t="s">
        <v>4</v>
      </c>
      <c r="I552" s="13">
        <v>43200</v>
      </c>
      <c r="J552" s="13">
        <v>894.28</v>
      </c>
      <c r="K552" s="13">
        <v>0</v>
      </c>
      <c r="L552" s="13">
        <f t="shared" si="165"/>
        <v>1239.8399999999999</v>
      </c>
      <c r="M552" s="13">
        <f t="shared" si="166"/>
        <v>3067.2</v>
      </c>
      <c r="N552" s="13">
        <f t="shared" si="167"/>
        <v>496.8</v>
      </c>
      <c r="O552" s="13">
        <f t="shared" si="168"/>
        <v>1313.28</v>
      </c>
      <c r="P552" s="13">
        <f t="shared" si="169"/>
        <v>3062.88</v>
      </c>
      <c r="Q552" s="13">
        <v>0</v>
      </c>
      <c r="R552" s="13">
        <f t="shared" si="170"/>
        <v>9180</v>
      </c>
      <c r="S552" s="13">
        <v>0</v>
      </c>
      <c r="T552" s="13">
        <f t="shared" si="171"/>
        <v>3447.3999999999996</v>
      </c>
      <c r="U552" s="13">
        <f t="shared" si="172"/>
        <v>6626.88</v>
      </c>
      <c r="V552" s="13">
        <f t="shared" si="173"/>
        <v>39752.6</v>
      </c>
      <c r="W552" s="58"/>
      <c r="X552"/>
      <c r="Y552"/>
      <c r="Z552"/>
      <c r="AA552"/>
      <c r="AB552" s="8"/>
      <c r="AC552"/>
      <c r="AD552" s="8"/>
      <c r="AE552" s="8"/>
      <c r="AF552"/>
      <c r="AG552" s="8"/>
      <c r="AH552"/>
      <c r="AI552" s="8"/>
      <c r="AJ552" s="8"/>
    </row>
    <row r="553" spans="1:36" s="6" customFormat="1" ht="15" x14ac:dyDescent="0.25">
      <c r="A553" s="17">
        <f t="shared" si="174"/>
        <v>531</v>
      </c>
      <c r="B553" s="16" t="s">
        <v>6</v>
      </c>
      <c r="C553" s="15" t="s">
        <v>120</v>
      </c>
      <c r="D553" s="15" t="s">
        <v>2</v>
      </c>
      <c r="E553" s="15" t="s">
        <v>5</v>
      </c>
      <c r="F553" s="15" t="s">
        <v>87</v>
      </c>
      <c r="G553" s="14">
        <v>44927</v>
      </c>
      <c r="H553" s="14" t="s">
        <v>4</v>
      </c>
      <c r="I553" s="13">
        <v>16240</v>
      </c>
      <c r="J553" s="13">
        <v>0</v>
      </c>
      <c r="K553" s="13">
        <v>0</v>
      </c>
      <c r="L553" s="13">
        <f t="shared" si="165"/>
        <v>466.08800000000002</v>
      </c>
      <c r="M553" s="13">
        <f t="shared" si="166"/>
        <v>1153.04</v>
      </c>
      <c r="N553" s="13">
        <f t="shared" si="167"/>
        <v>186.76</v>
      </c>
      <c r="O553" s="13">
        <f t="shared" si="168"/>
        <v>493.69600000000003</v>
      </c>
      <c r="P553" s="13">
        <f t="shared" si="169"/>
        <v>1151.4160000000002</v>
      </c>
      <c r="Q553" s="13">
        <v>0</v>
      </c>
      <c r="R553" s="13">
        <f t="shared" si="170"/>
        <v>3451</v>
      </c>
      <c r="S553" s="13">
        <v>0</v>
      </c>
      <c r="T553" s="13">
        <f t="shared" si="171"/>
        <v>959.78400000000011</v>
      </c>
      <c r="U553" s="13">
        <f t="shared" si="172"/>
        <v>2491.2160000000003</v>
      </c>
      <c r="V553" s="13">
        <f t="shared" si="173"/>
        <v>15280.216</v>
      </c>
      <c r="W553" s="58"/>
      <c r="X553"/>
      <c r="Y553"/>
      <c r="Z553"/>
      <c r="AA553"/>
      <c r="AB553" s="8"/>
      <c r="AC553"/>
      <c r="AD553" s="8"/>
      <c r="AE553"/>
      <c r="AF553"/>
      <c r="AG553"/>
      <c r="AH553"/>
      <c r="AI553"/>
      <c r="AJ553" s="8"/>
    </row>
    <row r="554" spans="1:36" s="6" customFormat="1" ht="15" x14ac:dyDescent="0.25">
      <c r="A554" s="17">
        <f t="shared" si="174"/>
        <v>532</v>
      </c>
      <c r="B554" s="16" t="s">
        <v>6</v>
      </c>
      <c r="C554" s="15" t="s">
        <v>119</v>
      </c>
      <c r="D554" s="15" t="s">
        <v>2</v>
      </c>
      <c r="E554" s="15" t="s">
        <v>5</v>
      </c>
      <c r="F554" s="15" t="s">
        <v>92</v>
      </c>
      <c r="G554" s="14">
        <v>44927</v>
      </c>
      <c r="H554" s="14" t="s">
        <v>4</v>
      </c>
      <c r="I554" s="13">
        <v>99760</v>
      </c>
      <c r="J554" s="13">
        <v>11654.55</v>
      </c>
      <c r="K554" s="13">
        <v>0</v>
      </c>
      <c r="L554" s="13">
        <f t="shared" si="165"/>
        <v>2863.1120000000001</v>
      </c>
      <c r="M554" s="13">
        <f t="shared" si="166"/>
        <v>7082.9599999999991</v>
      </c>
      <c r="N554" s="13">
        <f t="shared" si="167"/>
        <v>1147.24</v>
      </c>
      <c r="O554" s="13">
        <f t="shared" si="168"/>
        <v>3032.7040000000002</v>
      </c>
      <c r="P554" s="13">
        <f t="shared" si="169"/>
        <v>7072.9840000000004</v>
      </c>
      <c r="Q554" s="13">
        <f>1512.45+65</f>
        <v>1577.45</v>
      </c>
      <c r="R554" s="13">
        <f t="shared" si="170"/>
        <v>21199</v>
      </c>
      <c r="S554" s="13">
        <v>0</v>
      </c>
      <c r="T554" s="13">
        <f t="shared" si="171"/>
        <v>19127.815999999999</v>
      </c>
      <c r="U554" s="13">
        <f t="shared" si="172"/>
        <v>15303.183999999999</v>
      </c>
      <c r="V554" s="13">
        <f t="shared" si="173"/>
        <v>80632.184000000008</v>
      </c>
      <c r="W554" s="58"/>
      <c r="X554"/>
      <c r="Y554"/>
      <c r="Z554"/>
      <c r="AA554"/>
      <c r="AB554" s="8"/>
      <c r="AC554"/>
      <c r="AD554" s="8"/>
      <c r="AE554" s="8"/>
      <c r="AF554" s="8"/>
      <c r="AG554" s="8"/>
      <c r="AH554" s="8"/>
      <c r="AI554" s="8"/>
      <c r="AJ554" s="8"/>
    </row>
    <row r="555" spans="1:36" s="6" customFormat="1" ht="15" x14ac:dyDescent="0.25">
      <c r="A555" s="17">
        <f t="shared" si="174"/>
        <v>533</v>
      </c>
      <c r="B555" s="16" t="s">
        <v>6</v>
      </c>
      <c r="C555" s="15" t="s">
        <v>118</v>
      </c>
      <c r="D555" s="15" t="s">
        <v>2</v>
      </c>
      <c r="E555" s="15" t="s">
        <v>5</v>
      </c>
      <c r="F555" s="15" t="s">
        <v>92</v>
      </c>
      <c r="G555" s="14">
        <v>44927</v>
      </c>
      <c r="H555" s="14" t="s">
        <v>4</v>
      </c>
      <c r="I555" s="13">
        <v>48000</v>
      </c>
      <c r="J555" s="13">
        <v>1098.5</v>
      </c>
      <c r="K555" s="13">
        <v>0</v>
      </c>
      <c r="L555" s="13">
        <f t="shared" si="165"/>
        <v>1377.6</v>
      </c>
      <c r="M555" s="13">
        <f t="shared" si="166"/>
        <v>3407.9999999999995</v>
      </c>
      <c r="N555" s="13">
        <f t="shared" si="167"/>
        <v>552</v>
      </c>
      <c r="O555" s="13">
        <f t="shared" si="168"/>
        <v>1459.2</v>
      </c>
      <c r="P555" s="13">
        <f t="shared" si="169"/>
        <v>3403.2000000000003</v>
      </c>
      <c r="Q555" s="13">
        <f>3024.9+130</f>
        <v>3154.9</v>
      </c>
      <c r="R555" s="13">
        <f t="shared" si="170"/>
        <v>10200</v>
      </c>
      <c r="S555" s="13">
        <v>0</v>
      </c>
      <c r="T555" s="13">
        <f t="shared" si="171"/>
        <v>7090.2000000000007</v>
      </c>
      <c r="U555" s="13">
        <f t="shared" si="172"/>
        <v>7363.2</v>
      </c>
      <c r="V555" s="13">
        <f t="shared" si="173"/>
        <v>40909.800000000003</v>
      </c>
      <c r="W555" s="58"/>
      <c r="X555"/>
      <c r="Y555"/>
      <c r="Z555"/>
      <c r="AA555"/>
      <c r="AB555" s="8"/>
      <c r="AC555"/>
      <c r="AD555" s="8"/>
      <c r="AE555" s="8"/>
      <c r="AF555" s="8"/>
      <c r="AG555" s="8"/>
      <c r="AH555" s="8"/>
      <c r="AI555" s="8"/>
      <c r="AJ555" s="8"/>
    </row>
    <row r="556" spans="1:36" s="6" customFormat="1" ht="15" x14ac:dyDescent="0.25">
      <c r="A556" s="17">
        <f t="shared" si="174"/>
        <v>534</v>
      </c>
      <c r="B556" s="16" t="s">
        <v>6</v>
      </c>
      <c r="C556" s="15" t="s">
        <v>117</v>
      </c>
      <c r="D556" s="15" t="s">
        <v>2</v>
      </c>
      <c r="E556" s="15" t="s">
        <v>5</v>
      </c>
      <c r="F556" s="15" t="s">
        <v>92</v>
      </c>
      <c r="G556" s="14">
        <v>44927</v>
      </c>
      <c r="H556" s="14" t="s">
        <v>4</v>
      </c>
      <c r="I556" s="13">
        <v>45360</v>
      </c>
      <c r="J556" s="13">
        <v>1199.1300000000001</v>
      </c>
      <c r="K556" s="13">
        <v>0</v>
      </c>
      <c r="L556" s="13">
        <f t="shared" si="165"/>
        <v>1301.8319999999999</v>
      </c>
      <c r="M556" s="13">
        <f t="shared" si="166"/>
        <v>3220.5599999999995</v>
      </c>
      <c r="N556" s="13">
        <f t="shared" si="167"/>
        <v>521.64</v>
      </c>
      <c r="O556" s="13">
        <f t="shared" si="168"/>
        <v>1378.944</v>
      </c>
      <c r="P556" s="13">
        <f t="shared" si="169"/>
        <v>3216.0240000000003</v>
      </c>
      <c r="Q556" s="13">
        <v>0</v>
      </c>
      <c r="R556" s="13">
        <f t="shared" si="170"/>
        <v>9639</v>
      </c>
      <c r="S556" s="13">
        <v>0</v>
      </c>
      <c r="T556" s="13">
        <f t="shared" si="171"/>
        <v>3879.9059999999999</v>
      </c>
      <c r="U556" s="13">
        <f t="shared" si="172"/>
        <v>6958.2240000000002</v>
      </c>
      <c r="V556" s="13">
        <f t="shared" si="173"/>
        <v>41480.093999999997</v>
      </c>
      <c r="W556" s="58"/>
      <c r="X556"/>
      <c r="Y556"/>
      <c r="Z556"/>
      <c r="AA556"/>
      <c r="AB556" s="8"/>
      <c r="AC556"/>
      <c r="AD556" s="8"/>
      <c r="AE556" s="8"/>
      <c r="AF556" s="8"/>
      <c r="AG556" s="8"/>
      <c r="AH556"/>
      <c r="AI556" s="8"/>
      <c r="AJ556" s="8"/>
    </row>
    <row r="557" spans="1:36" s="6" customFormat="1" ht="15" x14ac:dyDescent="0.25">
      <c r="A557" s="17">
        <f t="shared" si="174"/>
        <v>535</v>
      </c>
      <c r="B557" s="16" t="s">
        <v>6</v>
      </c>
      <c r="C557" s="15" t="s">
        <v>116</v>
      </c>
      <c r="D557" s="15" t="s">
        <v>2</v>
      </c>
      <c r="E557" s="15" t="s">
        <v>5</v>
      </c>
      <c r="F557" s="15" t="s">
        <v>92</v>
      </c>
      <c r="G557" s="14">
        <v>44927</v>
      </c>
      <c r="H557" s="14" t="s">
        <v>4</v>
      </c>
      <c r="I557" s="13">
        <v>34800</v>
      </c>
      <c r="J557" s="13">
        <v>0</v>
      </c>
      <c r="K557" s="13">
        <v>0</v>
      </c>
      <c r="L557" s="13">
        <f t="shared" si="165"/>
        <v>998.76</v>
      </c>
      <c r="M557" s="13">
        <f t="shared" si="166"/>
        <v>2470.7999999999997</v>
      </c>
      <c r="N557" s="13">
        <f t="shared" si="167"/>
        <v>400.2</v>
      </c>
      <c r="O557" s="13">
        <f t="shared" si="168"/>
        <v>1057.92</v>
      </c>
      <c r="P557" s="13">
        <f t="shared" si="169"/>
        <v>2467.3200000000002</v>
      </c>
      <c r="Q557" s="13">
        <v>0</v>
      </c>
      <c r="R557" s="13">
        <f t="shared" si="170"/>
        <v>7395</v>
      </c>
      <c r="S557" s="13">
        <v>0</v>
      </c>
      <c r="T557" s="13">
        <f t="shared" si="171"/>
        <v>2056.6800000000003</v>
      </c>
      <c r="U557" s="13">
        <f t="shared" si="172"/>
        <v>5338.32</v>
      </c>
      <c r="V557" s="13">
        <f t="shared" si="173"/>
        <v>32743.32</v>
      </c>
      <c r="W557" s="58"/>
      <c r="X557"/>
      <c r="Y557"/>
      <c r="Z557"/>
      <c r="AA557"/>
      <c r="AB557" s="8"/>
      <c r="AC557"/>
      <c r="AD557" s="8"/>
      <c r="AE557"/>
      <c r="AF557"/>
      <c r="AG557" s="8"/>
      <c r="AH557"/>
      <c r="AI557" s="8"/>
      <c r="AJ557" s="8"/>
    </row>
    <row r="558" spans="1:36" s="6" customFormat="1" ht="15" x14ac:dyDescent="0.25">
      <c r="A558" s="17">
        <f t="shared" si="174"/>
        <v>536</v>
      </c>
      <c r="B558" s="16" t="s">
        <v>6</v>
      </c>
      <c r="C558" s="15" t="s">
        <v>115</v>
      </c>
      <c r="D558" s="15" t="s">
        <v>2</v>
      </c>
      <c r="E558" s="15" t="s">
        <v>5</v>
      </c>
      <c r="F558" s="15" t="s">
        <v>87</v>
      </c>
      <c r="G558" s="14">
        <v>44927</v>
      </c>
      <c r="H558" s="14" t="s">
        <v>4</v>
      </c>
      <c r="I558" s="13">
        <v>13920</v>
      </c>
      <c r="J558" s="13">
        <v>0</v>
      </c>
      <c r="K558" s="13">
        <v>0</v>
      </c>
      <c r="L558" s="13">
        <f t="shared" si="165"/>
        <v>399.50400000000002</v>
      </c>
      <c r="M558" s="13">
        <f t="shared" si="166"/>
        <v>988.31999999999994</v>
      </c>
      <c r="N558" s="13">
        <f t="shared" si="167"/>
        <v>160.07999999999998</v>
      </c>
      <c r="O558" s="13">
        <f t="shared" si="168"/>
        <v>423.16800000000001</v>
      </c>
      <c r="P558" s="13">
        <f t="shared" si="169"/>
        <v>986.92800000000011</v>
      </c>
      <c r="Q558" s="13">
        <v>0</v>
      </c>
      <c r="R558" s="13">
        <f t="shared" si="170"/>
        <v>2958</v>
      </c>
      <c r="S558" s="13">
        <v>0</v>
      </c>
      <c r="T558" s="13">
        <f t="shared" si="171"/>
        <v>822.67200000000003</v>
      </c>
      <c r="U558" s="13">
        <f t="shared" si="172"/>
        <v>2135.328</v>
      </c>
      <c r="V558" s="13">
        <f t="shared" si="173"/>
        <v>13097.328</v>
      </c>
      <c r="W558" s="58"/>
      <c r="X558"/>
      <c r="Y558"/>
      <c r="Z558"/>
      <c r="AA558"/>
      <c r="AB558" s="8"/>
      <c r="AC558"/>
      <c r="AD558" s="8"/>
      <c r="AE558"/>
      <c r="AF558"/>
      <c r="AG558"/>
      <c r="AH558"/>
      <c r="AI558"/>
      <c r="AJ558" s="8"/>
    </row>
    <row r="559" spans="1:36" s="6" customFormat="1" ht="15" x14ac:dyDescent="0.25">
      <c r="A559" s="17">
        <f t="shared" si="174"/>
        <v>537</v>
      </c>
      <c r="B559" s="16" t="s">
        <v>6</v>
      </c>
      <c r="C559" s="15" t="s">
        <v>114</v>
      </c>
      <c r="D559" s="15" t="s">
        <v>2</v>
      </c>
      <c r="E559" s="15" t="s">
        <v>5</v>
      </c>
      <c r="F559" s="15" t="s">
        <v>92</v>
      </c>
      <c r="G559" s="14">
        <v>44927</v>
      </c>
      <c r="H559" s="14" t="s">
        <v>4</v>
      </c>
      <c r="I559" s="13">
        <v>18560</v>
      </c>
      <c r="J559" s="13">
        <v>0</v>
      </c>
      <c r="K559" s="13">
        <v>0</v>
      </c>
      <c r="L559" s="13">
        <f t="shared" si="165"/>
        <v>532.67200000000003</v>
      </c>
      <c r="M559" s="13">
        <f t="shared" si="166"/>
        <v>1317.76</v>
      </c>
      <c r="N559" s="13">
        <f t="shared" si="167"/>
        <v>213.44</v>
      </c>
      <c r="O559" s="13">
        <f t="shared" si="168"/>
        <v>564.22400000000005</v>
      </c>
      <c r="P559" s="13">
        <f t="shared" si="169"/>
        <v>1315.904</v>
      </c>
      <c r="Q559" s="13">
        <v>0</v>
      </c>
      <c r="R559" s="13">
        <f t="shared" si="170"/>
        <v>3944</v>
      </c>
      <c r="S559" s="13">
        <v>0</v>
      </c>
      <c r="T559" s="13">
        <f t="shared" si="171"/>
        <v>1096.8960000000002</v>
      </c>
      <c r="U559" s="13">
        <f t="shared" si="172"/>
        <v>2847.1040000000003</v>
      </c>
      <c r="V559" s="13">
        <f t="shared" si="173"/>
        <v>17463.103999999999</v>
      </c>
      <c r="W559" s="58"/>
      <c r="X559"/>
      <c r="Y559"/>
      <c r="Z559"/>
      <c r="AA559"/>
      <c r="AB559" s="8"/>
      <c r="AC559"/>
      <c r="AD559" s="8"/>
      <c r="AE559"/>
      <c r="AF559"/>
      <c r="AG559"/>
      <c r="AH559"/>
      <c r="AI559" s="8"/>
      <c r="AJ559" s="8"/>
    </row>
    <row r="560" spans="1:36" s="6" customFormat="1" ht="15" x14ac:dyDescent="0.25">
      <c r="A560" s="17">
        <f t="shared" si="174"/>
        <v>538</v>
      </c>
      <c r="B560" s="16" t="s">
        <v>6</v>
      </c>
      <c r="C560" s="15" t="s">
        <v>113</v>
      </c>
      <c r="D560" s="15" t="s">
        <v>2</v>
      </c>
      <c r="E560" s="15" t="s">
        <v>5</v>
      </c>
      <c r="F560" s="15" t="s">
        <v>87</v>
      </c>
      <c r="G560" s="14">
        <v>44927</v>
      </c>
      <c r="H560" s="14" t="s">
        <v>4</v>
      </c>
      <c r="I560" s="13">
        <v>32480</v>
      </c>
      <c r="J560" s="13">
        <v>0</v>
      </c>
      <c r="K560" s="13">
        <v>0</v>
      </c>
      <c r="L560" s="13">
        <f t="shared" si="165"/>
        <v>932.17600000000004</v>
      </c>
      <c r="M560" s="13">
        <f t="shared" si="166"/>
        <v>2306.08</v>
      </c>
      <c r="N560" s="13">
        <f t="shared" si="167"/>
        <v>373.52</v>
      </c>
      <c r="O560" s="13">
        <f t="shared" si="168"/>
        <v>987.39200000000005</v>
      </c>
      <c r="P560" s="13">
        <f t="shared" si="169"/>
        <v>2302.8320000000003</v>
      </c>
      <c r="Q560" s="13">
        <v>0</v>
      </c>
      <c r="R560" s="13">
        <f t="shared" si="170"/>
        <v>6902</v>
      </c>
      <c r="S560" s="13">
        <v>0</v>
      </c>
      <c r="T560" s="13">
        <f t="shared" si="171"/>
        <v>1919.5680000000002</v>
      </c>
      <c r="U560" s="13">
        <f t="shared" si="172"/>
        <v>4982.4320000000007</v>
      </c>
      <c r="V560" s="13">
        <f t="shared" si="173"/>
        <v>30560.432000000001</v>
      </c>
      <c r="W560" s="58"/>
      <c r="X560"/>
      <c r="Y560"/>
      <c r="Z560"/>
      <c r="AA560"/>
      <c r="AB560" s="8"/>
      <c r="AC560"/>
      <c r="AD560" s="8"/>
      <c r="AE560"/>
      <c r="AF560"/>
      <c r="AG560"/>
      <c r="AH560"/>
      <c r="AI560" s="8"/>
      <c r="AJ560" s="8"/>
    </row>
    <row r="561" spans="1:36" s="6" customFormat="1" ht="15" x14ac:dyDescent="0.25">
      <c r="A561" s="17">
        <f t="shared" si="174"/>
        <v>539</v>
      </c>
      <c r="B561" s="16" t="s">
        <v>6</v>
      </c>
      <c r="C561" s="15" t="s">
        <v>112</v>
      </c>
      <c r="D561" s="15" t="s">
        <v>2</v>
      </c>
      <c r="E561" s="15" t="s">
        <v>5</v>
      </c>
      <c r="F561" s="15" t="s">
        <v>92</v>
      </c>
      <c r="G561" s="14">
        <v>44927</v>
      </c>
      <c r="H561" s="14" t="s">
        <v>4</v>
      </c>
      <c r="I561" s="13">
        <v>34800</v>
      </c>
      <c r="J561" s="13">
        <v>0</v>
      </c>
      <c r="K561" s="13">
        <v>0</v>
      </c>
      <c r="L561" s="13">
        <f t="shared" si="165"/>
        <v>998.76</v>
      </c>
      <c r="M561" s="13">
        <f t="shared" si="166"/>
        <v>2470.7999999999997</v>
      </c>
      <c r="N561" s="13">
        <f t="shared" si="167"/>
        <v>400.2</v>
      </c>
      <c r="O561" s="13">
        <f t="shared" si="168"/>
        <v>1057.92</v>
      </c>
      <c r="P561" s="13">
        <f t="shared" si="169"/>
        <v>2467.3200000000002</v>
      </c>
      <c r="Q561" s="13">
        <v>0</v>
      </c>
      <c r="R561" s="13">
        <f t="shared" si="170"/>
        <v>7395</v>
      </c>
      <c r="S561" s="13">
        <v>0</v>
      </c>
      <c r="T561" s="13">
        <f t="shared" si="171"/>
        <v>2056.6800000000003</v>
      </c>
      <c r="U561" s="13">
        <f t="shared" si="172"/>
        <v>5338.32</v>
      </c>
      <c r="V561" s="13">
        <f t="shared" si="173"/>
        <v>32743.32</v>
      </c>
      <c r="W561" s="58"/>
      <c r="X561"/>
      <c r="Y561"/>
      <c r="Z561"/>
      <c r="AA561"/>
      <c r="AB561" s="8"/>
      <c r="AC561"/>
      <c r="AD561" s="8"/>
      <c r="AE561"/>
      <c r="AF561"/>
      <c r="AG561" s="8"/>
      <c r="AH561"/>
      <c r="AI561" s="8"/>
      <c r="AJ561" s="8"/>
    </row>
    <row r="562" spans="1:36" s="6" customFormat="1" ht="15" x14ac:dyDescent="0.25">
      <c r="A562" s="17">
        <f t="shared" si="174"/>
        <v>540</v>
      </c>
      <c r="B562" s="16" t="s">
        <v>6</v>
      </c>
      <c r="C562" s="15" t="s">
        <v>111</v>
      </c>
      <c r="D562" s="15" t="s">
        <v>2</v>
      </c>
      <c r="E562" s="15" t="s">
        <v>5</v>
      </c>
      <c r="F562" s="15" t="s">
        <v>92</v>
      </c>
      <c r="G562" s="14">
        <v>44927</v>
      </c>
      <c r="H562" s="14" t="s">
        <v>4</v>
      </c>
      <c r="I562" s="13">
        <v>9280</v>
      </c>
      <c r="J562" s="13">
        <v>0</v>
      </c>
      <c r="K562" s="13">
        <v>0</v>
      </c>
      <c r="L562" s="13">
        <f t="shared" si="165"/>
        <v>266.33600000000001</v>
      </c>
      <c r="M562" s="13">
        <f t="shared" si="166"/>
        <v>658.88</v>
      </c>
      <c r="N562" s="13">
        <f t="shared" si="167"/>
        <v>106.72</v>
      </c>
      <c r="O562" s="13">
        <f t="shared" si="168"/>
        <v>282.11200000000002</v>
      </c>
      <c r="P562" s="13">
        <f t="shared" si="169"/>
        <v>657.952</v>
      </c>
      <c r="Q562" s="13">
        <v>0</v>
      </c>
      <c r="R562" s="13">
        <f t="shared" si="170"/>
        <v>1972</v>
      </c>
      <c r="S562" s="13">
        <v>0</v>
      </c>
      <c r="T562" s="13">
        <f t="shared" si="171"/>
        <v>548.44800000000009</v>
      </c>
      <c r="U562" s="13">
        <f t="shared" si="172"/>
        <v>1423.5520000000001</v>
      </c>
      <c r="V562" s="13">
        <f t="shared" si="173"/>
        <v>8731.5519999999997</v>
      </c>
      <c r="W562" s="58"/>
      <c r="X562"/>
      <c r="Y562"/>
      <c r="Z562"/>
      <c r="AA562"/>
      <c r="AB562" s="8"/>
      <c r="AC562"/>
      <c r="AD562" s="8"/>
      <c r="AE562"/>
      <c r="AF562"/>
      <c r="AG562"/>
      <c r="AH562"/>
      <c r="AI562"/>
      <c r="AJ562" s="8"/>
    </row>
    <row r="563" spans="1:36" s="6" customFormat="1" ht="15" x14ac:dyDescent="0.25">
      <c r="A563" s="17">
        <f t="shared" si="174"/>
        <v>541</v>
      </c>
      <c r="B563" s="16" t="s">
        <v>6</v>
      </c>
      <c r="C563" s="15" t="s">
        <v>110</v>
      </c>
      <c r="D563" s="15" t="s">
        <v>2</v>
      </c>
      <c r="E563" s="15" t="s">
        <v>5</v>
      </c>
      <c r="F563" s="15" t="s">
        <v>92</v>
      </c>
      <c r="G563" s="14">
        <v>44927</v>
      </c>
      <c r="H563" s="14" t="s">
        <v>4</v>
      </c>
      <c r="I563" s="13">
        <v>53360</v>
      </c>
      <c r="J563" s="13">
        <v>2328.21</v>
      </c>
      <c r="K563" s="13">
        <v>0</v>
      </c>
      <c r="L563" s="13">
        <f t="shared" si="165"/>
        <v>1531.432</v>
      </c>
      <c r="M563" s="13">
        <f t="shared" si="166"/>
        <v>3788.5599999999995</v>
      </c>
      <c r="N563" s="13">
        <f t="shared" si="167"/>
        <v>613.64</v>
      </c>
      <c r="O563" s="13">
        <f t="shared" si="168"/>
        <v>1622.144</v>
      </c>
      <c r="P563" s="13">
        <f t="shared" si="169"/>
        <v>3783.2240000000002</v>
      </c>
      <c r="Q563" s="13">
        <v>0</v>
      </c>
      <c r="R563" s="13">
        <f t="shared" si="170"/>
        <v>11339</v>
      </c>
      <c r="S563" s="13">
        <v>0</v>
      </c>
      <c r="T563" s="13">
        <f t="shared" si="171"/>
        <v>5481.7860000000001</v>
      </c>
      <c r="U563" s="13">
        <f t="shared" si="172"/>
        <v>8185.424</v>
      </c>
      <c r="V563" s="13">
        <f t="shared" si="173"/>
        <v>47878.214</v>
      </c>
      <c r="W563" s="58"/>
      <c r="X563"/>
      <c r="Y563"/>
      <c r="Z563"/>
      <c r="AA563"/>
      <c r="AB563" s="8"/>
      <c r="AC563"/>
      <c r="AD563" s="8"/>
      <c r="AE563" s="8"/>
      <c r="AF563" s="8"/>
      <c r="AG563" s="8"/>
      <c r="AH563"/>
      <c r="AI563" s="8"/>
      <c r="AJ563" s="8"/>
    </row>
    <row r="564" spans="1:36" s="6" customFormat="1" ht="15" x14ac:dyDescent="0.25">
      <c r="A564" s="17">
        <f t="shared" si="174"/>
        <v>542</v>
      </c>
      <c r="B564" s="16" t="s">
        <v>6</v>
      </c>
      <c r="C564" s="15" t="s">
        <v>109</v>
      </c>
      <c r="D564" s="15" t="s">
        <v>2</v>
      </c>
      <c r="E564" s="15" t="s">
        <v>5</v>
      </c>
      <c r="F564" s="15" t="s">
        <v>87</v>
      </c>
      <c r="G564" s="14">
        <v>44927</v>
      </c>
      <c r="H564" s="14" t="s">
        <v>4</v>
      </c>
      <c r="I564" s="13">
        <v>5280</v>
      </c>
      <c r="J564" s="13">
        <v>0</v>
      </c>
      <c r="K564" s="13">
        <v>0</v>
      </c>
      <c r="L564" s="13">
        <f t="shared" si="165"/>
        <v>151.536</v>
      </c>
      <c r="M564" s="13">
        <f t="shared" si="166"/>
        <v>374.87999999999994</v>
      </c>
      <c r="N564" s="13">
        <f t="shared" si="167"/>
        <v>60.72</v>
      </c>
      <c r="O564" s="13">
        <f t="shared" si="168"/>
        <v>160.512</v>
      </c>
      <c r="P564" s="13">
        <f t="shared" si="169"/>
        <v>374.35200000000003</v>
      </c>
      <c r="Q564" s="13">
        <v>0</v>
      </c>
      <c r="R564" s="13">
        <f t="shared" si="170"/>
        <v>1122</v>
      </c>
      <c r="S564" s="13">
        <v>0</v>
      </c>
      <c r="T564" s="13">
        <f t="shared" si="171"/>
        <v>312.048</v>
      </c>
      <c r="U564" s="13">
        <f t="shared" si="172"/>
        <v>809.952</v>
      </c>
      <c r="V564" s="13">
        <f t="shared" si="173"/>
        <v>4967.9520000000002</v>
      </c>
      <c r="W564" s="58"/>
      <c r="X564"/>
      <c r="Y564"/>
      <c r="Z564"/>
      <c r="AA564"/>
      <c r="AB564" s="8"/>
      <c r="AC564"/>
      <c r="AD564" s="8"/>
      <c r="AE564"/>
      <c r="AF564"/>
      <c r="AG564"/>
      <c r="AH564"/>
      <c r="AI564"/>
      <c r="AJ564" s="8"/>
    </row>
    <row r="565" spans="1:36" s="6" customFormat="1" ht="15" x14ac:dyDescent="0.25">
      <c r="A565" s="17">
        <f t="shared" si="174"/>
        <v>543</v>
      </c>
      <c r="B565" s="16" t="s">
        <v>6</v>
      </c>
      <c r="C565" s="15" t="s">
        <v>108</v>
      </c>
      <c r="D565" s="15" t="s">
        <v>2</v>
      </c>
      <c r="E565" s="15" t="s">
        <v>5</v>
      </c>
      <c r="F565" s="15" t="s">
        <v>87</v>
      </c>
      <c r="G565" s="14">
        <v>44927</v>
      </c>
      <c r="H565" s="14" t="s">
        <v>4</v>
      </c>
      <c r="I565" s="13">
        <v>6960</v>
      </c>
      <c r="J565" s="13">
        <v>0</v>
      </c>
      <c r="K565" s="13">
        <v>0</v>
      </c>
      <c r="L565" s="13">
        <f t="shared" si="165"/>
        <v>199.75200000000001</v>
      </c>
      <c r="M565" s="13">
        <f t="shared" si="166"/>
        <v>494.15999999999997</v>
      </c>
      <c r="N565" s="13">
        <f t="shared" si="167"/>
        <v>80.039999999999992</v>
      </c>
      <c r="O565" s="13">
        <f t="shared" si="168"/>
        <v>211.584</v>
      </c>
      <c r="P565" s="13">
        <f t="shared" si="169"/>
        <v>493.46400000000006</v>
      </c>
      <c r="Q565" s="13">
        <v>0</v>
      </c>
      <c r="R565" s="13">
        <f t="shared" si="170"/>
        <v>1479</v>
      </c>
      <c r="S565" s="13">
        <v>0</v>
      </c>
      <c r="T565" s="13">
        <f t="shared" si="171"/>
        <v>411.33600000000001</v>
      </c>
      <c r="U565" s="13">
        <f t="shared" si="172"/>
        <v>1067.664</v>
      </c>
      <c r="V565" s="13">
        <f t="shared" si="173"/>
        <v>6548.6639999999998</v>
      </c>
      <c r="W565" s="58"/>
      <c r="X565"/>
      <c r="Y565"/>
      <c r="Z565"/>
      <c r="AA565"/>
      <c r="AB565" s="8"/>
      <c r="AC565"/>
      <c r="AD565" s="8"/>
      <c r="AE565"/>
      <c r="AF565"/>
      <c r="AG565"/>
      <c r="AH565"/>
      <c r="AI565"/>
      <c r="AJ565" s="8"/>
    </row>
    <row r="566" spans="1:36" s="6" customFormat="1" ht="15" x14ac:dyDescent="0.25">
      <c r="A566" s="17">
        <f t="shared" si="174"/>
        <v>544</v>
      </c>
      <c r="B566" s="16" t="s">
        <v>6</v>
      </c>
      <c r="C566" s="15" t="s">
        <v>107</v>
      </c>
      <c r="D566" s="15" t="s">
        <v>2</v>
      </c>
      <c r="E566" s="15" t="s">
        <v>5</v>
      </c>
      <c r="F566" s="15" t="s">
        <v>87</v>
      </c>
      <c r="G566" s="14">
        <v>44927</v>
      </c>
      <c r="H566" s="14" t="s">
        <v>4</v>
      </c>
      <c r="I566" s="13">
        <v>6960</v>
      </c>
      <c r="J566" s="13">
        <v>0</v>
      </c>
      <c r="K566" s="13">
        <v>0</v>
      </c>
      <c r="L566" s="13">
        <f t="shared" si="165"/>
        <v>199.75200000000001</v>
      </c>
      <c r="M566" s="13">
        <f t="shared" si="166"/>
        <v>494.15999999999997</v>
      </c>
      <c r="N566" s="13">
        <f t="shared" si="167"/>
        <v>80.039999999999992</v>
      </c>
      <c r="O566" s="13">
        <f t="shared" si="168"/>
        <v>211.584</v>
      </c>
      <c r="P566" s="13">
        <f t="shared" si="169"/>
        <v>493.46400000000006</v>
      </c>
      <c r="Q566" s="13">
        <v>0</v>
      </c>
      <c r="R566" s="13">
        <f t="shared" si="170"/>
        <v>1479</v>
      </c>
      <c r="S566" s="13">
        <v>0</v>
      </c>
      <c r="T566" s="13">
        <f t="shared" si="171"/>
        <v>411.33600000000001</v>
      </c>
      <c r="U566" s="13">
        <f t="shared" si="172"/>
        <v>1067.664</v>
      </c>
      <c r="V566" s="13">
        <f t="shared" si="173"/>
        <v>6548.6639999999998</v>
      </c>
      <c r="W566" s="58"/>
      <c r="X566"/>
      <c r="Y566"/>
      <c r="Z566"/>
      <c r="AA566"/>
      <c r="AB566" s="8"/>
      <c r="AC566"/>
      <c r="AD566" s="8"/>
      <c r="AE566"/>
      <c r="AF566"/>
      <c r="AG566"/>
      <c r="AH566"/>
      <c r="AI566"/>
      <c r="AJ566" s="8"/>
    </row>
    <row r="567" spans="1:36" s="6" customFormat="1" ht="15" x14ac:dyDescent="0.25">
      <c r="A567" s="17">
        <f t="shared" si="174"/>
        <v>545</v>
      </c>
      <c r="B567" s="16" t="s">
        <v>6</v>
      </c>
      <c r="C567" s="15" t="s">
        <v>106</v>
      </c>
      <c r="D567" s="15" t="s">
        <v>2</v>
      </c>
      <c r="E567" s="15" t="s">
        <v>5</v>
      </c>
      <c r="F567" s="15" t="s">
        <v>87</v>
      </c>
      <c r="G567" s="14">
        <v>44927</v>
      </c>
      <c r="H567" s="14" t="s">
        <v>4</v>
      </c>
      <c r="I567" s="13">
        <v>6960</v>
      </c>
      <c r="J567" s="13">
        <v>0</v>
      </c>
      <c r="K567" s="13">
        <v>0</v>
      </c>
      <c r="L567" s="13">
        <f t="shared" si="165"/>
        <v>199.75200000000001</v>
      </c>
      <c r="M567" s="13">
        <f t="shared" si="166"/>
        <v>494.15999999999997</v>
      </c>
      <c r="N567" s="13">
        <f t="shared" si="167"/>
        <v>80.039999999999992</v>
      </c>
      <c r="O567" s="13">
        <f t="shared" si="168"/>
        <v>211.584</v>
      </c>
      <c r="P567" s="13">
        <f t="shared" si="169"/>
        <v>493.46400000000006</v>
      </c>
      <c r="Q567" s="13">
        <v>0</v>
      </c>
      <c r="R567" s="13">
        <f t="shared" si="170"/>
        <v>1479</v>
      </c>
      <c r="S567" s="13">
        <v>0</v>
      </c>
      <c r="T567" s="13">
        <f t="shared" si="171"/>
        <v>411.33600000000001</v>
      </c>
      <c r="U567" s="13">
        <f t="shared" si="172"/>
        <v>1067.664</v>
      </c>
      <c r="V567" s="13">
        <f t="shared" si="173"/>
        <v>6548.6639999999998</v>
      </c>
      <c r="W567" s="58"/>
      <c r="X567"/>
      <c r="Y567"/>
      <c r="Z567"/>
      <c r="AA567"/>
      <c r="AB567" s="8"/>
      <c r="AC567"/>
      <c r="AD567" s="8"/>
      <c r="AE567"/>
      <c r="AF567"/>
      <c r="AG567"/>
      <c r="AH567"/>
      <c r="AI567"/>
      <c r="AJ567" s="8"/>
    </row>
    <row r="568" spans="1:36" s="6" customFormat="1" ht="15" x14ac:dyDescent="0.25">
      <c r="A568" s="17">
        <f t="shared" si="174"/>
        <v>546</v>
      </c>
      <c r="B568" s="16" t="s">
        <v>6</v>
      </c>
      <c r="C568" s="15" t="s">
        <v>105</v>
      </c>
      <c r="D568" s="15" t="s">
        <v>2</v>
      </c>
      <c r="E568" s="15" t="s">
        <v>5</v>
      </c>
      <c r="F568" s="15" t="s">
        <v>92</v>
      </c>
      <c r="G568" s="14">
        <v>44927</v>
      </c>
      <c r="H568" s="14" t="s">
        <v>4</v>
      </c>
      <c r="I568" s="13">
        <v>69600</v>
      </c>
      <c r="J568" s="13">
        <v>5293.2</v>
      </c>
      <c r="K568" s="13">
        <v>0</v>
      </c>
      <c r="L568" s="13">
        <f t="shared" si="165"/>
        <v>1997.52</v>
      </c>
      <c r="M568" s="13">
        <f t="shared" si="166"/>
        <v>4941.5999999999995</v>
      </c>
      <c r="N568" s="13">
        <f t="shared" si="167"/>
        <v>800.4</v>
      </c>
      <c r="O568" s="13">
        <f t="shared" si="168"/>
        <v>2115.84</v>
      </c>
      <c r="P568" s="13">
        <f t="shared" si="169"/>
        <v>4934.6400000000003</v>
      </c>
      <c r="Q568" s="13">
        <v>0</v>
      </c>
      <c r="R568" s="13">
        <f t="shared" si="170"/>
        <v>14790</v>
      </c>
      <c r="S568" s="13">
        <v>7628.83</v>
      </c>
      <c r="T568" s="13">
        <f t="shared" si="171"/>
        <v>17035.39</v>
      </c>
      <c r="U568" s="13">
        <f t="shared" si="172"/>
        <v>10676.64</v>
      </c>
      <c r="V568" s="13">
        <f t="shared" si="173"/>
        <v>52564.61</v>
      </c>
      <c r="W568" s="58"/>
      <c r="X568"/>
      <c r="Y568"/>
      <c r="Z568"/>
      <c r="AA568"/>
      <c r="AB568" s="8"/>
      <c r="AC568"/>
      <c r="AD568" s="8"/>
      <c r="AE568" s="8"/>
      <c r="AF568" s="8"/>
      <c r="AG568" s="8"/>
      <c r="AH568" s="8"/>
      <c r="AI568" s="8"/>
      <c r="AJ568" s="8"/>
    </row>
    <row r="569" spans="1:36" s="6" customFormat="1" ht="15" x14ac:dyDescent="0.25">
      <c r="A569" s="17">
        <f t="shared" si="174"/>
        <v>547</v>
      </c>
      <c r="B569" s="16" t="s">
        <v>6</v>
      </c>
      <c r="C569" s="15" t="s">
        <v>104</v>
      </c>
      <c r="D569" s="15" t="s">
        <v>2</v>
      </c>
      <c r="E569" s="15" t="s">
        <v>5</v>
      </c>
      <c r="F569" s="15" t="s">
        <v>92</v>
      </c>
      <c r="G569" s="14">
        <v>44927</v>
      </c>
      <c r="H569" s="14" t="s">
        <v>4</v>
      </c>
      <c r="I569" s="13">
        <v>43200</v>
      </c>
      <c r="J569" s="13">
        <v>894.28</v>
      </c>
      <c r="K569" s="13">
        <v>0</v>
      </c>
      <c r="L569" s="13">
        <f t="shared" si="165"/>
        <v>1239.8399999999999</v>
      </c>
      <c r="M569" s="13">
        <f t="shared" si="166"/>
        <v>3067.2</v>
      </c>
      <c r="N569" s="13">
        <f t="shared" si="167"/>
        <v>496.8</v>
      </c>
      <c r="O569" s="13">
        <f t="shared" si="168"/>
        <v>1313.28</v>
      </c>
      <c r="P569" s="13">
        <f t="shared" si="169"/>
        <v>3062.88</v>
      </c>
      <c r="Q569" s="13">
        <v>0</v>
      </c>
      <c r="R569" s="13">
        <f t="shared" si="170"/>
        <v>9180</v>
      </c>
      <c r="S569" s="13">
        <v>0</v>
      </c>
      <c r="T569" s="13">
        <f t="shared" si="171"/>
        <v>3447.3999999999996</v>
      </c>
      <c r="U569" s="13">
        <f t="shared" si="172"/>
        <v>6626.88</v>
      </c>
      <c r="V569" s="13">
        <f t="shared" si="173"/>
        <v>39752.6</v>
      </c>
      <c r="W569" s="58"/>
      <c r="X569"/>
      <c r="Y569"/>
      <c r="Z569"/>
      <c r="AA569"/>
      <c r="AB569" s="8"/>
      <c r="AC569"/>
      <c r="AD569" s="8"/>
      <c r="AE569" s="8"/>
      <c r="AF569"/>
      <c r="AG569" s="8"/>
      <c r="AH569"/>
      <c r="AI569" s="8"/>
      <c r="AJ569" s="8"/>
    </row>
    <row r="570" spans="1:36" s="6" customFormat="1" ht="15" x14ac:dyDescent="0.25">
      <c r="A570" s="17">
        <f t="shared" si="174"/>
        <v>548</v>
      </c>
      <c r="B570" s="16" t="s">
        <v>6</v>
      </c>
      <c r="C570" s="15" t="s">
        <v>103</v>
      </c>
      <c r="D570" s="15" t="s">
        <v>2</v>
      </c>
      <c r="E570" s="15" t="s">
        <v>5</v>
      </c>
      <c r="F570" s="15" t="s">
        <v>92</v>
      </c>
      <c r="G570" s="14">
        <v>44927</v>
      </c>
      <c r="H570" s="14" t="s">
        <v>4</v>
      </c>
      <c r="I570" s="13">
        <v>40320</v>
      </c>
      <c r="J570" s="13">
        <v>0</v>
      </c>
      <c r="K570" s="13">
        <v>0</v>
      </c>
      <c r="L570" s="13">
        <f t="shared" si="165"/>
        <v>1157.184</v>
      </c>
      <c r="M570" s="13">
        <f t="shared" si="166"/>
        <v>2862.72</v>
      </c>
      <c r="N570" s="13">
        <f t="shared" si="167"/>
        <v>463.68</v>
      </c>
      <c r="O570" s="13">
        <f t="shared" si="168"/>
        <v>1225.7280000000001</v>
      </c>
      <c r="P570" s="13">
        <f t="shared" si="169"/>
        <v>2858.6880000000001</v>
      </c>
      <c r="Q570" s="13">
        <v>0</v>
      </c>
      <c r="R570" s="13">
        <f t="shared" si="170"/>
        <v>8568</v>
      </c>
      <c r="S570" s="13">
        <v>0</v>
      </c>
      <c r="T570" s="13">
        <f t="shared" si="171"/>
        <v>2382.9120000000003</v>
      </c>
      <c r="U570" s="13">
        <f t="shared" si="172"/>
        <v>6185.0879999999997</v>
      </c>
      <c r="V570" s="13">
        <f t="shared" si="173"/>
        <v>37937.088000000003</v>
      </c>
      <c r="W570" s="58"/>
      <c r="X570"/>
      <c r="Y570"/>
      <c r="Z570"/>
      <c r="AA570"/>
      <c r="AB570" s="8"/>
      <c r="AC570"/>
      <c r="AD570" s="8"/>
      <c r="AE570" s="8"/>
      <c r="AF570"/>
      <c r="AG570" s="8"/>
      <c r="AH570"/>
      <c r="AI570" s="8"/>
      <c r="AJ570" s="8"/>
    </row>
    <row r="571" spans="1:36" s="6" customFormat="1" ht="15" x14ac:dyDescent="0.25">
      <c r="A571" s="17">
        <f t="shared" si="174"/>
        <v>549</v>
      </c>
      <c r="B571" s="16" t="s">
        <v>6</v>
      </c>
      <c r="C571" s="15" t="s">
        <v>102</v>
      </c>
      <c r="D571" s="15" t="s">
        <v>2</v>
      </c>
      <c r="E571" s="15" t="s">
        <v>5</v>
      </c>
      <c r="F571" s="15" t="s">
        <v>87</v>
      </c>
      <c r="G571" s="14">
        <v>44927</v>
      </c>
      <c r="H571" s="14" t="s">
        <v>4</v>
      </c>
      <c r="I571" s="13">
        <v>27720</v>
      </c>
      <c r="J571" s="13">
        <v>0</v>
      </c>
      <c r="K571" s="13">
        <v>0</v>
      </c>
      <c r="L571" s="13">
        <f t="shared" si="165"/>
        <v>795.56399999999996</v>
      </c>
      <c r="M571" s="13">
        <f t="shared" si="166"/>
        <v>1968.12</v>
      </c>
      <c r="N571" s="13">
        <f t="shared" si="167"/>
        <v>318.77999999999997</v>
      </c>
      <c r="O571" s="13">
        <f t="shared" si="168"/>
        <v>842.68799999999999</v>
      </c>
      <c r="P571" s="13">
        <f t="shared" si="169"/>
        <v>1965.3480000000002</v>
      </c>
      <c r="Q571" s="13">
        <v>0</v>
      </c>
      <c r="R571" s="13">
        <f t="shared" si="170"/>
        <v>5890.5</v>
      </c>
      <c r="S571" s="13">
        <v>0</v>
      </c>
      <c r="T571" s="13">
        <f t="shared" si="171"/>
        <v>1638.252</v>
      </c>
      <c r="U571" s="13">
        <f t="shared" si="172"/>
        <v>4252.2479999999996</v>
      </c>
      <c r="V571" s="13">
        <f t="shared" si="173"/>
        <v>26081.748</v>
      </c>
      <c r="W571" s="58"/>
      <c r="X571"/>
      <c r="Y571"/>
      <c r="Z571"/>
      <c r="AA571"/>
      <c r="AB571" s="8"/>
      <c r="AC571"/>
      <c r="AD571" s="8"/>
      <c r="AE571"/>
      <c r="AF571"/>
      <c r="AG571"/>
      <c r="AH571"/>
      <c r="AI571" s="8"/>
      <c r="AJ571" s="8"/>
    </row>
    <row r="572" spans="1:36" s="6" customFormat="1" ht="15" x14ac:dyDescent="0.25">
      <c r="A572" s="17">
        <f t="shared" si="174"/>
        <v>550</v>
      </c>
      <c r="B572" s="16" t="s">
        <v>6</v>
      </c>
      <c r="C572" s="15" t="s">
        <v>101</v>
      </c>
      <c r="D572" s="15" t="s">
        <v>2</v>
      </c>
      <c r="E572" s="15" t="s">
        <v>5</v>
      </c>
      <c r="F572" s="15" t="s">
        <v>87</v>
      </c>
      <c r="G572" s="14">
        <v>44927</v>
      </c>
      <c r="H572" s="14" t="s">
        <v>4</v>
      </c>
      <c r="I572" s="13">
        <v>24000</v>
      </c>
      <c r="J572" s="13">
        <v>0</v>
      </c>
      <c r="K572" s="13">
        <v>0</v>
      </c>
      <c r="L572" s="13">
        <f t="shared" si="165"/>
        <v>688.8</v>
      </c>
      <c r="M572" s="13">
        <f t="shared" si="166"/>
        <v>1703.9999999999998</v>
      </c>
      <c r="N572" s="13">
        <f t="shared" si="167"/>
        <v>276</v>
      </c>
      <c r="O572" s="13">
        <f t="shared" si="168"/>
        <v>729.6</v>
      </c>
      <c r="P572" s="13">
        <f t="shared" si="169"/>
        <v>1701.6000000000001</v>
      </c>
      <c r="Q572" s="13">
        <v>0</v>
      </c>
      <c r="R572" s="13">
        <f t="shared" si="170"/>
        <v>5100</v>
      </c>
      <c r="S572" s="13">
        <v>0</v>
      </c>
      <c r="T572" s="13">
        <f t="shared" ref="T572:T603" si="175">+L572+O572+Q572+S572+J572+K572</f>
        <v>1418.4</v>
      </c>
      <c r="U572" s="13">
        <f t="shared" si="172"/>
        <v>3681.6</v>
      </c>
      <c r="V572" s="13">
        <f t="shared" si="173"/>
        <v>22581.599999999999</v>
      </c>
      <c r="W572" s="58"/>
      <c r="X572"/>
      <c r="Y572"/>
      <c r="Z572"/>
      <c r="AA572"/>
      <c r="AB572" s="8"/>
      <c r="AC572"/>
      <c r="AD572" s="8"/>
      <c r="AE572"/>
      <c r="AF572"/>
      <c r="AG572"/>
      <c r="AH572"/>
      <c r="AI572" s="8"/>
      <c r="AJ572" s="8"/>
    </row>
    <row r="573" spans="1:36" s="6" customFormat="1" ht="15" x14ac:dyDescent="0.25">
      <c r="A573" s="17">
        <f t="shared" si="174"/>
        <v>551</v>
      </c>
      <c r="B573" s="16" t="s">
        <v>6</v>
      </c>
      <c r="C573" s="15" t="s">
        <v>100</v>
      </c>
      <c r="D573" s="15" t="s">
        <v>2</v>
      </c>
      <c r="E573" s="15" t="s">
        <v>5</v>
      </c>
      <c r="F573" s="15" t="s">
        <v>87</v>
      </c>
      <c r="G573" s="14">
        <v>44927</v>
      </c>
      <c r="H573" s="14" t="s">
        <v>4</v>
      </c>
      <c r="I573" s="13">
        <v>24000</v>
      </c>
      <c r="J573" s="13">
        <v>0</v>
      </c>
      <c r="K573" s="13">
        <v>0</v>
      </c>
      <c r="L573" s="13">
        <f t="shared" si="165"/>
        <v>688.8</v>
      </c>
      <c r="M573" s="13">
        <f t="shared" si="166"/>
        <v>1703.9999999999998</v>
      </c>
      <c r="N573" s="13">
        <f t="shared" si="167"/>
        <v>276</v>
      </c>
      <c r="O573" s="13">
        <f t="shared" si="168"/>
        <v>729.6</v>
      </c>
      <c r="P573" s="13">
        <f t="shared" si="169"/>
        <v>1701.6000000000001</v>
      </c>
      <c r="Q573" s="13">
        <v>0</v>
      </c>
      <c r="R573" s="13">
        <f t="shared" si="170"/>
        <v>5100</v>
      </c>
      <c r="S573" s="13">
        <v>0</v>
      </c>
      <c r="T573" s="13">
        <f t="shared" si="175"/>
        <v>1418.4</v>
      </c>
      <c r="U573" s="13">
        <f t="shared" si="172"/>
        <v>3681.6</v>
      </c>
      <c r="V573" s="13">
        <f t="shared" si="173"/>
        <v>22581.599999999999</v>
      </c>
      <c r="W573" s="58"/>
      <c r="X573"/>
      <c r="Y573"/>
      <c r="Z573"/>
      <c r="AA573"/>
      <c r="AB573" s="8"/>
      <c r="AC573"/>
      <c r="AD573" s="8"/>
      <c r="AE573"/>
      <c r="AF573"/>
      <c r="AG573"/>
      <c r="AH573"/>
      <c r="AI573" s="8"/>
      <c r="AJ573" s="8"/>
    </row>
    <row r="574" spans="1:36" s="6" customFormat="1" ht="15" x14ac:dyDescent="0.25">
      <c r="A574" s="17">
        <f t="shared" si="174"/>
        <v>552</v>
      </c>
      <c r="B574" s="16" t="s">
        <v>6</v>
      </c>
      <c r="C574" s="15" t="s">
        <v>99</v>
      </c>
      <c r="D574" s="15" t="s">
        <v>2</v>
      </c>
      <c r="E574" s="15" t="s">
        <v>5</v>
      </c>
      <c r="F574" s="15" t="s">
        <v>87</v>
      </c>
      <c r="G574" s="14">
        <v>44927</v>
      </c>
      <c r="H574" s="14" t="s">
        <v>4</v>
      </c>
      <c r="I574" s="13">
        <v>18560</v>
      </c>
      <c r="J574" s="13">
        <v>0</v>
      </c>
      <c r="K574" s="13">
        <v>0</v>
      </c>
      <c r="L574" s="13">
        <f t="shared" si="165"/>
        <v>532.67200000000003</v>
      </c>
      <c r="M574" s="13">
        <f t="shared" si="166"/>
        <v>1317.76</v>
      </c>
      <c r="N574" s="13">
        <f t="shared" si="167"/>
        <v>213.44</v>
      </c>
      <c r="O574" s="13">
        <f t="shared" si="168"/>
        <v>564.22400000000005</v>
      </c>
      <c r="P574" s="13">
        <f t="shared" si="169"/>
        <v>1315.904</v>
      </c>
      <c r="Q574" s="13">
        <v>0</v>
      </c>
      <c r="R574" s="13">
        <f t="shared" si="170"/>
        <v>3944</v>
      </c>
      <c r="S574" s="13">
        <v>0</v>
      </c>
      <c r="T574" s="13">
        <f t="shared" si="175"/>
        <v>1096.8960000000002</v>
      </c>
      <c r="U574" s="13">
        <f t="shared" si="172"/>
        <v>2847.1040000000003</v>
      </c>
      <c r="V574" s="13">
        <f t="shared" si="173"/>
        <v>17463.103999999999</v>
      </c>
      <c r="W574" s="58"/>
      <c r="X574"/>
      <c r="Y574"/>
      <c r="Z574"/>
      <c r="AA574"/>
      <c r="AB574" s="8"/>
      <c r="AC574"/>
      <c r="AD574" s="8"/>
      <c r="AE574"/>
      <c r="AF574"/>
      <c r="AG574"/>
      <c r="AH574"/>
      <c r="AI574" s="8"/>
      <c r="AJ574" s="8"/>
    </row>
    <row r="575" spans="1:36" s="6" customFormat="1" ht="15" x14ac:dyDescent="0.25">
      <c r="A575" s="17">
        <f t="shared" si="174"/>
        <v>553</v>
      </c>
      <c r="B575" s="16" t="s">
        <v>6</v>
      </c>
      <c r="C575" s="15" t="s">
        <v>98</v>
      </c>
      <c r="D575" s="15" t="s">
        <v>2</v>
      </c>
      <c r="E575" s="15" t="s">
        <v>5</v>
      </c>
      <c r="F575" s="15" t="s">
        <v>92</v>
      </c>
      <c r="G575" s="14">
        <v>44927</v>
      </c>
      <c r="H575" s="14" t="s">
        <v>4</v>
      </c>
      <c r="I575" s="13">
        <v>17600</v>
      </c>
      <c r="J575" s="13">
        <v>0</v>
      </c>
      <c r="K575" s="13">
        <v>0</v>
      </c>
      <c r="L575" s="13">
        <f t="shared" si="165"/>
        <v>505.12</v>
      </c>
      <c r="M575" s="13">
        <f t="shared" si="166"/>
        <v>1249.5999999999999</v>
      </c>
      <c r="N575" s="13">
        <f t="shared" si="167"/>
        <v>202.4</v>
      </c>
      <c r="O575" s="13">
        <f t="shared" si="168"/>
        <v>535.04</v>
      </c>
      <c r="P575" s="13">
        <f t="shared" si="169"/>
        <v>1247.8400000000001</v>
      </c>
      <c r="Q575" s="13">
        <v>0</v>
      </c>
      <c r="R575" s="13">
        <f t="shared" si="170"/>
        <v>3740</v>
      </c>
      <c r="S575" s="13">
        <v>0</v>
      </c>
      <c r="T575" s="13">
        <f t="shared" si="175"/>
        <v>1040.1599999999999</v>
      </c>
      <c r="U575" s="13">
        <f t="shared" si="172"/>
        <v>2699.84</v>
      </c>
      <c r="V575" s="13">
        <f t="shared" si="173"/>
        <v>16559.84</v>
      </c>
      <c r="W575" s="58"/>
      <c r="X575"/>
      <c r="Y575"/>
      <c r="Z575"/>
      <c r="AA575"/>
      <c r="AB575" s="8"/>
      <c r="AC575"/>
      <c r="AD575" s="8"/>
      <c r="AE575"/>
      <c r="AF575"/>
      <c r="AG575"/>
      <c r="AH575"/>
      <c r="AI575" s="8"/>
      <c r="AJ575" s="8"/>
    </row>
    <row r="576" spans="1:36" s="6" customFormat="1" ht="15" x14ac:dyDescent="0.25">
      <c r="A576" s="17">
        <f t="shared" si="174"/>
        <v>554</v>
      </c>
      <c r="B576" s="16" t="s">
        <v>6</v>
      </c>
      <c r="C576" s="15" t="s">
        <v>97</v>
      </c>
      <c r="D576" s="15" t="s">
        <v>2</v>
      </c>
      <c r="E576" s="15" t="s">
        <v>5</v>
      </c>
      <c r="F576" s="15" t="s">
        <v>92</v>
      </c>
      <c r="G576" s="14">
        <v>44927</v>
      </c>
      <c r="H576" s="14" t="s">
        <v>4</v>
      </c>
      <c r="I576" s="13">
        <v>113400</v>
      </c>
      <c r="J576" s="13">
        <v>15257.38</v>
      </c>
      <c r="K576" s="13">
        <v>0</v>
      </c>
      <c r="L576" s="13">
        <f t="shared" si="165"/>
        <v>3254.58</v>
      </c>
      <c r="M576" s="13">
        <f t="shared" si="166"/>
        <v>8051.4</v>
      </c>
      <c r="N576" s="13">
        <f t="shared" si="167"/>
        <v>1304.0999999999999</v>
      </c>
      <c r="O576" s="13">
        <f t="shared" si="168"/>
        <v>3447.36</v>
      </c>
      <c r="P576" s="13">
        <f t="shared" si="169"/>
        <v>8040.06</v>
      </c>
      <c r="Q576" s="13">
        <v>0</v>
      </c>
      <c r="R576" s="13">
        <f t="shared" si="170"/>
        <v>24097.5</v>
      </c>
      <c r="S576" s="13">
        <v>0</v>
      </c>
      <c r="T576" s="13">
        <f t="shared" si="175"/>
        <v>21959.32</v>
      </c>
      <c r="U576" s="13">
        <f t="shared" si="172"/>
        <v>17395.559999999998</v>
      </c>
      <c r="V576" s="13">
        <f t="shared" si="173"/>
        <v>91440.68</v>
      </c>
      <c r="W576" s="58"/>
      <c r="X576"/>
      <c r="Y576"/>
      <c r="Z576"/>
      <c r="AA576"/>
      <c r="AB576" s="8"/>
      <c r="AC576"/>
      <c r="AD576" s="8"/>
      <c r="AE576" s="8"/>
      <c r="AF576" s="8"/>
      <c r="AG576" s="8"/>
      <c r="AH576"/>
      <c r="AI576" s="8"/>
      <c r="AJ576" s="8"/>
    </row>
    <row r="577" spans="1:36" s="6" customFormat="1" ht="12" x14ac:dyDescent="0.2">
      <c r="A577" s="51"/>
      <c r="B577" s="25" t="s">
        <v>96</v>
      </c>
      <c r="C577" s="24"/>
      <c r="D577" s="24"/>
      <c r="E577" s="24"/>
      <c r="F577" s="24"/>
      <c r="G577" s="23"/>
      <c r="H577" s="23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</row>
    <row r="578" spans="1:36" s="6" customFormat="1" ht="15" x14ac:dyDescent="0.25">
      <c r="A578" s="17">
        <v>555</v>
      </c>
      <c r="B578" s="16" t="s">
        <v>93</v>
      </c>
      <c r="C578" s="15" t="s">
        <v>95</v>
      </c>
      <c r="D578" s="15" t="s">
        <v>94</v>
      </c>
      <c r="E578" s="15" t="s">
        <v>5</v>
      </c>
      <c r="F578" s="15" t="s">
        <v>87</v>
      </c>
      <c r="G578" s="14">
        <v>44927</v>
      </c>
      <c r="H578" s="14">
        <v>45107</v>
      </c>
      <c r="I578" s="13">
        <v>48400</v>
      </c>
      <c r="J578" s="13">
        <v>1628.18</v>
      </c>
      <c r="K578" s="13">
        <v>0</v>
      </c>
      <c r="L578" s="13">
        <f t="shared" ref="L578:L609" si="176">+I578*2.87%</f>
        <v>1389.08</v>
      </c>
      <c r="M578" s="13">
        <f t="shared" ref="M578:M609" si="177">I578*7.1%</f>
        <v>3436.3999999999996</v>
      </c>
      <c r="N578" s="13">
        <f t="shared" ref="N578:N609" si="178">I578*1.15%</f>
        <v>556.6</v>
      </c>
      <c r="O578" s="13">
        <f t="shared" ref="O578:O609" si="179">+I578*3.04%</f>
        <v>1471.36</v>
      </c>
      <c r="P578" s="13">
        <f t="shared" ref="P578:P609" si="180">I578*7.09%</f>
        <v>3431.5600000000004</v>
      </c>
      <c r="Q578" s="13"/>
      <c r="R578" s="13">
        <f t="shared" ref="R578:R609" si="181">L578+M578+N578+O578+P578</f>
        <v>10285</v>
      </c>
      <c r="S578" s="13">
        <v>0</v>
      </c>
      <c r="T578" s="13">
        <f t="shared" ref="T578:T609" si="182">+L578+O578+Q578+S578+J578+K578</f>
        <v>4488.62</v>
      </c>
      <c r="U578" s="13">
        <f t="shared" ref="U578:U609" si="183">+P578+N578+M578</f>
        <v>7424.5599999999995</v>
      </c>
      <c r="V578" s="13">
        <f t="shared" ref="V578:V609" si="184">+I578-T578</f>
        <v>43911.38</v>
      </c>
      <c r="W578" s="58"/>
      <c r="X578"/>
      <c r="Y578"/>
      <c r="Z578"/>
      <c r="AA578"/>
      <c r="AB578" s="8"/>
      <c r="AC578"/>
      <c r="AD578" s="8"/>
      <c r="AE578" s="8"/>
      <c r="AF578" s="8"/>
      <c r="AG578" s="8"/>
      <c r="AH578"/>
      <c r="AI578" s="8"/>
      <c r="AJ578" s="8"/>
    </row>
    <row r="579" spans="1:36" s="6" customFormat="1" ht="15" x14ac:dyDescent="0.25">
      <c r="A579" s="17">
        <f>1+A578</f>
        <v>556</v>
      </c>
      <c r="B579" s="16" t="s">
        <v>93</v>
      </c>
      <c r="C579" s="15" t="s">
        <v>91</v>
      </c>
      <c r="D579" s="15" t="s">
        <v>90</v>
      </c>
      <c r="E579" s="15" t="s">
        <v>5</v>
      </c>
      <c r="F579" s="15" t="s">
        <v>92</v>
      </c>
      <c r="G579" s="14">
        <v>44986</v>
      </c>
      <c r="H579" s="14">
        <v>45169</v>
      </c>
      <c r="I579" s="13">
        <v>65000</v>
      </c>
      <c r="J579" s="13">
        <v>4427.58</v>
      </c>
      <c r="K579" s="13">
        <v>0</v>
      </c>
      <c r="L579" s="13">
        <f t="shared" si="176"/>
        <v>1865.5</v>
      </c>
      <c r="M579" s="13">
        <f t="shared" si="177"/>
        <v>4615</v>
      </c>
      <c r="N579" s="13">
        <f t="shared" si="178"/>
        <v>747.5</v>
      </c>
      <c r="O579" s="13">
        <f t="shared" si="179"/>
        <v>1976</v>
      </c>
      <c r="P579" s="13">
        <f t="shared" si="180"/>
        <v>4608.5</v>
      </c>
      <c r="Q579" s="13"/>
      <c r="R579" s="13">
        <f t="shared" si="181"/>
        <v>13812.5</v>
      </c>
      <c r="S579" s="13">
        <v>0</v>
      </c>
      <c r="T579" s="13">
        <f t="shared" si="182"/>
        <v>8269.08</v>
      </c>
      <c r="U579" s="13">
        <f t="shared" si="183"/>
        <v>9971</v>
      </c>
      <c r="V579" s="13">
        <f t="shared" si="184"/>
        <v>56730.92</v>
      </c>
      <c r="W579" s="58"/>
      <c r="X579"/>
      <c r="Y579"/>
      <c r="Z579"/>
      <c r="AA579"/>
      <c r="AB579" s="8"/>
      <c r="AC579"/>
      <c r="AD579" s="8"/>
      <c r="AE579" s="8"/>
      <c r="AF579" s="8"/>
      <c r="AG579" s="8"/>
      <c r="AH579"/>
      <c r="AI579" s="8"/>
      <c r="AJ579" s="8"/>
    </row>
    <row r="580" spans="1:36" s="6" customFormat="1" ht="15" x14ac:dyDescent="0.25">
      <c r="A580" s="17">
        <f t="shared" ref="A580:A643" si="185">1+A579</f>
        <v>557</v>
      </c>
      <c r="B580" s="16" t="s">
        <v>89</v>
      </c>
      <c r="C580" s="15" t="s">
        <v>86</v>
      </c>
      <c r="D580" s="15" t="s">
        <v>88</v>
      </c>
      <c r="E580" s="15" t="s">
        <v>5</v>
      </c>
      <c r="F580" s="15" t="s">
        <v>87</v>
      </c>
      <c r="G580" s="14">
        <v>44927</v>
      </c>
      <c r="H580" s="14">
        <v>45107</v>
      </c>
      <c r="I580" s="13">
        <v>45000</v>
      </c>
      <c r="J580" s="13">
        <v>911.71</v>
      </c>
      <c r="K580" s="13">
        <v>0</v>
      </c>
      <c r="L580" s="13">
        <f t="shared" si="176"/>
        <v>1291.5</v>
      </c>
      <c r="M580" s="13">
        <f t="shared" si="177"/>
        <v>3194.9999999999995</v>
      </c>
      <c r="N580" s="13">
        <f t="shared" si="178"/>
        <v>517.5</v>
      </c>
      <c r="O580" s="13">
        <f t="shared" si="179"/>
        <v>1368</v>
      </c>
      <c r="P580" s="13">
        <f t="shared" si="180"/>
        <v>3190.5</v>
      </c>
      <c r="Q580" s="13">
        <f>1512.45+65</f>
        <v>1577.45</v>
      </c>
      <c r="R580" s="13">
        <f t="shared" si="181"/>
        <v>9562.5</v>
      </c>
      <c r="S580" s="13">
        <v>0</v>
      </c>
      <c r="T580" s="13">
        <f t="shared" si="182"/>
        <v>5148.66</v>
      </c>
      <c r="U580" s="13">
        <f t="shared" si="183"/>
        <v>6903</v>
      </c>
      <c r="V580" s="13">
        <f t="shared" si="184"/>
        <v>39851.339999999997</v>
      </c>
      <c r="W580" s="58"/>
      <c r="X580"/>
      <c r="Y580"/>
      <c r="Z580"/>
      <c r="AA580"/>
      <c r="AB580" s="8"/>
      <c r="AC580"/>
      <c r="AD580" s="8"/>
      <c r="AE580" s="8"/>
      <c r="AF580"/>
      <c r="AG580" s="8"/>
      <c r="AH580" s="8"/>
      <c r="AI580" s="8"/>
      <c r="AJ580" s="8"/>
    </row>
    <row r="581" spans="1:36" s="6" customFormat="1" ht="15" x14ac:dyDescent="0.25">
      <c r="A581" s="17">
        <f t="shared" si="185"/>
        <v>558</v>
      </c>
      <c r="B581" s="16" t="s">
        <v>791</v>
      </c>
      <c r="C581" s="15" t="s">
        <v>772</v>
      </c>
      <c r="D581" s="15" t="s">
        <v>773</v>
      </c>
      <c r="E581" s="15" t="s">
        <v>5</v>
      </c>
      <c r="F581" s="15" t="s">
        <v>92</v>
      </c>
      <c r="G581" s="14">
        <v>45017</v>
      </c>
      <c r="H581" s="14">
        <v>45199</v>
      </c>
      <c r="I581" s="13">
        <v>45000</v>
      </c>
      <c r="J581" s="13">
        <v>1148.33</v>
      </c>
      <c r="K581" s="13">
        <v>0</v>
      </c>
      <c r="L581" s="13">
        <f t="shared" si="176"/>
        <v>1291.5</v>
      </c>
      <c r="M581" s="13">
        <f t="shared" si="177"/>
        <v>3194.9999999999995</v>
      </c>
      <c r="N581" s="13">
        <f t="shared" si="178"/>
        <v>517.5</v>
      </c>
      <c r="O581" s="13">
        <f t="shared" si="179"/>
        <v>1368</v>
      </c>
      <c r="P581" s="13">
        <f t="shared" si="180"/>
        <v>3190.5</v>
      </c>
      <c r="Q581" s="13">
        <v>0</v>
      </c>
      <c r="R581" s="13">
        <f t="shared" si="181"/>
        <v>9562.5</v>
      </c>
      <c r="S581" s="13">
        <v>0</v>
      </c>
      <c r="T581" s="13">
        <f t="shared" si="182"/>
        <v>3807.83</v>
      </c>
      <c r="U581" s="13">
        <f t="shared" si="183"/>
        <v>6903</v>
      </c>
      <c r="V581" s="13">
        <f t="shared" si="184"/>
        <v>41192.17</v>
      </c>
      <c r="W581" s="58"/>
      <c r="X581"/>
      <c r="Y581"/>
      <c r="Z581"/>
      <c r="AA581"/>
      <c r="AB581" s="8"/>
      <c r="AC581"/>
      <c r="AD581" s="8"/>
      <c r="AE581" s="8"/>
      <c r="AF581" s="8"/>
      <c r="AG581" s="8"/>
      <c r="AH581"/>
      <c r="AI581" s="8"/>
      <c r="AJ581" s="8"/>
    </row>
    <row r="582" spans="1:36" s="6" customFormat="1" ht="15" x14ac:dyDescent="0.25">
      <c r="A582" s="17">
        <f t="shared" si="185"/>
        <v>559</v>
      </c>
      <c r="B582" s="16" t="s">
        <v>6</v>
      </c>
      <c r="C582" s="15" t="s">
        <v>85</v>
      </c>
      <c r="D582" s="15" t="s">
        <v>2</v>
      </c>
      <c r="E582" s="15" t="s">
        <v>5</v>
      </c>
      <c r="F582" s="15" t="s">
        <v>92</v>
      </c>
      <c r="G582" s="14">
        <v>44927</v>
      </c>
      <c r="H582" s="14" t="s">
        <v>4</v>
      </c>
      <c r="I582" s="13">
        <v>41760</v>
      </c>
      <c r="J582" s="13">
        <v>691.05</v>
      </c>
      <c r="K582" s="13">
        <v>0</v>
      </c>
      <c r="L582" s="13">
        <f t="shared" si="176"/>
        <v>1198.5119999999999</v>
      </c>
      <c r="M582" s="13">
        <f t="shared" si="177"/>
        <v>2964.9599999999996</v>
      </c>
      <c r="N582" s="13">
        <f t="shared" si="178"/>
        <v>480.24</v>
      </c>
      <c r="O582" s="13">
        <f t="shared" si="179"/>
        <v>1269.5039999999999</v>
      </c>
      <c r="P582" s="13">
        <f t="shared" si="180"/>
        <v>2960.7840000000001</v>
      </c>
      <c r="Q582" s="13"/>
      <c r="R582" s="13">
        <f t="shared" si="181"/>
        <v>8874</v>
      </c>
      <c r="S582" s="13">
        <v>0</v>
      </c>
      <c r="T582" s="13">
        <f t="shared" si="182"/>
        <v>3159.0659999999998</v>
      </c>
      <c r="U582" s="13">
        <f t="shared" si="183"/>
        <v>6405.9840000000004</v>
      </c>
      <c r="V582" s="13">
        <f t="shared" si="184"/>
        <v>38600.934000000001</v>
      </c>
      <c r="W582" s="58"/>
      <c r="X582"/>
      <c r="Y582"/>
      <c r="Z582"/>
      <c r="AA582"/>
      <c r="AB582" s="8"/>
      <c r="AC582"/>
      <c r="AD582" s="8"/>
      <c r="AE582" s="8"/>
      <c r="AF582"/>
      <c r="AG582" s="8"/>
      <c r="AH582"/>
      <c r="AI582" s="8"/>
      <c r="AJ582" s="8"/>
    </row>
    <row r="583" spans="1:36" s="6" customFormat="1" ht="15" x14ac:dyDescent="0.25">
      <c r="A583" s="17">
        <f t="shared" si="185"/>
        <v>560</v>
      </c>
      <c r="B583" s="16" t="s">
        <v>6</v>
      </c>
      <c r="C583" s="15" t="s">
        <v>84</v>
      </c>
      <c r="D583" s="15" t="s">
        <v>2</v>
      </c>
      <c r="E583" s="15" t="s">
        <v>5</v>
      </c>
      <c r="F583" s="15" t="s">
        <v>87</v>
      </c>
      <c r="G583" s="14">
        <v>44927</v>
      </c>
      <c r="H583" s="14" t="s">
        <v>4</v>
      </c>
      <c r="I583" s="13">
        <v>27840</v>
      </c>
      <c r="J583" s="13">
        <v>0</v>
      </c>
      <c r="K583" s="13">
        <v>0</v>
      </c>
      <c r="L583" s="13">
        <f t="shared" si="176"/>
        <v>799.00800000000004</v>
      </c>
      <c r="M583" s="13">
        <f t="shared" si="177"/>
        <v>1976.6399999999999</v>
      </c>
      <c r="N583" s="13">
        <f t="shared" si="178"/>
        <v>320.15999999999997</v>
      </c>
      <c r="O583" s="13">
        <f t="shared" si="179"/>
        <v>846.33600000000001</v>
      </c>
      <c r="P583" s="13">
        <f t="shared" si="180"/>
        <v>1973.8560000000002</v>
      </c>
      <c r="Q583" s="13"/>
      <c r="R583" s="13">
        <f t="shared" si="181"/>
        <v>5916</v>
      </c>
      <c r="S583" s="13">
        <v>0</v>
      </c>
      <c r="T583" s="13">
        <f t="shared" si="182"/>
        <v>1645.3440000000001</v>
      </c>
      <c r="U583" s="13">
        <f t="shared" si="183"/>
        <v>4270.6559999999999</v>
      </c>
      <c r="V583" s="13">
        <f t="shared" si="184"/>
        <v>26194.655999999999</v>
      </c>
      <c r="W583" s="58"/>
      <c r="X583"/>
      <c r="Y583"/>
      <c r="Z583"/>
      <c r="AA583"/>
      <c r="AB583" s="8"/>
      <c r="AC583"/>
      <c r="AD583" s="8"/>
      <c r="AE583"/>
      <c r="AF583"/>
      <c r="AG583"/>
      <c r="AH583"/>
      <c r="AI583" s="8"/>
      <c r="AJ583" s="8"/>
    </row>
    <row r="584" spans="1:36" s="6" customFormat="1" ht="15" x14ac:dyDescent="0.25">
      <c r="A584" s="17">
        <f t="shared" si="185"/>
        <v>561</v>
      </c>
      <c r="B584" s="16" t="s">
        <v>6</v>
      </c>
      <c r="C584" s="15" t="s">
        <v>83</v>
      </c>
      <c r="D584" s="15" t="s">
        <v>2</v>
      </c>
      <c r="E584" s="15" t="s">
        <v>5</v>
      </c>
      <c r="F584" s="15" t="s">
        <v>87</v>
      </c>
      <c r="G584" s="14">
        <v>44927</v>
      </c>
      <c r="H584" s="14" t="s">
        <v>4</v>
      </c>
      <c r="I584" s="13">
        <v>78880</v>
      </c>
      <c r="J584" s="13">
        <v>0</v>
      </c>
      <c r="K584" s="13">
        <v>0</v>
      </c>
      <c r="L584" s="13">
        <f t="shared" si="176"/>
        <v>2263.8559999999998</v>
      </c>
      <c r="M584" s="13">
        <f t="shared" si="177"/>
        <v>5600.48</v>
      </c>
      <c r="N584" s="13">
        <f t="shared" si="178"/>
        <v>907.12</v>
      </c>
      <c r="O584" s="13">
        <f t="shared" si="179"/>
        <v>2397.9519999999998</v>
      </c>
      <c r="P584" s="13">
        <f t="shared" si="180"/>
        <v>5592.5920000000006</v>
      </c>
      <c r="Q584" s="13"/>
      <c r="R584" s="13">
        <f t="shared" si="181"/>
        <v>16762</v>
      </c>
      <c r="S584" s="13">
        <v>0</v>
      </c>
      <c r="T584" s="13">
        <f t="shared" si="182"/>
        <v>4661.8079999999991</v>
      </c>
      <c r="U584" s="13">
        <f t="shared" si="183"/>
        <v>12100.191999999999</v>
      </c>
      <c r="V584" s="13">
        <f t="shared" si="184"/>
        <v>74218.191999999995</v>
      </c>
      <c r="W584" s="58"/>
      <c r="X584"/>
      <c r="Y584"/>
      <c r="Z584"/>
      <c r="AA584"/>
      <c r="AB584" s="8"/>
      <c r="AC584"/>
      <c r="AD584" s="8"/>
      <c r="AE584" s="8"/>
      <c r="AF584"/>
      <c r="AG584" s="8"/>
      <c r="AH584"/>
      <c r="AI584" s="8"/>
      <c r="AJ584" s="8"/>
    </row>
    <row r="585" spans="1:36" s="6" customFormat="1" ht="15" x14ac:dyDescent="0.25">
      <c r="A585" s="17">
        <f t="shared" si="185"/>
        <v>562</v>
      </c>
      <c r="B585" s="16" t="s">
        <v>6</v>
      </c>
      <c r="C585" s="15" t="s">
        <v>82</v>
      </c>
      <c r="D585" s="15" t="s">
        <v>2</v>
      </c>
      <c r="E585" s="15" t="s">
        <v>5</v>
      </c>
      <c r="F585" s="15" t="s">
        <v>92</v>
      </c>
      <c r="G585" s="14">
        <v>44927</v>
      </c>
      <c r="H585" s="14" t="s">
        <v>4</v>
      </c>
      <c r="I585" s="13">
        <v>113400</v>
      </c>
      <c r="J585" s="13">
        <v>15257.38</v>
      </c>
      <c r="K585" s="13">
        <v>0</v>
      </c>
      <c r="L585" s="13">
        <f t="shared" si="176"/>
        <v>3254.58</v>
      </c>
      <c r="M585" s="13">
        <f t="shared" si="177"/>
        <v>8051.4</v>
      </c>
      <c r="N585" s="13">
        <f t="shared" si="178"/>
        <v>1304.0999999999999</v>
      </c>
      <c r="O585" s="13">
        <f t="shared" si="179"/>
        <v>3447.36</v>
      </c>
      <c r="P585" s="13">
        <f t="shared" si="180"/>
        <v>8040.06</v>
      </c>
      <c r="Q585" s="13"/>
      <c r="R585" s="13">
        <f t="shared" si="181"/>
        <v>24097.5</v>
      </c>
      <c r="S585" s="13">
        <v>0</v>
      </c>
      <c r="T585" s="13">
        <f t="shared" si="182"/>
        <v>21959.32</v>
      </c>
      <c r="U585" s="13">
        <f t="shared" si="183"/>
        <v>17395.559999999998</v>
      </c>
      <c r="V585" s="13">
        <f t="shared" si="184"/>
        <v>91440.68</v>
      </c>
      <c r="W585" s="58"/>
      <c r="X585"/>
      <c r="Y585"/>
      <c r="Z585"/>
      <c r="AA585"/>
      <c r="AB585" s="8"/>
      <c r="AC585"/>
      <c r="AD585" s="8"/>
      <c r="AE585" s="8"/>
      <c r="AF585" s="8"/>
      <c r="AG585" s="8"/>
      <c r="AH585"/>
      <c r="AI585" s="8"/>
      <c r="AJ585" s="8"/>
    </row>
    <row r="586" spans="1:36" s="6" customFormat="1" ht="12" customHeight="1" x14ac:dyDescent="0.25">
      <c r="A586" s="17">
        <f t="shared" si="185"/>
        <v>563</v>
      </c>
      <c r="B586" s="16" t="s">
        <v>6</v>
      </c>
      <c r="C586" s="15" t="s">
        <v>81</v>
      </c>
      <c r="D586" s="15" t="s">
        <v>2</v>
      </c>
      <c r="E586" s="15" t="s">
        <v>5</v>
      </c>
      <c r="F586" s="15" t="s">
        <v>92</v>
      </c>
      <c r="G586" s="14">
        <v>44927</v>
      </c>
      <c r="H586" s="14" t="s">
        <v>4</v>
      </c>
      <c r="I586" s="13">
        <v>41760</v>
      </c>
      <c r="J586" s="13">
        <v>691.05</v>
      </c>
      <c r="K586" s="13">
        <v>0</v>
      </c>
      <c r="L586" s="13">
        <f t="shared" si="176"/>
        <v>1198.5119999999999</v>
      </c>
      <c r="M586" s="13">
        <f t="shared" si="177"/>
        <v>2964.9599999999996</v>
      </c>
      <c r="N586" s="13">
        <f t="shared" si="178"/>
        <v>480.24</v>
      </c>
      <c r="O586" s="13">
        <f t="shared" si="179"/>
        <v>1269.5039999999999</v>
      </c>
      <c r="P586" s="13">
        <f t="shared" si="180"/>
        <v>2960.7840000000001</v>
      </c>
      <c r="Q586" s="13"/>
      <c r="R586" s="13">
        <f t="shared" si="181"/>
        <v>8874</v>
      </c>
      <c r="S586" s="13">
        <v>0</v>
      </c>
      <c r="T586" s="13">
        <f t="shared" si="182"/>
        <v>3159.0659999999998</v>
      </c>
      <c r="U586" s="13">
        <f t="shared" si="183"/>
        <v>6405.9840000000004</v>
      </c>
      <c r="V586" s="13">
        <f t="shared" si="184"/>
        <v>38600.934000000001</v>
      </c>
      <c r="W586" s="58"/>
      <c r="X586"/>
      <c r="Y586"/>
      <c r="Z586"/>
      <c r="AA586"/>
      <c r="AB586" s="8"/>
      <c r="AC586"/>
      <c r="AD586" s="8"/>
      <c r="AE586" s="8"/>
      <c r="AF586"/>
      <c r="AG586" s="8"/>
      <c r="AH586"/>
      <c r="AI586" s="8"/>
      <c r="AJ586" s="8"/>
    </row>
    <row r="587" spans="1:36" s="6" customFormat="1" ht="12" customHeight="1" x14ac:dyDescent="0.25">
      <c r="A587" s="17">
        <f t="shared" si="185"/>
        <v>564</v>
      </c>
      <c r="B587" s="16" t="s">
        <v>6</v>
      </c>
      <c r="C587" s="15" t="s">
        <v>80</v>
      </c>
      <c r="D587" s="15" t="s">
        <v>2</v>
      </c>
      <c r="E587" s="15" t="s">
        <v>5</v>
      </c>
      <c r="F587" s="15" t="s">
        <v>92</v>
      </c>
      <c r="G587" s="14">
        <v>44927</v>
      </c>
      <c r="H587" s="14" t="s">
        <v>4</v>
      </c>
      <c r="I587" s="13">
        <v>24000</v>
      </c>
      <c r="J587" s="13">
        <v>0</v>
      </c>
      <c r="K587" s="13">
        <v>0</v>
      </c>
      <c r="L587" s="13">
        <f t="shared" si="176"/>
        <v>688.8</v>
      </c>
      <c r="M587" s="13">
        <f t="shared" si="177"/>
        <v>1703.9999999999998</v>
      </c>
      <c r="N587" s="13">
        <f t="shared" si="178"/>
        <v>276</v>
      </c>
      <c r="O587" s="13">
        <f t="shared" si="179"/>
        <v>729.6</v>
      </c>
      <c r="P587" s="13">
        <f t="shared" si="180"/>
        <v>1701.6000000000001</v>
      </c>
      <c r="Q587" s="13"/>
      <c r="R587" s="13">
        <f t="shared" si="181"/>
        <v>5100</v>
      </c>
      <c r="S587" s="13">
        <v>0</v>
      </c>
      <c r="T587" s="13">
        <f t="shared" si="182"/>
        <v>1418.4</v>
      </c>
      <c r="U587" s="13">
        <f t="shared" si="183"/>
        <v>3681.6</v>
      </c>
      <c r="V587" s="13">
        <f t="shared" si="184"/>
        <v>22581.599999999999</v>
      </c>
      <c r="W587" s="58"/>
      <c r="X587"/>
      <c r="Y587"/>
      <c r="Z587"/>
      <c r="AA587"/>
      <c r="AB587" s="8"/>
      <c r="AC587"/>
      <c r="AD587" s="8"/>
      <c r="AE587"/>
      <c r="AF587"/>
      <c r="AG587"/>
      <c r="AH587"/>
      <c r="AI587" s="8"/>
      <c r="AJ587" s="8"/>
    </row>
    <row r="588" spans="1:36" s="6" customFormat="1" ht="12" customHeight="1" x14ac:dyDescent="0.25">
      <c r="A588" s="17">
        <f t="shared" si="185"/>
        <v>565</v>
      </c>
      <c r="B588" s="16" t="s">
        <v>6</v>
      </c>
      <c r="C588" s="15" t="s">
        <v>79</v>
      </c>
      <c r="D588" s="15" t="s">
        <v>2</v>
      </c>
      <c r="E588" s="15" t="s">
        <v>5</v>
      </c>
      <c r="F588" s="15" t="s">
        <v>92</v>
      </c>
      <c r="G588" s="14">
        <v>44927</v>
      </c>
      <c r="H588" s="14" t="s">
        <v>4</v>
      </c>
      <c r="I588" s="13">
        <v>104400</v>
      </c>
      <c r="J588" s="13">
        <v>13140.36</v>
      </c>
      <c r="K588" s="13">
        <v>0</v>
      </c>
      <c r="L588" s="13">
        <f t="shared" si="176"/>
        <v>2996.28</v>
      </c>
      <c r="M588" s="13">
        <f t="shared" si="177"/>
        <v>7412.4</v>
      </c>
      <c r="N588" s="13">
        <f t="shared" si="178"/>
        <v>1200.5999999999999</v>
      </c>
      <c r="O588" s="13">
        <f t="shared" si="179"/>
        <v>3173.76</v>
      </c>
      <c r="P588" s="13">
        <f t="shared" si="180"/>
        <v>7401.96</v>
      </c>
      <c r="Q588" s="13"/>
      <c r="R588" s="13">
        <f t="shared" si="181"/>
        <v>22185</v>
      </c>
      <c r="S588" s="13">
        <v>0</v>
      </c>
      <c r="T588" s="13">
        <f t="shared" si="182"/>
        <v>19310.400000000001</v>
      </c>
      <c r="U588" s="13">
        <f t="shared" si="183"/>
        <v>16014.96</v>
      </c>
      <c r="V588" s="13">
        <f t="shared" si="184"/>
        <v>85089.600000000006</v>
      </c>
      <c r="W588" s="58"/>
      <c r="X588"/>
      <c r="Y588"/>
      <c r="Z588"/>
      <c r="AA588"/>
      <c r="AB588" s="8"/>
      <c r="AC588"/>
      <c r="AD588" s="8"/>
      <c r="AE588" s="8"/>
      <c r="AF588" s="8"/>
      <c r="AG588" s="8"/>
      <c r="AH588"/>
      <c r="AI588" s="8"/>
      <c r="AJ588" s="8"/>
    </row>
    <row r="589" spans="1:36" s="6" customFormat="1" ht="12" customHeight="1" x14ac:dyDescent="0.25">
      <c r="A589" s="17">
        <f t="shared" si="185"/>
        <v>566</v>
      </c>
      <c r="B589" s="16" t="s">
        <v>6</v>
      </c>
      <c r="C589" s="15" t="s">
        <v>78</v>
      </c>
      <c r="D589" s="15" t="s">
        <v>2</v>
      </c>
      <c r="E589" s="15" t="s">
        <v>5</v>
      </c>
      <c r="F589" s="15" t="s">
        <v>87</v>
      </c>
      <c r="G589" s="14">
        <v>44927</v>
      </c>
      <c r="H589" s="14" t="s">
        <v>4</v>
      </c>
      <c r="I589" s="13">
        <v>52920</v>
      </c>
      <c r="J589" s="13">
        <v>2266.11</v>
      </c>
      <c r="K589" s="13">
        <v>0</v>
      </c>
      <c r="L589" s="13">
        <f t="shared" si="176"/>
        <v>1518.8040000000001</v>
      </c>
      <c r="M589" s="13">
        <f t="shared" si="177"/>
        <v>3757.3199999999997</v>
      </c>
      <c r="N589" s="13">
        <f t="shared" si="178"/>
        <v>608.58000000000004</v>
      </c>
      <c r="O589" s="13">
        <f t="shared" si="179"/>
        <v>1608.768</v>
      </c>
      <c r="P589" s="13">
        <f t="shared" si="180"/>
        <v>3752.0280000000002</v>
      </c>
      <c r="Q589" s="13">
        <v>0</v>
      </c>
      <c r="R589" s="13">
        <f t="shared" si="181"/>
        <v>11245.5</v>
      </c>
      <c r="S589" s="13">
        <v>0</v>
      </c>
      <c r="T589" s="13">
        <f t="shared" si="182"/>
        <v>5393.6820000000007</v>
      </c>
      <c r="U589" s="13">
        <f t="shared" si="183"/>
        <v>8117.9279999999999</v>
      </c>
      <c r="V589" s="13">
        <f t="shared" si="184"/>
        <v>47526.317999999999</v>
      </c>
      <c r="W589" s="58"/>
      <c r="X589"/>
      <c r="Y589"/>
      <c r="Z589"/>
      <c r="AA589"/>
      <c r="AB589" s="8"/>
      <c r="AC589"/>
      <c r="AD589" s="8"/>
      <c r="AE589" s="8"/>
      <c r="AF589" s="8"/>
      <c r="AG589" s="8"/>
      <c r="AH589"/>
      <c r="AI589" s="8"/>
      <c r="AJ589" s="8"/>
    </row>
    <row r="590" spans="1:36" s="6" customFormat="1" ht="12" customHeight="1" x14ac:dyDescent="0.25">
      <c r="A590" s="17">
        <f t="shared" si="185"/>
        <v>567</v>
      </c>
      <c r="B590" s="16" t="s">
        <v>6</v>
      </c>
      <c r="C590" s="15" t="s">
        <v>77</v>
      </c>
      <c r="D590" s="15" t="s">
        <v>2</v>
      </c>
      <c r="E590" s="15" t="s">
        <v>5</v>
      </c>
      <c r="F590" s="15" t="s">
        <v>92</v>
      </c>
      <c r="G590" s="14">
        <v>44927</v>
      </c>
      <c r="H590" s="14" t="s">
        <v>4</v>
      </c>
      <c r="I590" s="13">
        <v>43200</v>
      </c>
      <c r="J590" s="13">
        <v>894.28</v>
      </c>
      <c r="K590" s="13">
        <v>0</v>
      </c>
      <c r="L590" s="13">
        <f t="shared" si="176"/>
        <v>1239.8399999999999</v>
      </c>
      <c r="M590" s="13">
        <f t="shared" si="177"/>
        <v>3067.2</v>
      </c>
      <c r="N590" s="13">
        <f t="shared" si="178"/>
        <v>496.8</v>
      </c>
      <c r="O590" s="13">
        <f t="shared" si="179"/>
        <v>1313.28</v>
      </c>
      <c r="P590" s="13">
        <f t="shared" si="180"/>
        <v>3062.88</v>
      </c>
      <c r="Q590" s="13">
        <v>0</v>
      </c>
      <c r="R590" s="13">
        <f t="shared" si="181"/>
        <v>9180</v>
      </c>
      <c r="S590" s="13">
        <v>0</v>
      </c>
      <c r="T590" s="13">
        <f t="shared" si="182"/>
        <v>3447.3999999999996</v>
      </c>
      <c r="U590" s="13">
        <f t="shared" si="183"/>
        <v>6626.88</v>
      </c>
      <c r="V590" s="13">
        <f t="shared" si="184"/>
        <v>39752.6</v>
      </c>
      <c r="W590" s="58"/>
      <c r="X590"/>
      <c r="Y590"/>
      <c r="Z590"/>
      <c r="AA590"/>
      <c r="AB590" s="8"/>
      <c r="AC590"/>
      <c r="AD590" s="8"/>
      <c r="AE590" s="8"/>
      <c r="AF590"/>
      <c r="AG590" s="8"/>
      <c r="AH590"/>
      <c r="AI590" s="8"/>
      <c r="AJ590" s="8"/>
    </row>
    <row r="591" spans="1:36" s="6" customFormat="1" ht="12" customHeight="1" x14ac:dyDescent="0.25">
      <c r="A591" s="17">
        <f t="shared" si="185"/>
        <v>568</v>
      </c>
      <c r="B591" s="16" t="s">
        <v>6</v>
      </c>
      <c r="C591" s="15" t="s">
        <v>76</v>
      </c>
      <c r="D591" s="15" t="s">
        <v>2</v>
      </c>
      <c r="E591" s="15" t="s">
        <v>5</v>
      </c>
      <c r="F591" s="15" t="s">
        <v>87</v>
      </c>
      <c r="G591" s="14">
        <v>44927</v>
      </c>
      <c r="H591" s="14" t="s">
        <v>4</v>
      </c>
      <c r="I591" s="13">
        <v>9280</v>
      </c>
      <c r="J591" s="13">
        <v>0</v>
      </c>
      <c r="K591" s="13">
        <v>0</v>
      </c>
      <c r="L591" s="13">
        <f t="shared" si="176"/>
        <v>266.33600000000001</v>
      </c>
      <c r="M591" s="13">
        <f t="shared" si="177"/>
        <v>658.88</v>
      </c>
      <c r="N591" s="13">
        <f t="shared" si="178"/>
        <v>106.72</v>
      </c>
      <c r="O591" s="13">
        <f t="shared" si="179"/>
        <v>282.11200000000002</v>
      </c>
      <c r="P591" s="13">
        <f t="shared" si="180"/>
        <v>657.952</v>
      </c>
      <c r="Q591" s="13"/>
      <c r="R591" s="13">
        <f t="shared" si="181"/>
        <v>1972</v>
      </c>
      <c r="S591" s="13">
        <v>0</v>
      </c>
      <c r="T591" s="13">
        <f t="shared" si="182"/>
        <v>548.44800000000009</v>
      </c>
      <c r="U591" s="13">
        <f t="shared" si="183"/>
        <v>1423.5520000000001</v>
      </c>
      <c r="V591" s="13">
        <f t="shared" si="184"/>
        <v>8731.5519999999997</v>
      </c>
      <c r="W591" s="58"/>
      <c r="X591"/>
      <c r="Y591"/>
      <c r="Z591"/>
      <c r="AA591"/>
      <c r="AB591" s="8"/>
      <c r="AC591"/>
      <c r="AD591" s="8"/>
      <c r="AE591"/>
      <c r="AF591"/>
      <c r="AG591"/>
      <c r="AH591"/>
      <c r="AI591"/>
      <c r="AJ591" s="8"/>
    </row>
    <row r="592" spans="1:36" s="6" customFormat="1" ht="12" customHeight="1" x14ac:dyDescent="0.25">
      <c r="A592" s="17">
        <f t="shared" si="185"/>
        <v>569</v>
      </c>
      <c r="B592" s="16" t="s">
        <v>6</v>
      </c>
      <c r="C592" s="15" t="s">
        <v>75</v>
      </c>
      <c r="D592" s="15" t="s">
        <v>2</v>
      </c>
      <c r="E592" s="15" t="s">
        <v>5</v>
      </c>
      <c r="F592" s="15" t="s">
        <v>92</v>
      </c>
      <c r="G592" s="14">
        <v>44927</v>
      </c>
      <c r="H592" s="14" t="s">
        <v>4</v>
      </c>
      <c r="I592" s="13">
        <v>76560</v>
      </c>
      <c r="J592" s="13">
        <v>6602.94</v>
      </c>
      <c r="K592" s="13">
        <v>0</v>
      </c>
      <c r="L592" s="13">
        <f t="shared" si="176"/>
        <v>2197.2719999999999</v>
      </c>
      <c r="M592" s="13">
        <f t="shared" si="177"/>
        <v>5435.7599999999993</v>
      </c>
      <c r="N592" s="13">
        <f t="shared" si="178"/>
        <v>880.43999999999994</v>
      </c>
      <c r="O592" s="13">
        <f t="shared" si="179"/>
        <v>2327.424</v>
      </c>
      <c r="P592" s="13">
        <f t="shared" si="180"/>
        <v>5428.1040000000003</v>
      </c>
      <c r="Q592" s="13"/>
      <c r="R592" s="13">
        <f t="shared" si="181"/>
        <v>16269</v>
      </c>
      <c r="S592" s="13">
        <v>32419.73</v>
      </c>
      <c r="T592" s="13">
        <f t="shared" si="182"/>
        <v>43547.366000000002</v>
      </c>
      <c r="U592" s="13">
        <f t="shared" si="183"/>
        <v>11744.304</v>
      </c>
      <c r="V592" s="13">
        <f t="shared" si="184"/>
        <v>33012.633999999998</v>
      </c>
      <c r="W592" s="58"/>
      <c r="X592"/>
      <c r="Y592"/>
      <c r="Z592"/>
      <c r="AA592"/>
      <c r="AB592" s="8"/>
      <c r="AC592"/>
      <c r="AD592" s="8"/>
      <c r="AE592" s="8"/>
      <c r="AF592" s="8"/>
      <c r="AG592" s="8"/>
      <c r="AH592" s="8"/>
      <c r="AI592" s="8"/>
      <c r="AJ592" s="8"/>
    </row>
    <row r="593" spans="1:36" s="6" customFormat="1" ht="12" customHeight="1" x14ac:dyDescent="0.25">
      <c r="A593" s="17">
        <f t="shared" si="185"/>
        <v>570</v>
      </c>
      <c r="B593" s="16" t="s">
        <v>6</v>
      </c>
      <c r="C593" s="15" t="s">
        <v>74</v>
      </c>
      <c r="D593" s="15" t="s">
        <v>2</v>
      </c>
      <c r="E593" s="15" t="s">
        <v>5</v>
      </c>
      <c r="F593" s="15" t="s">
        <v>87</v>
      </c>
      <c r="G593" s="14">
        <v>44927</v>
      </c>
      <c r="H593" s="14" t="s">
        <v>4</v>
      </c>
      <c r="I593" s="13">
        <v>30160</v>
      </c>
      <c r="J593" s="13">
        <v>0</v>
      </c>
      <c r="K593" s="13">
        <v>0</v>
      </c>
      <c r="L593" s="13">
        <f t="shared" si="176"/>
        <v>865.59199999999998</v>
      </c>
      <c r="M593" s="13">
        <f t="shared" si="177"/>
        <v>2141.3599999999997</v>
      </c>
      <c r="N593" s="13">
        <f t="shared" si="178"/>
        <v>346.84</v>
      </c>
      <c r="O593" s="13">
        <f t="shared" si="179"/>
        <v>916.86400000000003</v>
      </c>
      <c r="P593" s="13">
        <f t="shared" si="180"/>
        <v>2138.3440000000001</v>
      </c>
      <c r="Q593" s="13"/>
      <c r="R593" s="13">
        <f t="shared" si="181"/>
        <v>6409</v>
      </c>
      <c r="S593" s="13">
        <v>0</v>
      </c>
      <c r="T593" s="13">
        <f t="shared" si="182"/>
        <v>1782.4560000000001</v>
      </c>
      <c r="U593" s="13">
        <f t="shared" si="183"/>
        <v>4626.5439999999999</v>
      </c>
      <c r="V593" s="13">
        <f t="shared" si="184"/>
        <v>28377.544000000002</v>
      </c>
      <c r="W593" s="58"/>
      <c r="X593"/>
      <c r="Y593"/>
      <c r="Z593"/>
      <c r="AA593"/>
      <c r="AB593" s="8"/>
      <c r="AC593"/>
      <c r="AD593" s="8"/>
      <c r="AE593"/>
      <c r="AF593"/>
      <c r="AG593"/>
      <c r="AH593"/>
      <c r="AI593" s="8"/>
      <c r="AJ593" s="8"/>
    </row>
    <row r="594" spans="1:36" s="6" customFormat="1" ht="12" customHeight="1" x14ac:dyDescent="0.25">
      <c r="A594" s="17">
        <f t="shared" si="185"/>
        <v>571</v>
      </c>
      <c r="B594" s="16" t="s">
        <v>6</v>
      </c>
      <c r="C594" s="15" t="s">
        <v>73</v>
      </c>
      <c r="D594" s="15" t="s">
        <v>2</v>
      </c>
      <c r="E594" s="15" t="s">
        <v>5</v>
      </c>
      <c r="F594" s="15" t="s">
        <v>87</v>
      </c>
      <c r="G594" s="14">
        <v>44927</v>
      </c>
      <c r="H594" s="14" t="s">
        <v>4</v>
      </c>
      <c r="I594" s="13">
        <v>97440</v>
      </c>
      <c r="J594" s="13">
        <v>11503.19</v>
      </c>
      <c r="K594" s="13">
        <v>0</v>
      </c>
      <c r="L594" s="13">
        <f t="shared" si="176"/>
        <v>2796.5279999999998</v>
      </c>
      <c r="M594" s="13">
        <f t="shared" si="177"/>
        <v>6918.24</v>
      </c>
      <c r="N594" s="13">
        <f t="shared" si="178"/>
        <v>1120.56</v>
      </c>
      <c r="O594" s="13">
        <f t="shared" si="179"/>
        <v>2962.1759999999999</v>
      </c>
      <c r="P594" s="13">
        <f t="shared" si="180"/>
        <v>6908.4960000000001</v>
      </c>
      <c r="Q594" s="13"/>
      <c r="R594" s="13">
        <f t="shared" si="181"/>
        <v>20706</v>
      </c>
      <c r="S594" s="13">
        <v>0</v>
      </c>
      <c r="T594" s="13">
        <f t="shared" si="182"/>
        <v>17261.894</v>
      </c>
      <c r="U594" s="13">
        <f t="shared" si="183"/>
        <v>14947.296</v>
      </c>
      <c r="V594" s="13">
        <f t="shared" si="184"/>
        <v>80178.106</v>
      </c>
      <c r="W594" s="58"/>
      <c r="X594"/>
      <c r="Y594"/>
      <c r="Z594"/>
      <c r="AA594"/>
      <c r="AB594" s="8"/>
      <c r="AC594"/>
      <c r="AD594" s="8"/>
      <c r="AE594" s="8"/>
      <c r="AF594" s="8"/>
      <c r="AG594" s="8"/>
      <c r="AH594"/>
      <c r="AI594" s="8"/>
      <c r="AJ594" s="8"/>
    </row>
    <row r="595" spans="1:36" s="6" customFormat="1" ht="12" customHeight="1" x14ac:dyDescent="0.25">
      <c r="A595" s="17">
        <f t="shared" si="185"/>
        <v>572</v>
      </c>
      <c r="B595" s="16" t="s">
        <v>6</v>
      </c>
      <c r="C595" s="15" t="s">
        <v>72</v>
      </c>
      <c r="D595" s="15" t="s">
        <v>2</v>
      </c>
      <c r="E595" s="15" t="s">
        <v>5</v>
      </c>
      <c r="F595" s="15" t="s">
        <v>87</v>
      </c>
      <c r="G595" s="14">
        <v>44927</v>
      </c>
      <c r="H595" s="14" t="s">
        <v>4</v>
      </c>
      <c r="I595" s="13">
        <v>20880</v>
      </c>
      <c r="J595" s="13">
        <v>0</v>
      </c>
      <c r="K595" s="13">
        <v>0</v>
      </c>
      <c r="L595" s="13">
        <f t="shared" si="176"/>
        <v>599.25599999999997</v>
      </c>
      <c r="M595" s="13">
        <f t="shared" si="177"/>
        <v>1482.4799999999998</v>
      </c>
      <c r="N595" s="13">
        <f t="shared" si="178"/>
        <v>240.12</v>
      </c>
      <c r="O595" s="13">
        <f t="shared" si="179"/>
        <v>634.75199999999995</v>
      </c>
      <c r="P595" s="13">
        <f t="shared" si="180"/>
        <v>1480.3920000000001</v>
      </c>
      <c r="Q595" s="13"/>
      <c r="R595" s="13">
        <f t="shared" si="181"/>
        <v>4437</v>
      </c>
      <c r="S595" s="13">
        <v>0</v>
      </c>
      <c r="T595" s="13">
        <f t="shared" si="182"/>
        <v>1234.0079999999998</v>
      </c>
      <c r="U595" s="13">
        <f t="shared" si="183"/>
        <v>3202.9920000000002</v>
      </c>
      <c r="V595" s="13">
        <f t="shared" si="184"/>
        <v>19645.991999999998</v>
      </c>
      <c r="W595" s="58"/>
      <c r="X595"/>
      <c r="Y595"/>
      <c r="Z595"/>
      <c r="AA595"/>
      <c r="AB595" s="8"/>
      <c r="AC595"/>
      <c r="AD595" s="8"/>
      <c r="AE595"/>
      <c r="AF595"/>
      <c r="AG595"/>
      <c r="AH595"/>
      <c r="AI595" s="8"/>
      <c r="AJ595" s="8"/>
    </row>
    <row r="596" spans="1:36" s="6" customFormat="1" ht="12" customHeight="1" x14ac:dyDescent="0.25">
      <c r="A596" s="17">
        <f t="shared" si="185"/>
        <v>573</v>
      </c>
      <c r="B596" s="16" t="s">
        <v>6</v>
      </c>
      <c r="C596" s="15" t="s">
        <v>71</v>
      </c>
      <c r="D596" s="15" t="s">
        <v>2</v>
      </c>
      <c r="E596" s="15" t="s">
        <v>5</v>
      </c>
      <c r="F596" s="15" t="s">
        <v>87</v>
      </c>
      <c r="G596" s="14">
        <v>44927</v>
      </c>
      <c r="H596" s="14" t="s">
        <v>4</v>
      </c>
      <c r="I596" s="13">
        <v>18560</v>
      </c>
      <c r="J596" s="13">
        <v>0</v>
      </c>
      <c r="K596" s="13">
        <v>0</v>
      </c>
      <c r="L596" s="13">
        <f t="shared" si="176"/>
        <v>532.67200000000003</v>
      </c>
      <c r="M596" s="13">
        <f t="shared" si="177"/>
        <v>1317.76</v>
      </c>
      <c r="N596" s="13">
        <f t="shared" si="178"/>
        <v>213.44</v>
      </c>
      <c r="O596" s="13">
        <f t="shared" si="179"/>
        <v>564.22400000000005</v>
      </c>
      <c r="P596" s="13">
        <f t="shared" si="180"/>
        <v>1315.904</v>
      </c>
      <c r="Q596" s="13">
        <v>0</v>
      </c>
      <c r="R596" s="13">
        <f t="shared" si="181"/>
        <v>3944</v>
      </c>
      <c r="S596" s="13">
        <v>0</v>
      </c>
      <c r="T596" s="13">
        <f t="shared" si="182"/>
        <v>1096.8960000000002</v>
      </c>
      <c r="U596" s="13">
        <f t="shared" si="183"/>
        <v>2847.1040000000003</v>
      </c>
      <c r="V596" s="13">
        <f t="shared" si="184"/>
        <v>17463.103999999999</v>
      </c>
      <c r="W596" s="58"/>
      <c r="X596"/>
      <c r="Y596"/>
      <c r="Z596"/>
      <c r="AA596"/>
      <c r="AB596" s="8"/>
      <c r="AC596"/>
      <c r="AD596" s="8"/>
      <c r="AE596"/>
      <c r="AF596"/>
      <c r="AG596"/>
      <c r="AH596"/>
      <c r="AI596" s="8"/>
      <c r="AJ596" s="8"/>
    </row>
    <row r="597" spans="1:36" s="6" customFormat="1" ht="12" customHeight="1" x14ac:dyDescent="0.25">
      <c r="A597" s="17">
        <f t="shared" si="185"/>
        <v>574</v>
      </c>
      <c r="B597" s="16" t="s">
        <v>6</v>
      </c>
      <c r="C597" s="15" t="s">
        <v>70</v>
      </c>
      <c r="D597" s="15" t="s">
        <v>2</v>
      </c>
      <c r="E597" s="15" t="s">
        <v>5</v>
      </c>
      <c r="F597" s="15" t="s">
        <v>87</v>
      </c>
      <c r="G597" s="14">
        <v>44927</v>
      </c>
      <c r="H597" s="14" t="s">
        <v>4</v>
      </c>
      <c r="I597" s="13">
        <v>24000</v>
      </c>
      <c r="J597" s="13">
        <v>0</v>
      </c>
      <c r="K597" s="13">
        <v>0</v>
      </c>
      <c r="L597" s="13">
        <f t="shared" si="176"/>
        <v>688.8</v>
      </c>
      <c r="M597" s="13">
        <f t="shared" si="177"/>
        <v>1703.9999999999998</v>
      </c>
      <c r="N597" s="13">
        <f t="shared" si="178"/>
        <v>276</v>
      </c>
      <c r="O597" s="13">
        <f t="shared" si="179"/>
        <v>729.6</v>
      </c>
      <c r="P597" s="13">
        <f t="shared" si="180"/>
        <v>1701.6000000000001</v>
      </c>
      <c r="Q597" s="13">
        <v>0</v>
      </c>
      <c r="R597" s="13">
        <f t="shared" si="181"/>
        <v>5100</v>
      </c>
      <c r="S597" s="13">
        <v>0</v>
      </c>
      <c r="T597" s="13">
        <f t="shared" si="182"/>
        <v>1418.4</v>
      </c>
      <c r="U597" s="13">
        <f t="shared" si="183"/>
        <v>3681.6</v>
      </c>
      <c r="V597" s="13">
        <f t="shared" si="184"/>
        <v>22581.599999999999</v>
      </c>
      <c r="W597" s="58"/>
      <c r="X597"/>
      <c r="Y597"/>
      <c r="Z597"/>
      <c r="AA597"/>
      <c r="AB597" s="8"/>
      <c r="AC597"/>
      <c r="AD597" s="8"/>
      <c r="AE597"/>
      <c r="AF597"/>
      <c r="AG597"/>
      <c r="AH597"/>
      <c r="AI597" s="8"/>
      <c r="AJ597" s="8"/>
    </row>
    <row r="598" spans="1:36" s="6" customFormat="1" ht="12" customHeight="1" x14ac:dyDescent="0.25">
      <c r="A598" s="17">
        <f t="shared" si="185"/>
        <v>575</v>
      </c>
      <c r="B598" s="16" t="s">
        <v>6</v>
      </c>
      <c r="C598" s="15" t="s">
        <v>69</v>
      </c>
      <c r="D598" s="15" t="s">
        <v>2</v>
      </c>
      <c r="E598" s="15" t="s">
        <v>5</v>
      </c>
      <c r="F598" s="15" t="s">
        <v>87</v>
      </c>
      <c r="G598" s="14">
        <v>44927</v>
      </c>
      <c r="H598" s="14" t="s">
        <v>4</v>
      </c>
      <c r="I598" s="13">
        <v>71920</v>
      </c>
      <c r="J598" s="13">
        <v>0</v>
      </c>
      <c r="K598" s="13">
        <v>0</v>
      </c>
      <c r="L598" s="13">
        <f t="shared" si="176"/>
        <v>2064.1039999999998</v>
      </c>
      <c r="M598" s="13">
        <f t="shared" si="177"/>
        <v>5106.32</v>
      </c>
      <c r="N598" s="13">
        <f t="shared" si="178"/>
        <v>827.08</v>
      </c>
      <c r="O598" s="13">
        <f t="shared" si="179"/>
        <v>2186.3679999999999</v>
      </c>
      <c r="P598" s="13">
        <f t="shared" si="180"/>
        <v>5099.1280000000006</v>
      </c>
      <c r="Q598" s="13">
        <v>0</v>
      </c>
      <c r="R598" s="13">
        <f t="shared" si="181"/>
        <v>15283</v>
      </c>
      <c r="S598" s="13">
        <v>0</v>
      </c>
      <c r="T598" s="13">
        <f t="shared" si="182"/>
        <v>4250.4719999999998</v>
      </c>
      <c r="U598" s="13">
        <f t="shared" si="183"/>
        <v>11032.528</v>
      </c>
      <c r="V598" s="13">
        <f t="shared" si="184"/>
        <v>67669.528000000006</v>
      </c>
      <c r="W598" s="58"/>
      <c r="X598"/>
      <c r="Y598"/>
      <c r="Z598"/>
      <c r="AA598"/>
      <c r="AB598" s="8"/>
      <c r="AC598"/>
      <c r="AD598" s="8"/>
      <c r="AE598" s="8"/>
      <c r="AF598"/>
      <c r="AG598" s="8"/>
      <c r="AH598"/>
      <c r="AI598" s="8"/>
      <c r="AJ598" s="8"/>
    </row>
    <row r="599" spans="1:36" s="6" customFormat="1" ht="12" customHeight="1" x14ac:dyDescent="0.25">
      <c r="A599" s="17">
        <f t="shared" si="185"/>
        <v>576</v>
      </c>
      <c r="B599" s="16" t="s">
        <v>6</v>
      </c>
      <c r="C599" s="15" t="s">
        <v>68</v>
      </c>
      <c r="D599" s="15" t="s">
        <v>2</v>
      </c>
      <c r="E599" s="15" t="s">
        <v>5</v>
      </c>
      <c r="F599" s="15" t="s">
        <v>87</v>
      </c>
      <c r="G599" s="14">
        <v>44927</v>
      </c>
      <c r="H599" s="14" t="s">
        <v>4</v>
      </c>
      <c r="I599" s="13">
        <v>23200</v>
      </c>
      <c r="J599" s="13">
        <v>0</v>
      </c>
      <c r="K599" s="13">
        <v>0</v>
      </c>
      <c r="L599" s="13">
        <f t="shared" si="176"/>
        <v>665.84</v>
      </c>
      <c r="M599" s="13">
        <f t="shared" si="177"/>
        <v>1647.1999999999998</v>
      </c>
      <c r="N599" s="13">
        <f t="shared" si="178"/>
        <v>266.8</v>
      </c>
      <c r="O599" s="13">
        <f t="shared" si="179"/>
        <v>705.28</v>
      </c>
      <c r="P599" s="13">
        <f t="shared" si="180"/>
        <v>1644.88</v>
      </c>
      <c r="Q599" s="13"/>
      <c r="R599" s="13">
        <f t="shared" si="181"/>
        <v>4930</v>
      </c>
      <c r="S599" s="13">
        <v>0</v>
      </c>
      <c r="T599" s="13">
        <f t="shared" si="182"/>
        <v>1371.12</v>
      </c>
      <c r="U599" s="13">
        <f t="shared" si="183"/>
        <v>3558.88</v>
      </c>
      <c r="V599" s="13">
        <f t="shared" si="184"/>
        <v>21828.880000000001</v>
      </c>
      <c r="W599" s="58"/>
      <c r="X599"/>
      <c r="Y599"/>
      <c r="Z599"/>
      <c r="AA599"/>
      <c r="AB599" s="8"/>
      <c r="AC599"/>
      <c r="AD599" s="8"/>
      <c r="AE599"/>
      <c r="AF599"/>
      <c r="AG599"/>
      <c r="AH599"/>
      <c r="AI599" s="8"/>
      <c r="AJ599" s="8"/>
    </row>
    <row r="600" spans="1:36" s="6" customFormat="1" ht="12" customHeight="1" x14ac:dyDescent="0.25">
      <c r="A600" s="17">
        <f t="shared" si="185"/>
        <v>577</v>
      </c>
      <c r="B600" s="16" t="s">
        <v>6</v>
      </c>
      <c r="C600" s="15" t="s">
        <v>67</v>
      </c>
      <c r="D600" s="15" t="s">
        <v>2</v>
      </c>
      <c r="E600" s="15" t="s">
        <v>5</v>
      </c>
      <c r="F600" s="15" t="s">
        <v>87</v>
      </c>
      <c r="G600" s="14">
        <v>44927</v>
      </c>
      <c r="H600" s="14" t="s">
        <v>4</v>
      </c>
      <c r="I600" s="13">
        <v>108360</v>
      </c>
      <c r="J600" s="13">
        <v>14071.85</v>
      </c>
      <c r="K600" s="13">
        <v>0</v>
      </c>
      <c r="L600" s="13">
        <f t="shared" si="176"/>
        <v>3109.9319999999998</v>
      </c>
      <c r="M600" s="13">
        <f t="shared" si="177"/>
        <v>7693.5599999999995</v>
      </c>
      <c r="N600" s="13">
        <f t="shared" si="178"/>
        <v>1246.1399999999999</v>
      </c>
      <c r="O600" s="13">
        <f t="shared" si="179"/>
        <v>3294.1439999999998</v>
      </c>
      <c r="P600" s="13">
        <f t="shared" si="180"/>
        <v>7682.7240000000002</v>
      </c>
      <c r="Q600" s="13"/>
      <c r="R600" s="13">
        <f t="shared" si="181"/>
        <v>23026.5</v>
      </c>
      <c r="S600" s="13">
        <v>0</v>
      </c>
      <c r="T600" s="13">
        <f t="shared" si="182"/>
        <v>20475.925999999999</v>
      </c>
      <c r="U600" s="13">
        <f t="shared" si="183"/>
        <v>16622.423999999999</v>
      </c>
      <c r="V600" s="13">
        <f t="shared" si="184"/>
        <v>87884.073999999993</v>
      </c>
      <c r="W600" s="58"/>
      <c r="X600"/>
      <c r="Y600"/>
      <c r="Z600"/>
      <c r="AA600"/>
      <c r="AB600" s="8"/>
      <c r="AC600"/>
      <c r="AD600" s="8"/>
      <c r="AE600" s="8"/>
      <c r="AF600" s="8"/>
      <c r="AG600" s="8"/>
      <c r="AH600"/>
      <c r="AI600" s="8"/>
      <c r="AJ600" s="8"/>
    </row>
    <row r="601" spans="1:36" s="6" customFormat="1" ht="12" customHeight="1" x14ac:dyDescent="0.25">
      <c r="A601" s="17">
        <f t="shared" si="185"/>
        <v>578</v>
      </c>
      <c r="B601" s="16" t="s">
        <v>6</v>
      </c>
      <c r="C601" s="15" t="s">
        <v>66</v>
      </c>
      <c r="D601" s="15" t="s">
        <v>2</v>
      </c>
      <c r="E601" s="15" t="s">
        <v>5</v>
      </c>
      <c r="F601" s="15" t="s">
        <v>92</v>
      </c>
      <c r="G601" s="14">
        <v>44927</v>
      </c>
      <c r="H601" s="14" t="s">
        <v>4</v>
      </c>
      <c r="I601" s="13">
        <v>24000</v>
      </c>
      <c r="J601" s="13">
        <v>0</v>
      </c>
      <c r="K601" s="13">
        <v>0</v>
      </c>
      <c r="L601" s="13">
        <f t="shared" si="176"/>
        <v>688.8</v>
      </c>
      <c r="M601" s="13">
        <f t="shared" si="177"/>
        <v>1703.9999999999998</v>
      </c>
      <c r="N601" s="13">
        <f t="shared" si="178"/>
        <v>276</v>
      </c>
      <c r="O601" s="13">
        <f t="shared" si="179"/>
        <v>729.6</v>
      </c>
      <c r="P601" s="13">
        <f t="shared" si="180"/>
        <v>1701.6000000000001</v>
      </c>
      <c r="Q601" s="13"/>
      <c r="R601" s="13">
        <f t="shared" si="181"/>
        <v>5100</v>
      </c>
      <c r="S601" s="13">
        <v>0</v>
      </c>
      <c r="T601" s="13">
        <f t="shared" si="182"/>
        <v>1418.4</v>
      </c>
      <c r="U601" s="13">
        <f t="shared" si="183"/>
        <v>3681.6</v>
      </c>
      <c r="V601" s="13">
        <f t="shared" si="184"/>
        <v>22581.599999999999</v>
      </c>
      <c r="W601" s="58"/>
      <c r="X601"/>
      <c r="Y601"/>
      <c r="Z601"/>
      <c r="AA601"/>
      <c r="AB601" s="8"/>
      <c r="AC601"/>
      <c r="AD601" s="8"/>
      <c r="AE601"/>
      <c r="AF601"/>
      <c r="AG601"/>
      <c r="AH601"/>
      <c r="AI601" s="8"/>
      <c r="AJ601" s="8"/>
    </row>
    <row r="602" spans="1:36" s="6" customFormat="1" ht="12" customHeight="1" x14ac:dyDescent="0.25">
      <c r="A602" s="17">
        <f t="shared" si="185"/>
        <v>579</v>
      </c>
      <c r="B602" s="16" t="s">
        <v>6</v>
      </c>
      <c r="C602" s="15" t="s">
        <v>65</v>
      </c>
      <c r="D602" s="15" t="s">
        <v>2</v>
      </c>
      <c r="E602" s="15" t="s">
        <v>5</v>
      </c>
      <c r="F602" s="15" t="s">
        <v>92</v>
      </c>
      <c r="G602" s="14">
        <v>44927</v>
      </c>
      <c r="H602" s="14" t="s">
        <v>4</v>
      </c>
      <c r="I602" s="13">
        <v>44080</v>
      </c>
      <c r="J602" s="13">
        <v>1018.48</v>
      </c>
      <c r="K602" s="13">
        <v>0</v>
      </c>
      <c r="L602" s="13">
        <f t="shared" si="176"/>
        <v>1265.096</v>
      </c>
      <c r="M602" s="13">
        <f t="shared" si="177"/>
        <v>3129.68</v>
      </c>
      <c r="N602" s="13">
        <f t="shared" si="178"/>
        <v>506.92</v>
      </c>
      <c r="O602" s="13">
        <f t="shared" si="179"/>
        <v>1340.0319999999999</v>
      </c>
      <c r="P602" s="13">
        <f t="shared" si="180"/>
        <v>3125.2720000000004</v>
      </c>
      <c r="Q602" s="13">
        <v>0</v>
      </c>
      <c r="R602" s="13">
        <f t="shared" si="181"/>
        <v>9367</v>
      </c>
      <c r="S602" s="13">
        <v>0</v>
      </c>
      <c r="T602" s="13">
        <f t="shared" si="182"/>
        <v>3623.6079999999997</v>
      </c>
      <c r="U602" s="13">
        <f t="shared" si="183"/>
        <v>6761.8720000000003</v>
      </c>
      <c r="V602" s="13">
        <f t="shared" si="184"/>
        <v>40456.392</v>
      </c>
      <c r="W602" s="58"/>
      <c r="X602"/>
      <c r="Y602"/>
      <c r="Z602"/>
      <c r="AA602"/>
      <c r="AB602" s="8"/>
      <c r="AC602"/>
      <c r="AD602" s="8"/>
      <c r="AE602" s="8"/>
      <c r="AF602" s="8"/>
      <c r="AG602" s="8"/>
      <c r="AH602"/>
      <c r="AI602" s="8"/>
      <c r="AJ602" s="8"/>
    </row>
    <row r="603" spans="1:36" s="6" customFormat="1" ht="12" customHeight="1" x14ac:dyDescent="0.25">
      <c r="A603" s="17">
        <f t="shared" si="185"/>
        <v>580</v>
      </c>
      <c r="B603" s="16" t="s">
        <v>6</v>
      </c>
      <c r="C603" s="15" t="s">
        <v>64</v>
      </c>
      <c r="D603" s="15" t="s">
        <v>2</v>
      </c>
      <c r="E603" s="15" t="s">
        <v>5</v>
      </c>
      <c r="F603" s="15" t="s">
        <v>92</v>
      </c>
      <c r="G603" s="14">
        <v>44927</v>
      </c>
      <c r="H603" s="14" t="s">
        <v>4</v>
      </c>
      <c r="I603" s="13">
        <v>71920</v>
      </c>
      <c r="J603" s="13">
        <v>0</v>
      </c>
      <c r="K603" s="13">
        <v>0</v>
      </c>
      <c r="L603" s="13">
        <f t="shared" si="176"/>
        <v>2064.1039999999998</v>
      </c>
      <c r="M603" s="13">
        <f t="shared" si="177"/>
        <v>5106.32</v>
      </c>
      <c r="N603" s="13">
        <f t="shared" si="178"/>
        <v>827.08</v>
      </c>
      <c r="O603" s="13">
        <f t="shared" si="179"/>
        <v>2186.3679999999999</v>
      </c>
      <c r="P603" s="13">
        <f t="shared" si="180"/>
        <v>5099.1280000000006</v>
      </c>
      <c r="Q603" s="13">
        <v>0</v>
      </c>
      <c r="R603" s="13">
        <f t="shared" si="181"/>
        <v>15283</v>
      </c>
      <c r="S603" s="13">
        <v>0</v>
      </c>
      <c r="T603" s="13">
        <f t="shared" si="182"/>
        <v>4250.4719999999998</v>
      </c>
      <c r="U603" s="13">
        <f t="shared" si="183"/>
        <v>11032.528</v>
      </c>
      <c r="V603" s="13">
        <f t="shared" si="184"/>
        <v>67669.528000000006</v>
      </c>
      <c r="W603" s="58"/>
      <c r="X603"/>
      <c r="Y603"/>
      <c r="Z603"/>
      <c r="AA603"/>
      <c r="AB603" s="8"/>
      <c r="AC603"/>
      <c r="AD603" s="8"/>
      <c r="AE603" s="8"/>
      <c r="AF603"/>
      <c r="AG603" s="8"/>
      <c r="AH603"/>
      <c r="AI603" s="8"/>
      <c r="AJ603" s="8"/>
    </row>
    <row r="604" spans="1:36" s="6" customFormat="1" ht="12" customHeight="1" x14ac:dyDescent="0.25">
      <c r="A604" s="17">
        <f t="shared" si="185"/>
        <v>581</v>
      </c>
      <c r="B604" s="21" t="s">
        <v>6</v>
      </c>
      <c r="C604" s="15" t="s">
        <v>63</v>
      </c>
      <c r="D604" s="20" t="s">
        <v>2</v>
      </c>
      <c r="E604" s="15" t="s">
        <v>5</v>
      </c>
      <c r="F604" s="15" t="s">
        <v>87</v>
      </c>
      <c r="G604" s="14">
        <v>44927</v>
      </c>
      <c r="H604" s="14" t="s">
        <v>4</v>
      </c>
      <c r="I604" s="13">
        <v>18560</v>
      </c>
      <c r="J604" s="13">
        <v>0</v>
      </c>
      <c r="K604" s="13">
        <v>0</v>
      </c>
      <c r="L604" s="13">
        <f t="shared" si="176"/>
        <v>532.67200000000003</v>
      </c>
      <c r="M604" s="13">
        <f t="shared" si="177"/>
        <v>1317.76</v>
      </c>
      <c r="N604" s="13">
        <f t="shared" si="178"/>
        <v>213.44</v>
      </c>
      <c r="O604" s="13">
        <f t="shared" si="179"/>
        <v>564.22400000000005</v>
      </c>
      <c r="P604" s="13">
        <f t="shared" si="180"/>
        <v>1315.904</v>
      </c>
      <c r="Q604" s="13"/>
      <c r="R604" s="13">
        <f t="shared" si="181"/>
        <v>3944</v>
      </c>
      <c r="S604" s="13">
        <v>0</v>
      </c>
      <c r="T604" s="13">
        <f t="shared" si="182"/>
        <v>1096.8960000000002</v>
      </c>
      <c r="U604" s="13">
        <f t="shared" si="183"/>
        <v>2847.1040000000003</v>
      </c>
      <c r="V604" s="13">
        <f t="shared" si="184"/>
        <v>17463.103999999999</v>
      </c>
      <c r="W604" s="58"/>
      <c r="X604"/>
      <c r="Y604"/>
      <c r="Z604"/>
      <c r="AA604"/>
      <c r="AB604" s="8"/>
      <c r="AC604"/>
      <c r="AD604" s="8"/>
      <c r="AE604"/>
      <c r="AF604"/>
      <c r="AG604"/>
      <c r="AH604"/>
      <c r="AI604" s="8"/>
      <c r="AJ604" s="8"/>
    </row>
    <row r="605" spans="1:36" s="6" customFormat="1" ht="12" customHeight="1" x14ac:dyDescent="0.25">
      <c r="A605" s="17">
        <f t="shared" si="185"/>
        <v>582</v>
      </c>
      <c r="B605" s="16" t="s">
        <v>6</v>
      </c>
      <c r="C605" s="15" t="s">
        <v>62</v>
      </c>
      <c r="D605" s="15" t="s">
        <v>2</v>
      </c>
      <c r="E605" s="15" t="s">
        <v>5</v>
      </c>
      <c r="F605" s="15" t="s">
        <v>87</v>
      </c>
      <c r="G605" s="14">
        <v>44927</v>
      </c>
      <c r="H605" s="14" t="s">
        <v>4</v>
      </c>
      <c r="I605" s="13">
        <v>74240</v>
      </c>
      <c r="J605" s="13">
        <v>0</v>
      </c>
      <c r="K605" s="13">
        <v>0</v>
      </c>
      <c r="L605" s="13">
        <f t="shared" si="176"/>
        <v>2130.6880000000001</v>
      </c>
      <c r="M605" s="13">
        <f t="shared" si="177"/>
        <v>5271.04</v>
      </c>
      <c r="N605" s="13">
        <f t="shared" si="178"/>
        <v>853.76</v>
      </c>
      <c r="O605" s="13">
        <f t="shared" si="179"/>
        <v>2256.8960000000002</v>
      </c>
      <c r="P605" s="13">
        <f t="shared" si="180"/>
        <v>5263.616</v>
      </c>
      <c r="Q605" s="13"/>
      <c r="R605" s="13">
        <f t="shared" si="181"/>
        <v>15776</v>
      </c>
      <c r="S605" s="13">
        <v>0</v>
      </c>
      <c r="T605" s="13">
        <f t="shared" si="182"/>
        <v>4387.5840000000007</v>
      </c>
      <c r="U605" s="13">
        <f t="shared" si="183"/>
        <v>11388.416000000001</v>
      </c>
      <c r="V605" s="13">
        <f t="shared" si="184"/>
        <v>69852.415999999997</v>
      </c>
      <c r="W605" s="58"/>
      <c r="X605"/>
      <c r="Y605"/>
      <c r="Z605"/>
      <c r="AA605"/>
      <c r="AB605" s="8"/>
      <c r="AC605"/>
      <c r="AD605" s="8"/>
      <c r="AE605" s="8"/>
      <c r="AF605"/>
      <c r="AG605" s="8"/>
      <c r="AH605"/>
      <c r="AI605" s="8"/>
      <c r="AJ605" s="8"/>
    </row>
    <row r="606" spans="1:36" s="6" customFormat="1" ht="12" customHeight="1" x14ac:dyDescent="0.25">
      <c r="A606" s="17">
        <f t="shared" si="185"/>
        <v>583</v>
      </c>
      <c r="B606" s="16" t="s">
        <v>6</v>
      </c>
      <c r="C606" s="15" t="s">
        <v>61</v>
      </c>
      <c r="D606" s="15" t="s">
        <v>2</v>
      </c>
      <c r="E606" s="15" t="s">
        <v>5</v>
      </c>
      <c r="F606" s="15" t="s">
        <v>92</v>
      </c>
      <c r="G606" s="14">
        <v>44927</v>
      </c>
      <c r="H606" s="14" t="s">
        <v>4</v>
      </c>
      <c r="I606" s="13">
        <v>100800</v>
      </c>
      <c r="J606" s="13">
        <v>12293.55</v>
      </c>
      <c r="K606" s="13">
        <v>0</v>
      </c>
      <c r="L606" s="13">
        <f t="shared" si="176"/>
        <v>2892.96</v>
      </c>
      <c r="M606" s="13">
        <f t="shared" si="177"/>
        <v>7156.7999999999993</v>
      </c>
      <c r="N606" s="13">
        <f t="shared" si="178"/>
        <v>1159.2</v>
      </c>
      <c r="O606" s="13">
        <f t="shared" si="179"/>
        <v>3064.32</v>
      </c>
      <c r="P606" s="13">
        <f t="shared" si="180"/>
        <v>7146.72</v>
      </c>
      <c r="Q606" s="13"/>
      <c r="R606" s="13">
        <f t="shared" si="181"/>
        <v>21420</v>
      </c>
      <c r="S606" s="13">
        <v>0</v>
      </c>
      <c r="T606" s="13">
        <f t="shared" si="182"/>
        <v>18250.830000000002</v>
      </c>
      <c r="U606" s="13">
        <f t="shared" si="183"/>
        <v>15462.72</v>
      </c>
      <c r="V606" s="13">
        <f t="shared" si="184"/>
        <v>82549.17</v>
      </c>
      <c r="W606" s="58"/>
      <c r="X606"/>
      <c r="Y606"/>
      <c r="Z606"/>
      <c r="AA606"/>
      <c r="AB606" s="8"/>
      <c r="AC606"/>
      <c r="AD606" s="8"/>
      <c r="AE606" s="8"/>
      <c r="AF606" s="8"/>
      <c r="AG606" s="8"/>
      <c r="AH606"/>
      <c r="AI606" s="8"/>
      <c r="AJ606" s="8"/>
    </row>
    <row r="607" spans="1:36" s="6" customFormat="1" ht="12" customHeight="1" x14ac:dyDescent="0.25">
      <c r="A607" s="17">
        <f t="shared" si="185"/>
        <v>584</v>
      </c>
      <c r="B607" s="16" t="s">
        <v>6</v>
      </c>
      <c r="C607" s="15" t="s">
        <v>60</v>
      </c>
      <c r="D607" s="15" t="s">
        <v>2</v>
      </c>
      <c r="E607" s="15" t="s">
        <v>5</v>
      </c>
      <c r="F607" s="15" t="s">
        <v>92</v>
      </c>
      <c r="G607" s="14">
        <v>44927</v>
      </c>
      <c r="H607" s="14" t="s">
        <v>4</v>
      </c>
      <c r="I607" s="13">
        <v>37120</v>
      </c>
      <c r="J607" s="13">
        <v>0</v>
      </c>
      <c r="K607" s="13">
        <v>0</v>
      </c>
      <c r="L607" s="13">
        <f t="shared" si="176"/>
        <v>1065.3440000000001</v>
      </c>
      <c r="M607" s="13">
        <f t="shared" si="177"/>
        <v>2635.52</v>
      </c>
      <c r="N607" s="13">
        <f t="shared" si="178"/>
        <v>426.88</v>
      </c>
      <c r="O607" s="13">
        <f t="shared" si="179"/>
        <v>1128.4480000000001</v>
      </c>
      <c r="P607" s="13">
        <f t="shared" si="180"/>
        <v>2631.808</v>
      </c>
      <c r="Q607" s="13">
        <f>1512.45+65</f>
        <v>1577.45</v>
      </c>
      <c r="R607" s="13">
        <f t="shared" si="181"/>
        <v>7888</v>
      </c>
      <c r="S607" s="13">
        <v>0</v>
      </c>
      <c r="T607" s="13">
        <f t="shared" si="182"/>
        <v>3771.2420000000002</v>
      </c>
      <c r="U607" s="13">
        <f t="shared" si="183"/>
        <v>5694.2080000000005</v>
      </c>
      <c r="V607" s="13">
        <f t="shared" si="184"/>
        <v>33348.758000000002</v>
      </c>
      <c r="W607" s="58"/>
      <c r="X607"/>
      <c r="Y607"/>
      <c r="Z607"/>
      <c r="AA607"/>
      <c r="AB607" s="8"/>
      <c r="AC607"/>
      <c r="AD607" s="8"/>
      <c r="AE607" s="8"/>
      <c r="AF607"/>
      <c r="AG607" s="8"/>
      <c r="AH607" s="8"/>
      <c r="AI607" s="8"/>
      <c r="AJ607" s="8"/>
    </row>
    <row r="608" spans="1:36" s="6" customFormat="1" ht="12" customHeight="1" x14ac:dyDescent="0.25">
      <c r="A608" s="17">
        <f t="shared" si="185"/>
        <v>585</v>
      </c>
      <c r="B608" s="16" t="s">
        <v>6</v>
      </c>
      <c r="C608" s="15" t="s">
        <v>59</v>
      </c>
      <c r="D608" s="15" t="s">
        <v>2</v>
      </c>
      <c r="E608" s="15" t="s">
        <v>5</v>
      </c>
      <c r="F608" s="15" t="s">
        <v>92</v>
      </c>
      <c r="G608" s="14">
        <v>44927</v>
      </c>
      <c r="H608" s="14" t="s">
        <v>4</v>
      </c>
      <c r="I608" s="13">
        <v>102080</v>
      </c>
      <c r="J608" s="13">
        <v>12594.64</v>
      </c>
      <c r="K608" s="13">
        <v>0</v>
      </c>
      <c r="L608" s="13">
        <f t="shared" si="176"/>
        <v>2929.6959999999999</v>
      </c>
      <c r="M608" s="13">
        <f t="shared" si="177"/>
        <v>7247.6799999999994</v>
      </c>
      <c r="N608" s="13">
        <f t="shared" si="178"/>
        <v>1173.92</v>
      </c>
      <c r="O608" s="13">
        <f t="shared" si="179"/>
        <v>3103.232</v>
      </c>
      <c r="P608" s="13">
        <f t="shared" si="180"/>
        <v>7237.4720000000007</v>
      </c>
      <c r="Q608" s="13"/>
      <c r="R608" s="13">
        <f t="shared" si="181"/>
        <v>21692</v>
      </c>
      <c r="S608" s="13">
        <v>0</v>
      </c>
      <c r="T608" s="13">
        <f t="shared" si="182"/>
        <v>18627.567999999999</v>
      </c>
      <c r="U608" s="13">
        <f t="shared" si="183"/>
        <v>15659.072</v>
      </c>
      <c r="V608" s="13">
        <f t="shared" si="184"/>
        <v>83452.432000000001</v>
      </c>
      <c r="W608" s="58"/>
      <c r="X608"/>
      <c r="Y608"/>
      <c r="Z608"/>
      <c r="AA608"/>
      <c r="AB608" s="8"/>
      <c r="AC608"/>
      <c r="AD608" s="8"/>
      <c r="AE608" s="8"/>
      <c r="AF608" s="8"/>
      <c r="AG608" s="8"/>
      <c r="AH608"/>
      <c r="AI608" s="8"/>
      <c r="AJ608" s="8"/>
    </row>
    <row r="609" spans="1:36" s="6" customFormat="1" ht="12" customHeight="1" x14ac:dyDescent="0.25">
      <c r="A609" s="17">
        <f t="shared" si="185"/>
        <v>586</v>
      </c>
      <c r="B609" s="16" t="s">
        <v>6</v>
      </c>
      <c r="C609" s="15" t="s">
        <v>58</v>
      </c>
      <c r="D609" s="15" t="s">
        <v>2</v>
      </c>
      <c r="E609" s="15" t="s">
        <v>5</v>
      </c>
      <c r="F609" s="15" t="s">
        <v>92</v>
      </c>
      <c r="G609" s="14">
        <v>44927</v>
      </c>
      <c r="H609" s="14" t="s">
        <v>4</v>
      </c>
      <c r="I609" s="13">
        <v>74240</v>
      </c>
      <c r="J609" s="13">
        <v>0</v>
      </c>
      <c r="K609" s="13">
        <v>0</v>
      </c>
      <c r="L609" s="13">
        <f t="shared" si="176"/>
        <v>2130.6880000000001</v>
      </c>
      <c r="M609" s="13">
        <f t="shared" si="177"/>
        <v>5271.04</v>
      </c>
      <c r="N609" s="13">
        <f t="shared" si="178"/>
        <v>853.76</v>
      </c>
      <c r="O609" s="13">
        <f t="shared" si="179"/>
        <v>2256.8960000000002</v>
      </c>
      <c r="P609" s="13">
        <f t="shared" si="180"/>
        <v>5263.616</v>
      </c>
      <c r="Q609" s="13"/>
      <c r="R609" s="13">
        <f t="shared" si="181"/>
        <v>15776</v>
      </c>
      <c r="S609" s="13">
        <v>34019.589999999997</v>
      </c>
      <c r="T609" s="13">
        <f t="shared" si="182"/>
        <v>38407.173999999999</v>
      </c>
      <c r="U609" s="13">
        <f t="shared" si="183"/>
        <v>11388.416000000001</v>
      </c>
      <c r="V609" s="13">
        <f t="shared" si="184"/>
        <v>35832.826000000001</v>
      </c>
      <c r="W609" s="58"/>
      <c r="X609"/>
      <c r="Y609"/>
      <c r="Z609"/>
      <c r="AA609"/>
      <c r="AB609" s="8"/>
      <c r="AC609"/>
      <c r="AD609" s="8"/>
      <c r="AE609" s="8"/>
      <c r="AF609"/>
      <c r="AG609" s="8"/>
      <c r="AH609" s="8"/>
      <c r="AI609" s="8"/>
      <c r="AJ609" s="8"/>
    </row>
    <row r="610" spans="1:36" s="6" customFormat="1" ht="12" customHeight="1" x14ac:dyDescent="0.25">
      <c r="A610" s="17">
        <f t="shared" si="185"/>
        <v>587</v>
      </c>
      <c r="B610" s="16" t="s">
        <v>6</v>
      </c>
      <c r="C610" s="15" t="s">
        <v>57</v>
      </c>
      <c r="D610" s="15" t="s">
        <v>2</v>
      </c>
      <c r="E610" s="15" t="s">
        <v>5</v>
      </c>
      <c r="F610" s="15" t="s">
        <v>92</v>
      </c>
      <c r="G610" s="14">
        <v>44927</v>
      </c>
      <c r="H610" s="14" t="s">
        <v>4</v>
      </c>
      <c r="I610" s="13">
        <v>43200</v>
      </c>
      <c r="J610" s="13">
        <v>894.28</v>
      </c>
      <c r="K610" s="13">
        <v>0</v>
      </c>
      <c r="L610" s="13">
        <f t="shared" ref="L610:L641" si="186">+I610*2.87%</f>
        <v>1239.8399999999999</v>
      </c>
      <c r="M610" s="13">
        <f t="shared" ref="M610:M641" si="187">I610*7.1%</f>
        <v>3067.2</v>
      </c>
      <c r="N610" s="13">
        <f t="shared" ref="N610:N641" si="188">I610*1.15%</f>
        <v>496.8</v>
      </c>
      <c r="O610" s="13">
        <f t="shared" ref="O610:O641" si="189">+I610*3.04%</f>
        <v>1313.28</v>
      </c>
      <c r="P610" s="13">
        <f t="shared" ref="P610:P641" si="190">I610*7.09%</f>
        <v>3062.88</v>
      </c>
      <c r="Q610" s="13"/>
      <c r="R610" s="13">
        <f t="shared" ref="R610:R641" si="191">L610+M610+N610+O610+P610</f>
        <v>9180</v>
      </c>
      <c r="S610" s="13">
        <v>0</v>
      </c>
      <c r="T610" s="13">
        <f t="shared" ref="T610:T641" si="192">+L610+O610+Q610+S610+J610+K610</f>
        <v>3447.3999999999996</v>
      </c>
      <c r="U610" s="13">
        <f t="shared" ref="U610:U641" si="193">+P610+N610+M610</f>
        <v>6626.88</v>
      </c>
      <c r="V610" s="13">
        <f t="shared" ref="V610:V641" si="194">+I610-T610</f>
        <v>39752.6</v>
      </c>
      <c r="W610" s="58"/>
      <c r="X610"/>
      <c r="Y610"/>
      <c r="Z610"/>
      <c r="AA610"/>
      <c r="AB610" s="8"/>
      <c r="AC610"/>
      <c r="AD610" s="8"/>
      <c r="AE610" s="8"/>
      <c r="AF610"/>
      <c r="AG610" s="8"/>
      <c r="AH610"/>
      <c r="AI610" s="8"/>
      <c r="AJ610" s="8"/>
    </row>
    <row r="611" spans="1:36" s="6" customFormat="1" ht="12" customHeight="1" x14ac:dyDescent="0.25">
      <c r="A611" s="17">
        <f t="shared" si="185"/>
        <v>588</v>
      </c>
      <c r="B611" s="16" t="s">
        <v>6</v>
      </c>
      <c r="C611" s="15" t="s">
        <v>56</v>
      </c>
      <c r="D611" s="15" t="s">
        <v>2</v>
      </c>
      <c r="E611" s="15" t="s">
        <v>5</v>
      </c>
      <c r="F611" s="15" t="s">
        <v>92</v>
      </c>
      <c r="G611" s="14">
        <v>44927</v>
      </c>
      <c r="H611" s="14" t="s">
        <v>4</v>
      </c>
      <c r="I611" s="13">
        <v>62640</v>
      </c>
      <c r="J611" s="13">
        <v>0</v>
      </c>
      <c r="K611" s="13">
        <v>0</v>
      </c>
      <c r="L611" s="13">
        <f t="shared" si="186"/>
        <v>1797.768</v>
      </c>
      <c r="M611" s="13">
        <f t="shared" si="187"/>
        <v>4447.4399999999996</v>
      </c>
      <c r="N611" s="13">
        <f t="shared" si="188"/>
        <v>720.36</v>
      </c>
      <c r="O611" s="13">
        <f t="shared" si="189"/>
        <v>1904.2560000000001</v>
      </c>
      <c r="P611" s="13">
        <f t="shared" si="190"/>
        <v>4441.1760000000004</v>
      </c>
      <c r="Q611" s="13"/>
      <c r="R611" s="13">
        <f t="shared" si="191"/>
        <v>13311</v>
      </c>
      <c r="S611" s="13">
        <v>34886.83</v>
      </c>
      <c r="T611" s="13">
        <f t="shared" si="192"/>
        <v>38588.853999999999</v>
      </c>
      <c r="U611" s="13">
        <f t="shared" si="193"/>
        <v>9608.9759999999987</v>
      </c>
      <c r="V611" s="13">
        <f t="shared" si="194"/>
        <v>24051.146000000001</v>
      </c>
      <c r="W611" s="58"/>
      <c r="X611"/>
      <c r="Y611"/>
      <c r="Z611"/>
      <c r="AA611"/>
      <c r="AB611" s="8"/>
      <c r="AC611"/>
      <c r="AD611" s="8"/>
      <c r="AE611" s="8"/>
      <c r="AF611"/>
      <c r="AG611" s="8"/>
      <c r="AH611" s="8"/>
      <c r="AI611" s="8"/>
      <c r="AJ611" s="8"/>
    </row>
    <row r="612" spans="1:36" s="6" customFormat="1" ht="12" customHeight="1" x14ac:dyDescent="0.25">
      <c r="A612" s="17">
        <f t="shared" si="185"/>
        <v>589</v>
      </c>
      <c r="B612" s="16" t="s">
        <v>6</v>
      </c>
      <c r="C612" s="15" t="s">
        <v>55</v>
      </c>
      <c r="D612" s="15" t="s">
        <v>2</v>
      </c>
      <c r="E612" s="15" t="s">
        <v>5</v>
      </c>
      <c r="F612" s="15" t="s">
        <v>87</v>
      </c>
      <c r="G612" s="14">
        <v>44927</v>
      </c>
      <c r="H612" s="14" t="s">
        <v>4</v>
      </c>
      <c r="I612" s="13">
        <v>97440</v>
      </c>
      <c r="J612" s="13">
        <v>11503.19</v>
      </c>
      <c r="K612" s="13">
        <v>0</v>
      </c>
      <c r="L612" s="13">
        <f t="shared" si="186"/>
        <v>2796.5279999999998</v>
      </c>
      <c r="M612" s="13">
        <f t="shared" si="187"/>
        <v>6918.24</v>
      </c>
      <c r="N612" s="13">
        <f t="shared" si="188"/>
        <v>1120.56</v>
      </c>
      <c r="O612" s="13">
        <f t="shared" si="189"/>
        <v>2962.1759999999999</v>
      </c>
      <c r="P612" s="13">
        <f t="shared" si="190"/>
        <v>6908.4960000000001</v>
      </c>
      <c r="Q612" s="13"/>
      <c r="R612" s="13">
        <f t="shared" si="191"/>
        <v>20706</v>
      </c>
      <c r="S612" s="13">
        <v>0</v>
      </c>
      <c r="T612" s="13">
        <f t="shared" si="192"/>
        <v>17261.894</v>
      </c>
      <c r="U612" s="13">
        <f t="shared" si="193"/>
        <v>14947.296</v>
      </c>
      <c r="V612" s="13">
        <f t="shared" si="194"/>
        <v>80178.106</v>
      </c>
      <c r="W612" s="58"/>
      <c r="X612"/>
      <c r="Y612"/>
      <c r="Z612"/>
      <c r="AA612"/>
      <c r="AB612" s="8"/>
      <c r="AC612"/>
      <c r="AD612" s="8"/>
      <c r="AE612" s="8"/>
      <c r="AF612" s="8"/>
      <c r="AG612" s="8"/>
      <c r="AH612"/>
      <c r="AI612" s="8"/>
      <c r="AJ612" s="8"/>
    </row>
    <row r="613" spans="1:36" s="6" customFormat="1" ht="12" customHeight="1" x14ac:dyDescent="0.25">
      <c r="A613" s="17">
        <f t="shared" si="185"/>
        <v>590</v>
      </c>
      <c r="B613" s="16" t="s">
        <v>6</v>
      </c>
      <c r="C613" s="15" t="s">
        <v>54</v>
      </c>
      <c r="D613" s="15" t="s">
        <v>2</v>
      </c>
      <c r="E613" s="15" t="s">
        <v>5</v>
      </c>
      <c r="F613" s="15" t="s">
        <v>92</v>
      </c>
      <c r="G613" s="14">
        <v>44927</v>
      </c>
      <c r="H613" s="14" t="s">
        <v>4</v>
      </c>
      <c r="I613" s="13">
        <v>24000</v>
      </c>
      <c r="J613" s="13">
        <v>0</v>
      </c>
      <c r="K613" s="13">
        <v>0</v>
      </c>
      <c r="L613" s="13">
        <f t="shared" si="186"/>
        <v>688.8</v>
      </c>
      <c r="M613" s="13">
        <f t="shared" si="187"/>
        <v>1703.9999999999998</v>
      </c>
      <c r="N613" s="13">
        <f t="shared" si="188"/>
        <v>276</v>
      </c>
      <c r="O613" s="13">
        <f t="shared" si="189"/>
        <v>729.6</v>
      </c>
      <c r="P613" s="13">
        <f t="shared" si="190"/>
        <v>1701.6000000000001</v>
      </c>
      <c r="Q613" s="13"/>
      <c r="R613" s="13">
        <f t="shared" si="191"/>
        <v>5100</v>
      </c>
      <c r="S613" s="13">
        <v>0</v>
      </c>
      <c r="T613" s="13">
        <f t="shared" si="192"/>
        <v>1418.4</v>
      </c>
      <c r="U613" s="13">
        <f t="shared" si="193"/>
        <v>3681.6</v>
      </c>
      <c r="V613" s="13">
        <f t="shared" si="194"/>
        <v>22581.599999999999</v>
      </c>
      <c r="W613" s="58"/>
      <c r="X613"/>
      <c r="Y613"/>
      <c r="Z613"/>
      <c r="AA613"/>
      <c r="AB613" s="8"/>
      <c r="AC613"/>
      <c r="AD613" s="8"/>
      <c r="AE613"/>
      <c r="AF613"/>
      <c r="AG613"/>
      <c r="AH613"/>
      <c r="AI613" s="8"/>
      <c r="AJ613" s="8"/>
    </row>
    <row r="614" spans="1:36" s="6" customFormat="1" ht="12" customHeight="1" x14ac:dyDescent="0.25">
      <c r="A614" s="17">
        <f t="shared" si="185"/>
        <v>591</v>
      </c>
      <c r="B614" s="16" t="s">
        <v>6</v>
      </c>
      <c r="C614" s="15" t="s">
        <v>53</v>
      </c>
      <c r="D614" s="15" t="s">
        <v>2</v>
      </c>
      <c r="E614" s="15" t="s">
        <v>5</v>
      </c>
      <c r="F614" s="15" t="s">
        <v>92</v>
      </c>
      <c r="G614" s="14">
        <v>44927</v>
      </c>
      <c r="H614" s="14" t="s">
        <v>4</v>
      </c>
      <c r="I614" s="13">
        <v>43200</v>
      </c>
      <c r="J614" s="13">
        <v>894.28</v>
      </c>
      <c r="K614" s="13">
        <v>0</v>
      </c>
      <c r="L614" s="13">
        <f t="shared" si="186"/>
        <v>1239.8399999999999</v>
      </c>
      <c r="M614" s="13">
        <f t="shared" si="187"/>
        <v>3067.2</v>
      </c>
      <c r="N614" s="13">
        <f t="shared" si="188"/>
        <v>496.8</v>
      </c>
      <c r="O614" s="13">
        <f t="shared" si="189"/>
        <v>1313.28</v>
      </c>
      <c r="P614" s="13">
        <f t="shared" si="190"/>
        <v>3062.88</v>
      </c>
      <c r="Q614" s="13"/>
      <c r="R614" s="13">
        <f t="shared" si="191"/>
        <v>9180</v>
      </c>
      <c r="S614" s="13">
        <v>0</v>
      </c>
      <c r="T614" s="13">
        <f t="shared" si="192"/>
        <v>3447.3999999999996</v>
      </c>
      <c r="U614" s="13">
        <f t="shared" si="193"/>
        <v>6626.88</v>
      </c>
      <c r="V614" s="13">
        <f t="shared" si="194"/>
        <v>39752.6</v>
      </c>
      <c r="W614" s="58"/>
      <c r="X614"/>
      <c r="Y614"/>
      <c r="Z614"/>
      <c r="AA614"/>
      <c r="AB614" s="8"/>
      <c r="AC614"/>
      <c r="AD614" s="8"/>
      <c r="AE614" s="8"/>
      <c r="AF614"/>
      <c r="AG614" s="8"/>
      <c r="AH614"/>
      <c r="AI614" s="8"/>
      <c r="AJ614" s="8"/>
    </row>
    <row r="615" spans="1:36" s="6" customFormat="1" ht="12" customHeight="1" x14ac:dyDescent="0.25">
      <c r="A615" s="17">
        <f t="shared" si="185"/>
        <v>592</v>
      </c>
      <c r="B615" s="16" t="s">
        <v>6</v>
      </c>
      <c r="C615" s="15" t="s">
        <v>52</v>
      </c>
      <c r="D615" s="15" t="s">
        <v>2</v>
      </c>
      <c r="E615" s="15" t="s">
        <v>5</v>
      </c>
      <c r="F615" s="15" t="s">
        <v>87</v>
      </c>
      <c r="G615" s="14">
        <v>44927</v>
      </c>
      <c r="H615" s="14" t="s">
        <v>4</v>
      </c>
      <c r="I615" s="13">
        <v>71920</v>
      </c>
      <c r="J615" s="13">
        <v>5414.29</v>
      </c>
      <c r="K615" s="13">
        <v>0</v>
      </c>
      <c r="L615" s="13">
        <f t="shared" si="186"/>
        <v>2064.1039999999998</v>
      </c>
      <c r="M615" s="13">
        <f t="shared" si="187"/>
        <v>5106.32</v>
      </c>
      <c r="N615" s="13">
        <f t="shared" si="188"/>
        <v>827.08</v>
      </c>
      <c r="O615" s="13">
        <f t="shared" si="189"/>
        <v>2186.3679999999999</v>
      </c>
      <c r="P615" s="13">
        <f t="shared" si="190"/>
        <v>5099.1280000000006</v>
      </c>
      <c r="Q615" s="13">
        <f>1512.45+65</f>
        <v>1577.45</v>
      </c>
      <c r="R615" s="13">
        <f t="shared" si="191"/>
        <v>15283</v>
      </c>
      <c r="S615" s="13">
        <v>0</v>
      </c>
      <c r="T615" s="13">
        <f t="shared" si="192"/>
        <v>11242.212</v>
      </c>
      <c r="U615" s="13">
        <f t="shared" si="193"/>
        <v>11032.528</v>
      </c>
      <c r="V615" s="13">
        <f t="shared" si="194"/>
        <v>60677.788</v>
      </c>
      <c r="W615" s="58"/>
      <c r="X615"/>
      <c r="Y615"/>
      <c r="Z615"/>
      <c r="AA615"/>
      <c r="AB615" s="8"/>
      <c r="AC615"/>
      <c r="AD615" s="8"/>
      <c r="AE615" s="8"/>
      <c r="AF615" s="8"/>
      <c r="AG615" s="8"/>
      <c r="AH615" s="8"/>
      <c r="AI615" s="8"/>
      <c r="AJ615" s="8"/>
    </row>
    <row r="616" spans="1:36" s="6" customFormat="1" ht="12" customHeight="1" x14ac:dyDescent="0.25">
      <c r="A616" s="17">
        <f t="shared" si="185"/>
        <v>593</v>
      </c>
      <c r="B616" s="16" t="s">
        <v>6</v>
      </c>
      <c r="C616" s="15" t="s">
        <v>51</v>
      </c>
      <c r="D616" s="15" t="s">
        <v>2</v>
      </c>
      <c r="E616" s="15" t="s">
        <v>5</v>
      </c>
      <c r="F616" s="15" t="s">
        <v>87</v>
      </c>
      <c r="G616" s="14">
        <v>44927</v>
      </c>
      <c r="H616" s="14" t="s">
        <v>4</v>
      </c>
      <c r="I616" s="13">
        <v>51040</v>
      </c>
      <c r="J616" s="13">
        <v>2000.78</v>
      </c>
      <c r="K616" s="13">
        <v>0</v>
      </c>
      <c r="L616" s="13">
        <f t="shared" si="186"/>
        <v>1464.848</v>
      </c>
      <c r="M616" s="13">
        <f t="shared" si="187"/>
        <v>3623.8399999999997</v>
      </c>
      <c r="N616" s="13">
        <f t="shared" si="188"/>
        <v>586.96</v>
      </c>
      <c r="O616" s="13">
        <f t="shared" si="189"/>
        <v>1551.616</v>
      </c>
      <c r="P616" s="13">
        <f t="shared" si="190"/>
        <v>3618.7360000000003</v>
      </c>
      <c r="Q616" s="13"/>
      <c r="R616" s="13">
        <f t="shared" si="191"/>
        <v>10846</v>
      </c>
      <c r="S616" s="13">
        <v>0</v>
      </c>
      <c r="T616" s="13">
        <f t="shared" si="192"/>
        <v>5017.2439999999997</v>
      </c>
      <c r="U616" s="13">
        <f t="shared" si="193"/>
        <v>7829.5360000000001</v>
      </c>
      <c r="V616" s="13">
        <f t="shared" si="194"/>
        <v>46022.756000000001</v>
      </c>
      <c r="W616" s="58"/>
      <c r="X616"/>
      <c r="Y616"/>
      <c r="Z616"/>
      <c r="AA616"/>
      <c r="AB616" s="8"/>
      <c r="AC616"/>
      <c r="AD616" s="8"/>
      <c r="AE616" s="8"/>
      <c r="AF616" s="8"/>
      <c r="AG616" s="8"/>
      <c r="AH616"/>
      <c r="AI616" s="8"/>
      <c r="AJ616" s="8"/>
    </row>
    <row r="617" spans="1:36" s="6" customFormat="1" ht="12" customHeight="1" x14ac:dyDescent="0.25">
      <c r="A617" s="17">
        <f t="shared" si="185"/>
        <v>594</v>
      </c>
      <c r="B617" s="16" t="s">
        <v>6</v>
      </c>
      <c r="C617" s="15" t="s">
        <v>50</v>
      </c>
      <c r="D617" s="15" t="s">
        <v>2</v>
      </c>
      <c r="E617" s="15" t="s">
        <v>5</v>
      </c>
      <c r="F617" s="15" t="s">
        <v>87</v>
      </c>
      <c r="G617" s="14">
        <v>44927</v>
      </c>
      <c r="H617" s="14" t="s">
        <v>4</v>
      </c>
      <c r="I617" s="13">
        <v>30160</v>
      </c>
      <c r="J617" s="13">
        <v>0</v>
      </c>
      <c r="K617" s="13">
        <v>0</v>
      </c>
      <c r="L617" s="13">
        <f t="shared" si="186"/>
        <v>865.59199999999998</v>
      </c>
      <c r="M617" s="13">
        <f t="shared" si="187"/>
        <v>2141.3599999999997</v>
      </c>
      <c r="N617" s="13">
        <f t="shared" si="188"/>
        <v>346.84</v>
      </c>
      <c r="O617" s="13">
        <f t="shared" si="189"/>
        <v>916.86400000000003</v>
      </c>
      <c r="P617" s="13">
        <f t="shared" si="190"/>
        <v>2138.3440000000001</v>
      </c>
      <c r="Q617" s="13"/>
      <c r="R617" s="13">
        <f t="shared" si="191"/>
        <v>6409</v>
      </c>
      <c r="S617" s="13">
        <v>0</v>
      </c>
      <c r="T617" s="13">
        <f t="shared" si="192"/>
        <v>1782.4560000000001</v>
      </c>
      <c r="U617" s="13">
        <f t="shared" si="193"/>
        <v>4626.5439999999999</v>
      </c>
      <c r="V617" s="13">
        <f t="shared" si="194"/>
        <v>28377.544000000002</v>
      </c>
      <c r="W617" s="58"/>
      <c r="X617"/>
      <c r="Y617"/>
      <c r="Z617"/>
      <c r="AA617"/>
      <c r="AB617" s="8"/>
      <c r="AC617"/>
      <c r="AD617" s="8"/>
      <c r="AE617"/>
      <c r="AF617"/>
      <c r="AG617"/>
      <c r="AH617"/>
      <c r="AI617" s="8"/>
      <c r="AJ617" s="8"/>
    </row>
    <row r="618" spans="1:36" s="6" customFormat="1" ht="12" customHeight="1" x14ac:dyDescent="0.25">
      <c r="A618" s="17">
        <f t="shared" si="185"/>
        <v>595</v>
      </c>
      <c r="B618" s="16" t="s">
        <v>6</v>
      </c>
      <c r="C618" s="15" t="s">
        <v>49</v>
      </c>
      <c r="D618" s="15" t="s">
        <v>2</v>
      </c>
      <c r="E618" s="15" t="s">
        <v>5</v>
      </c>
      <c r="F618" s="15" t="s">
        <v>92</v>
      </c>
      <c r="G618" s="14">
        <v>44927</v>
      </c>
      <c r="H618" s="14" t="s">
        <v>4</v>
      </c>
      <c r="I618" s="13">
        <v>90480</v>
      </c>
      <c r="J618" s="13">
        <v>9866.0300000000007</v>
      </c>
      <c r="K618" s="13">
        <v>0</v>
      </c>
      <c r="L618" s="13">
        <f t="shared" si="186"/>
        <v>2596.7759999999998</v>
      </c>
      <c r="M618" s="13">
        <f t="shared" si="187"/>
        <v>6424.079999999999</v>
      </c>
      <c r="N618" s="13">
        <f t="shared" si="188"/>
        <v>1040.52</v>
      </c>
      <c r="O618" s="13">
        <f t="shared" si="189"/>
        <v>2750.5920000000001</v>
      </c>
      <c r="P618" s="13">
        <f t="shared" si="190"/>
        <v>6415.0320000000002</v>
      </c>
      <c r="Q618" s="13"/>
      <c r="R618" s="13">
        <f t="shared" si="191"/>
        <v>19227</v>
      </c>
      <c r="S618" s="13">
        <v>47024.72</v>
      </c>
      <c r="T618" s="13">
        <f t="shared" si="192"/>
        <v>62238.118000000002</v>
      </c>
      <c r="U618" s="13">
        <f t="shared" si="193"/>
        <v>13879.631999999998</v>
      </c>
      <c r="V618" s="13">
        <f t="shared" si="194"/>
        <v>28241.881999999998</v>
      </c>
      <c r="W618" s="58"/>
      <c r="X618"/>
      <c r="Y618"/>
      <c r="Z618"/>
      <c r="AA618"/>
      <c r="AB618" s="8"/>
      <c r="AC618"/>
      <c r="AD618" s="8"/>
      <c r="AE618" s="8"/>
      <c r="AF618" s="8"/>
      <c r="AG618" s="8"/>
      <c r="AH618" s="8"/>
      <c r="AI618" s="8"/>
      <c r="AJ618" s="8"/>
    </row>
    <row r="619" spans="1:36" s="6" customFormat="1" ht="12" customHeight="1" x14ac:dyDescent="0.25">
      <c r="A619" s="17">
        <f t="shared" si="185"/>
        <v>596</v>
      </c>
      <c r="B619" s="16" t="s">
        <v>6</v>
      </c>
      <c r="C619" s="15" t="s">
        <v>48</v>
      </c>
      <c r="D619" s="15" t="s">
        <v>2</v>
      </c>
      <c r="E619" s="15" t="s">
        <v>5</v>
      </c>
      <c r="F619" s="15" t="s">
        <v>92</v>
      </c>
      <c r="G619" s="14">
        <v>44927</v>
      </c>
      <c r="H619" s="14" t="s">
        <v>4</v>
      </c>
      <c r="I619" s="13">
        <v>113400</v>
      </c>
      <c r="J619" s="13">
        <v>15257.38</v>
      </c>
      <c r="K619" s="13">
        <v>0</v>
      </c>
      <c r="L619" s="13">
        <f t="shared" si="186"/>
        <v>3254.58</v>
      </c>
      <c r="M619" s="13">
        <f t="shared" si="187"/>
        <v>8051.4</v>
      </c>
      <c r="N619" s="13">
        <f t="shared" si="188"/>
        <v>1304.0999999999999</v>
      </c>
      <c r="O619" s="13">
        <f t="shared" si="189"/>
        <v>3447.36</v>
      </c>
      <c r="P619" s="13">
        <f t="shared" si="190"/>
        <v>8040.06</v>
      </c>
      <c r="Q619" s="13"/>
      <c r="R619" s="13">
        <f t="shared" si="191"/>
        <v>24097.5</v>
      </c>
      <c r="S619" s="13">
        <v>0</v>
      </c>
      <c r="T619" s="13">
        <f t="shared" si="192"/>
        <v>21959.32</v>
      </c>
      <c r="U619" s="13">
        <f t="shared" si="193"/>
        <v>17395.559999999998</v>
      </c>
      <c r="V619" s="13">
        <f t="shared" si="194"/>
        <v>91440.68</v>
      </c>
      <c r="W619" s="58"/>
      <c r="X619"/>
      <c r="Y619"/>
      <c r="Z619"/>
      <c r="AA619"/>
      <c r="AB619" s="8"/>
      <c r="AC619"/>
      <c r="AD619" s="8"/>
      <c r="AE619" s="8"/>
      <c r="AF619" s="8"/>
      <c r="AG619" s="8"/>
      <c r="AH619"/>
      <c r="AI619" s="8"/>
      <c r="AJ619" s="8"/>
    </row>
    <row r="620" spans="1:36" s="6" customFormat="1" ht="12" customHeight="1" x14ac:dyDescent="0.25">
      <c r="A620" s="17">
        <f t="shared" si="185"/>
        <v>597</v>
      </c>
      <c r="B620" s="16" t="s">
        <v>6</v>
      </c>
      <c r="C620" s="15" t="s">
        <v>47</v>
      </c>
      <c r="D620" s="15" t="s">
        <v>2</v>
      </c>
      <c r="E620" s="15" t="s">
        <v>5</v>
      </c>
      <c r="F620" s="15" t="s">
        <v>87</v>
      </c>
      <c r="G620" s="14">
        <v>44927</v>
      </c>
      <c r="H620" s="14" t="s">
        <v>4</v>
      </c>
      <c r="I620" s="13">
        <v>25520</v>
      </c>
      <c r="J620" s="13">
        <v>0</v>
      </c>
      <c r="K620" s="13">
        <v>0</v>
      </c>
      <c r="L620" s="13">
        <f t="shared" si="186"/>
        <v>732.42399999999998</v>
      </c>
      <c r="M620" s="13">
        <f t="shared" si="187"/>
        <v>1811.9199999999998</v>
      </c>
      <c r="N620" s="13">
        <f t="shared" si="188"/>
        <v>293.48</v>
      </c>
      <c r="O620" s="13">
        <f t="shared" si="189"/>
        <v>775.80799999999999</v>
      </c>
      <c r="P620" s="13">
        <f t="shared" si="190"/>
        <v>1809.3680000000002</v>
      </c>
      <c r="Q620" s="13"/>
      <c r="R620" s="13">
        <f t="shared" si="191"/>
        <v>5423</v>
      </c>
      <c r="S620" s="13">
        <v>0</v>
      </c>
      <c r="T620" s="13">
        <f t="shared" si="192"/>
        <v>1508.232</v>
      </c>
      <c r="U620" s="13">
        <f t="shared" si="193"/>
        <v>3914.768</v>
      </c>
      <c r="V620" s="13">
        <f t="shared" si="194"/>
        <v>24011.768</v>
      </c>
      <c r="W620" s="58"/>
      <c r="X620"/>
      <c r="Y620"/>
      <c r="Z620"/>
      <c r="AA620"/>
      <c r="AB620" s="8"/>
      <c r="AC620"/>
      <c r="AD620" s="8"/>
      <c r="AE620"/>
      <c r="AF620"/>
      <c r="AG620"/>
      <c r="AH620"/>
      <c r="AI620" s="8"/>
      <c r="AJ620" s="8"/>
    </row>
    <row r="621" spans="1:36" s="6" customFormat="1" ht="12" customHeight="1" x14ac:dyDescent="0.25">
      <c r="A621" s="17">
        <f t="shared" si="185"/>
        <v>598</v>
      </c>
      <c r="B621" s="16" t="s">
        <v>6</v>
      </c>
      <c r="C621" s="15" t="s">
        <v>46</v>
      </c>
      <c r="D621" s="15" t="s">
        <v>2</v>
      </c>
      <c r="E621" s="15" t="s">
        <v>5</v>
      </c>
      <c r="F621" s="15" t="s">
        <v>87</v>
      </c>
      <c r="G621" s="14">
        <v>44927</v>
      </c>
      <c r="H621" s="14" t="s">
        <v>4</v>
      </c>
      <c r="I621" s="13">
        <v>78880</v>
      </c>
      <c r="J621" s="13">
        <v>7137.42</v>
      </c>
      <c r="K621" s="13">
        <v>0</v>
      </c>
      <c r="L621" s="13">
        <f t="shared" si="186"/>
        <v>2263.8559999999998</v>
      </c>
      <c r="M621" s="13">
        <f t="shared" si="187"/>
        <v>5600.48</v>
      </c>
      <c r="N621" s="13">
        <f t="shared" si="188"/>
        <v>907.12</v>
      </c>
      <c r="O621" s="13">
        <f t="shared" si="189"/>
        <v>2397.9519999999998</v>
      </c>
      <c r="P621" s="13">
        <f t="shared" si="190"/>
        <v>5592.5920000000006</v>
      </c>
      <c r="Q621" s="13"/>
      <c r="R621" s="13">
        <f t="shared" si="191"/>
        <v>16762</v>
      </c>
      <c r="S621" s="13">
        <v>0</v>
      </c>
      <c r="T621" s="13">
        <f t="shared" si="192"/>
        <v>11799.227999999999</v>
      </c>
      <c r="U621" s="13">
        <f t="shared" si="193"/>
        <v>12100.191999999999</v>
      </c>
      <c r="V621" s="13">
        <f t="shared" si="194"/>
        <v>67080.771999999997</v>
      </c>
      <c r="W621" s="58"/>
      <c r="X621"/>
      <c r="Y621"/>
      <c r="Z621"/>
      <c r="AA621"/>
      <c r="AB621" s="8"/>
      <c r="AC621"/>
      <c r="AD621" s="8"/>
      <c r="AE621" s="8"/>
      <c r="AF621" s="8"/>
      <c r="AG621" s="8"/>
      <c r="AH621"/>
      <c r="AI621" s="8"/>
      <c r="AJ621" s="8"/>
    </row>
    <row r="622" spans="1:36" s="6" customFormat="1" ht="12" customHeight="1" x14ac:dyDescent="0.25">
      <c r="A622" s="17">
        <f t="shared" si="185"/>
        <v>599</v>
      </c>
      <c r="B622" s="16" t="s">
        <v>6</v>
      </c>
      <c r="C622" s="15" t="s">
        <v>45</v>
      </c>
      <c r="D622" s="15" t="s">
        <v>2</v>
      </c>
      <c r="E622" s="15" t="s">
        <v>5</v>
      </c>
      <c r="F622" s="15" t="s">
        <v>92</v>
      </c>
      <c r="G622" s="14">
        <v>44927</v>
      </c>
      <c r="H622" s="14" t="s">
        <v>4</v>
      </c>
      <c r="I622" s="13">
        <v>37120</v>
      </c>
      <c r="J622" s="13">
        <v>36.18</v>
      </c>
      <c r="K622" s="13">
        <v>0</v>
      </c>
      <c r="L622" s="13">
        <f t="shared" si="186"/>
        <v>1065.3440000000001</v>
      </c>
      <c r="M622" s="13">
        <f t="shared" si="187"/>
        <v>2635.52</v>
      </c>
      <c r="N622" s="13">
        <f t="shared" si="188"/>
        <v>426.88</v>
      </c>
      <c r="O622" s="13">
        <f t="shared" si="189"/>
        <v>1128.4480000000001</v>
      </c>
      <c r="P622" s="13">
        <f t="shared" si="190"/>
        <v>2631.808</v>
      </c>
      <c r="Q622" s="13"/>
      <c r="R622" s="13">
        <f t="shared" si="191"/>
        <v>7888</v>
      </c>
      <c r="S622" s="13">
        <v>0</v>
      </c>
      <c r="T622" s="13">
        <f t="shared" si="192"/>
        <v>2229.9720000000002</v>
      </c>
      <c r="U622" s="13">
        <f t="shared" si="193"/>
        <v>5694.2080000000005</v>
      </c>
      <c r="V622" s="13">
        <f t="shared" si="194"/>
        <v>34890.027999999998</v>
      </c>
      <c r="W622" s="58"/>
      <c r="X622"/>
      <c r="Y622"/>
      <c r="Z622"/>
      <c r="AA622"/>
      <c r="AB622" s="8"/>
      <c r="AC622"/>
      <c r="AD622" s="8"/>
      <c r="AE622" s="8"/>
      <c r="AF622"/>
      <c r="AG622" s="8"/>
      <c r="AH622"/>
      <c r="AI622" s="8"/>
      <c r="AJ622" s="8"/>
    </row>
    <row r="623" spans="1:36" s="6" customFormat="1" ht="12" customHeight="1" x14ac:dyDescent="0.25">
      <c r="A623" s="17">
        <f t="shared" si="185"/>
        <v>600</v>
      </c>
      <c r="B623" s="16" t="s">
        <v>6</v>
      </c>
      <c r="C623" s="15" t="s">
        <v>44</v>
      </c>
      <c r="D623" s="15" t="s">
        <v>2</v>
      </c>
      <c r="E623" s="15" t="s">
        <v>5</v>
      </c>
      <c r="F623" s="15" t="s">
        <v>92</v>
      </c>
      <c r="G623" s="14">
        <v>44927</v>
      </c>
      <c r="H623" s="14" t="s">
        <v>4</v>
      </c>
      <c r="I623" s="13">
        <v>44080</v>
      </c>
      <c r="J623" s="13">
        <v>0</v>
      </c>
      <c r="K623" s="13">
        <v>0</v>
      </c>
      <c r="L623" s="13">
        <f t="shared" si="186"/>
        <v>1265.096</v>
      </c>
      <c r="M623" s="13">
        <f t="shared" si="187"/>
        <v>3129.68</v>
      </c>
      <c r="N623" s="13">
        <f t="shared" si="188"/>
        <v>506.92</v>
      </c>
      <c r="O623" s="13">
        <f t="shared" si="189"/>
        <v>1340.0319999999999</v>
      </c>
      <c r="P623" s="13">
        <f t="shared" si="190"/>
        <v>3125.2720000000004</v>
      </c>
      <c r="Q623" s="13"/>
      <c r="R623" s="13">
        <f t="shared" si="191"/>
        <v>9367</v>
      </c>
      <c r="S623" s="13">
        <v>0</v>
      </c>
      <c r="T623" s="13">
        <f t="shared" si="192"/>
        <v>2605.1279999999997</v>
      </c>
      <c r="U623" s="13">
        <f t="shared" si="193"/>
        <v>6761.8720000000003</v>
      </c>
      <c r="V623" s="13">
        <f t="shared" si="194"/>
        <v>41474.872000000003</v>
      </c>
      <c r="W623" s="58"/>
      <c r="X623"/>
      <c r="Y623"/>
      <c r="Z623"/>
      <c r="AA623"/>
      <c r="AB623" s="8"/>
      <c r="AC623"/>
      <c r="AD623" s="8"/>
      <c r="AE623" s="8"/>
      <c r="AF623"/>
      <c r="AG623" s="8"/>
      <c r="AH623"/>
      <c r="AI623" s="8"/>
      <c r="AJ623" s="8"/>
    </row>
    <row r="624" spans="1:36" s="6" customFormat="1" ht="12" customHeight="1" x14ac:dyDescent="0.25">
      <c r="A624" s="17">
        <f t="shared" si="185"/>
        <v>601</v>
      </c>
      <c r="B624" s="16" t="s">
        <v>6</v>
      </c>
      <c r="C624" s="15" t="s">
        <v>43</v>
      </c>
      <c r="D624" s="15" t="s">
        <v>2</v>
      </c>
      <c r="E624" s="15" t="s">
        <v>5</v>
      </c>
      <c r="F624" s="15" t="s">
        <v>87</v>
      </c>
      <c r="G624" s="14">
        <v>44927</v>
      </c>
      <c r="H624" s="14" t="s">
        <v>4</v>
      </c>
      <c r="I624" s="13">
        <v>9280</v>
      </c>
      <c r="J624" s="13">
        <v>0</v>
      </c>
      <c r="K624" s="13">
        <v>0</v>
      </c>
      <c r="L624" s="13">
        <f t="shared" si="186"/>
        <v>266.33600000000001</v>
      </c>
      <c r="M624" s="13">
        <f t="shared" si="187"/>
        <v>658.88</v>
      </c>
      <c r="N624" s="13">
        <f t="shared" si="188"/>
        <v>106.72</v>
      </c>
      <c r="O624" s="13">
        <f t="shared" si="189"/>
        <v>282.11200000000002</v>
      </c>
      <c r="P624" s="13">
        <f t="shared" si="190"/>
        <v>657.952</v>
      </c>
      <c r="Q624" s="13"/>
      <c r="R624" s="13">
        <f t="shared" si="191"/>
        <v>1972</v>
      </c>
      <c r="S624" s="13">
        <v>0</v>
      </c>
      <c r="T624" s="13">
        <f t="shared" si="192"/>
        <v>548.44800000000009</v>
      </c>
      <c r="U624" s="13">
        <f t="shared" si="193"/>
        <v>1423.5520000000001</v>
      </c>
      <c r="V624" s="13">
        <f t="shared" si="194"/>
        <v>8731.5519999999997</v>
      </c>
      <c r="W624" s="58"/>
      <c r="X624"/>
      <c r="Y624"/>
      <c r="Z624"/>
      <c r="AA624"/>
      <c r="AB624" s="8"/>
      <c r="AC624"/>
      <c r="AD624" s="8"/>
      <c r="AE624"/>
      <c r="AF624"/>
      <c r="AG624"/>
      <c r="AH624"/>
      <c r="AI624"/>
      <c r="AJ624" s="8"/>
    </row>
    <row r="625" spans="1:36" s="6" customFormat="1" ht="12" customHeight="1" x14ac:dyDescent="0.25">
      <c r="A625" s="17">
        <f t="shared" si="185"/>
        <v>602</v>
      </c>
      <c r="B625" s="16" t="s">
        <v>6</v>
      </c>
      <c r="C625" s="15" t="s">
        <v>42</v>
      </c>
      <c r="D625" s="15" t="s">
        <v>2</v>
      </c>
      <c r="E625" s="15" t="s">
        <v>5</v>
      </c>
      <c r="F625" s="15" t="s">
        <v>92</v>
      </c>
      <c r="G625" s="14">
        <v>44927</v>
      </c>
      <c r="H625" s="14" t="s">
        <v>4</v>
      </c>
      <c r="I625" s="13">
        <v>34800</v>
      </c>
      <c r="J625" s="13">
        <v>0</v>
      </c>
      <c r="K625" s="13">
        <v>0</v>
      </c>
      <c r="L625" s="13">
        <f t="shared" si="186"/>
        <v>998.76</v>
      </c>
      <c r="M625" s="13">
        <f t="shared" si="187"/>
        <v>2470.7999999999997</v>
      </c>
      <c r="N625" s="13">
        <f t="shared" si="188"/>
        <v>400.2</v>
      </c>
      <c r="O625" s="13">
        <f t="shared" si="189"/>
        <v>1057.92</v>
      </c>
      <c r="P625" s="13">
        <f t="shared" si="190"/>
        <v>2467.3200000000002</v>
      </c>
      <c r="Q625" s="13"/>
      <c r="R625" s="13">
        <f t="shared" si="191"/>
        <v>7395</v>
      </c>
      <c r="S625" s="13">
        <v>2293.17</v>
      </c>
      <c r="T625" s="13">
        <f t="shared" si="192"/>
        <v>4349.8500000000004</v>
      </c>
      <c r="U625" s="13">
        <f t="shared" si="193"/>
        <v>5338.32</v>
      </c>
      <c r="V625" s="13">
        <f t="shared" si="194"/>
        <v>30450.15</v>
      </c>
      <c r="W625" s="58"/>
      <c r="X625"/>
      <c r="Y625"/>
      <c r="Z625"/>
      <c r="AA625"/>
      <c r="AB625" s="8"/>
      <c r="AC625"/>
      <c r="AD625" s="8"/>
      <c r="AE625"/>
      <c r="AF625"/>
      <c r="AG625" s="8"/>
      <c r="AH625" s="8"/>
      <c r="AI625" s="8"/>
      <c r="AJ625" s="8"/>
    </row>
    <row r="626" spans="1:36" s="6" customFormat="1" ht="12" customHeight="1" x14ac:dyDescent="0.25">
      <c r="A626" s="17">
        <f t="shared" si="185"/>
        <v>603</v>
      </c>
      <c r="B626" s="16" t="s">
        <v>6</v>
      </c>
      <c r="C626" s="15" t="s">
        <v>41</v>
      </c>
      <c r="D626" s="15" t="s">
        <v>2</v>
      </c>
      <c r="E626" s="15" t="s">
        <v>5</v>
      </c>
      <c r="F626" s="15" t="s">
        <v>92</v>
      </c>
      <c r="G626" s="14">
        <v>44927</v>
      </c>
      <c r="H626" s="14" t="s">
        <v>4</v>
      </c>
      <c r="I626" s="13">
        <v>78880</v>
      </c>
      <c r="J626" s="13">
        <v>0</v>
      </c>
      <c r="K626" s="13">
        <v>0</v>
      </c>
      <c r="L626" s="13">
        <f t="shared" si="186"/>
        <v>2263.8559999999998</v>
      </c>
      <c r="M626" s="13">
        <f t="shared" si="187"/>
        <v>5600.48</v>
      </c>
      <c r="N626" s="13">
        <f t="shared" si="188"/>
        <v>907.12</v>
      </c>
      <c r="O626" s="13">
        <f t="shared" si="189"/>
        <v>2397.9519999999998</v>
      </c>
      <c r="P626" s="13">
        <f t="shared" si="190"/>
        <v>5592.5920000000006</v>
      </c>
      <c r="Q626" s="13"/>
      <c r="R626" s="13">
        <f t="shared" si="191"/>
        <v>16762</v>
      </c>
      <c r="S626" s="13">
        <v>0</v>
      </c>
      <c r="T626" s="13">
        <f t="shared" si="192"/>
        <v>4661.8079999999991</v>
      </c>
      <c r="U626" s="13">
        <f t="shared" si="193"/>
        <v>12100.191999999999</v>
      </c>
      <c r="V626" s="13">
        <f t="shared" si="194"/>
        <v>74218.191999999995</v>
      </c>
      <c r="W626" s="58"/>
      <c r="X626"/>
      <c r="Y626"/>
      <c r="Z626"/>
      <c r="AA626"/>
      <c r="AB626" s="8"/>
      <c r="AC626"/>
      <c r="AD626" s="8"/>
      <c r="AE626" s="8"/>
      <c r="AF626"/>
      <c r="AG626" s="8"/>
      <c r="AH626"/>
      <c r="AI626" s="8"/>
      <c r="AJ626" s="8"/>
    </row>
    <row r="627" spans="1:36" s="6" customFormat="1" ht="12" customHeight="1" x14ac:dyDescent="0.25">
      <c r="A627" s="17">
        <f t="shared" si="185"/>
        <v>604</v>
      </c>
      <c r="B627" s="16" t="s">
        <v>6</v>
      </c>
      <c r="C627" s="15" t="s">
        <v>40</v>
      </c>
      <c r="D627" s="15" t="s">
        <v>2</v>
      </c>
      <c r="E627" s="15" t="s">
        <v>5</v>
      </c>
      <c r="F627" s="15" t="s">
        <v>92</v>
      </c>
      <c r="G627" s="14">
        <v>44927</v>
      </c>
      <c r="H627" s="14" t="s">
        <v>4</v>
      </c>
      <c r="I627" s="13">
        <v>24000</v>
      </c>
      <c r="J627" s="13">
        <v>0</v>
      </c>
      <c r="K627" s="13">
        <v>0</v>
      </c>
      <c r="L627" s="13">
        <f t="shared" si="186"/>
        <v>688.8</v>
      </c>
      <c r="M627" s="13">
        <f t="shared" si="187"/>
        <v>1703.9999999999998</v>
      </c>
      <c r="N627" s="13">
        <f t="shared" si="188"/>
        <v>276</v>
      </c>
      <c r="O627" s="13">
        <f t="shared" si="189"/>
        <v>729.6</v>
      </c>
      <c r="P627" s="13">
        <f t="shared" si="190"/>
        <v>1701.6000000000001</v>
      </c>
      <c r="Q627" s="13"/>
      <c r="R627" s="13">
        <f t="shared" si="191"/>
        <v>5100</v>
      </c>
      <c r="S627" s="13">
        <v>0</v>
      </c>
      <c r="T627" s="13">
        <f t="shared" si="192"/>
        <v>1418.4</v>
      </c>
      <c r="U627" s="13">
        <f t="shared" si="193"/>
        <v>3681.6</v>
      </c>
      <c r="V627" s="13">
        <f t="shared" si="194"/>
        <v>22581.599999999999</v>
      </c>
      <c r="W627" s="58"/>
      <c r="X627"/>
      <c r="Y627"/>
      <c r="Z627"/>
      <c r="AA627"/>
      <c r="AB627" s="8"/>
      <c r="AC627"/>
      <c r="AD627" s="8"/>
      <c r="AE627"/>
      <c r="AF627"/>
      <c r="AG627"/>
      <c r="AH627"/>
      <c r="AI627" s="8"/>
      <c r="AJ627" s="8"/>
    </row>
    <row r="628" spans="1:36" s="6" customFormat="1" ht="12" customHeight="1" x14ac:dyDescent="0.25">
      <c r="A628" s="17">
        <f t="shared" si="185"/>
        <v>605</v>
      </c>
      <c r="B628" s="16" t="s">
        <v>6</v>
      </c>
      <c r="C628" s="15" t="s">
        <v>39</v>
      </c>
      <c r="D628" s="15" t="s">
        <v>2</v>
      </c>
      <c r="E628" s="15" t="s">
        <v>5</v>
      </c>
      <c r="F628" s="15" t="s">
        <v>92</v>
      </c>
      <c r="G628" s="14">
        <v>44927</v>
      </c>
      <c r="H628" s="14" t="s">
        <v>4</v>
      </c>
      <c r="I628" s="13">
        <v>24000</v>
      </c>
      <c r="J628" s="13">
        <v>0</v>
      </c>
      <c r="K628" s="13">
        <v>0</v>
      </c>
      <c r="L628" s="13">
        <f t="shared" si="186"/>
        <v>688.8</v>
      </c>
      <c r="M628" s="13">
        <f t="shared" si="187"/>
        <v>1703.9999999999998</v>
      </c>
      <c r="N628" s="13">
        <f t="shared" si="188"/>
        <v>276</v>
      </c>
      <c r="O628" s="13">
        <f t="shared" si="189"/>
        <v>729.6</v>
      </c>
      <c r="P628" s="13">
        <f t="shared" si="190"/>
        <v>1701.6000000000001</v>
      </c>
      <c r="Q628" s="13"/>
      <c r="R628" s="13">
        <f t="shared" si="191"/>
        <v>5100</v>
      </c>
      <c r="S628" s="13">
        <v>0</v>
      </c>
      <c r="T628" s="13">
        <f t="shared" si="192"/>
        <v>1418.4</v>
      </c>
      <c r="U628" s="13">
        <f t="shared" si="193"/>
        <v>3681.6</v>
      </c>
      <c r="V628" s="13">
        <f t="shared" si="194"/>
        <v>22581.599999999999</v>
      </c>
      <c r="W628" s="58"/>
      <c r="X628"/>
      <c r="Y628"/>
      <c r="Z628"/>
      <c r="AA628"/>
      <c r="AB628" s="8"/>
      <c r="AC628"/>
      <c r="AD628" s="8"/>
      <c r="AE628"/>
      <c r="AF628"/>
      <c r="AG628"/>
      <c r="AH628"/>
      <c r="AI628" s="8"/>
      <c r="AJ628" s="8"/>
    </row>
    <row r="629" spans="1:36" s="6" customFormat="1" ht="12" customHeight="1" x14ac:dyDescent="0.25">
      <c r="A629" s="17">
        <f t="shared" si="185"/>
        <v>606</v>
      </c>
      <c r="B629" s="16" t="s">
        <v>6</v>
      </c>
      <c r="C629" s="15" t="s">
        <v>38</v>
      </c>
      <c r="D629" s="15" t="s">
        <v>2</v>
      </c>
      <c r="E629" s="15" t="s">
        <v>5</v>
      </c>
      <c r="F629" s="15" t="s">
        <v>92</v>
      </c>
      <c r="G629" s="14">
        <v>44927</v>
      </c>
      <c r="H629" s="14" t="s">
        <v>4</v>
      </c>
      <c r="I629" s="13">
        <v>30160</v>
      </c>
      <c r="J629" s="13">
        <v>0</v>
      </c>
      <c r="K629" s="13">
        <v>0</v>
      </c>
      <c r="L629" s="13">
        <f t="shared" si="186"/>
        <v>865.59199999999998</v>
      </c>
      <c r="M629" s="13">
        <f t="shared" si="187"/>
        <v>2141.3599999999997</v>
      </c>
      <c r="N629" s="13">
        <f t="shared" si="188"/>
        <v>346.84</v>
      </c>
      <c r="O629" s="13">
        <f t="shared" si="189"/>
        <v>916.86400000000003</v>
      </c>
      <c r="P629" s="13">
        <f t="shared" si="190"/>
        <v>2138.3440000000001</v>
      </c>
      <c r="Q629" s="13"/>
      <c r="R629" s="13">
        <f t="shared" si="191"/>
        <v>6409</v>
      </c>
      <c r="S629" s="13">
        <v>0</v>
      </c>
      <c r="T629" s="13">
        <f t="shared" si="192"/>
        <v>1782.4560000000001</v>
      </c>
      <c r="U629" s="13">
        <f t="shared" si="193"/>
        <v>4626.5439999999999</v>
      </c>
      <c r="V629" s="13">
        <f t="shared" si="194"/>
        <v>28377.544000000002</v>
      </c>
      <c r="W629" s="58"/>
      <c r="X629"/>
      <c r="Y629"/>
      <c r="Z629"/>
      <c r="AA629"/>
      <c r="AB629" s="8"/>
      <c r="AC629"/>
      <c r="AD629" s="8"/>
      <c r="AE629"/>
      <c r="AF629"/>
      <c r="AG629"/>
      <c r="AH629"/>
      <c r="AI629" s="8"/>
      <c r="AJ629" s="8"/>
    </row>
    <row r="630" spans="1:36" s="6" customFormat="1" ht="12" customHeight="1" x14ac:dyDescent="0.25">
      <c r="A630" s="17">
        <f t="shared" si="185"/>
        <v>607</v>
      </c>
      <c r="B630" s="16" t="s">
        <v>6</v>
      </c>
      <c r="C630" s="15" t="s">
        <v>37</v>
      </c>
      <c r="D630" s="15" t="s">
        <v>2</v>
      </c>
      <c r="E630" s="15" t="s">
        <v>5</v>
      </c>
      <c r="F630" s="15" t="s">
        <v>92</v>
      </c>
      <c r="G630" s="14">
        <v>44927</v>
      </c>
      <c r="H630" s="14" t="s">
        <v>4</v>
      </c>
      <c r="I630" s="13">
        <v>34800</v>
      </c>
      <c r="J630" s="13">
        <v>0</v>
      </c>
      <c r="K630" s="13">
        <v>0</v>
      </c>
      <c r="L630" s="13">
        <f t="shared" si="186"/>
        <v>998.76</v>
      </c>
      <c r="M630" s="13">
        <f t="shared" si="187"/>
        <v>2470.7999999999997</v>
      </c>
      <c r="N630" s="13">
        <f t="shared" si="188"/>
        <v>400.2</v>
      </c>
      <c r="O630" s="13">
        <f t="shared" si="189"/>
        <v>1057.92</v>
      </c>
      <c r="P630" s="13">
        <f t="shared" si="190"/>
        <v>2467.3200000000002</v>
      </c>
      <c r="Q630" s="13"/>
      <c r="R630" s="13">
        <f t="shared" si="191"/>
        <v>7395</v>
      </c>
      <c r="S630" s="13">
        <v>0</v>
      </c>
      <c r="T630" s="13">
        <f t="shared" si="192"/>
        <v>2056.6800000000003</v>
      </c>
      <c r="U630" s="13">
        <f t="shared" si="193"/>
        <v>5338.32</v>
      </c>
      <c r="V630" s="13">
        <f t="shared" si="194"/>
        <v>32743.32</v>
      </c>
      <c r="W630" s="58"/>
      <c r="X630"/>
      <c r="Y630"/>
      <c r="Z630"/>
      <c r="AA630"/>
      <c r="AB630" s="8"/>
      <c r="AC630"/>
      <c r="AD630" s="8"/>
      <c r="AE630"/>
      <c r="AF630"/>
      <c r="AG630" s="8"/>
      <c r="AH630"/>
      <c r="AI630" s="8"/>
      <c r="AJ630" s="8"/>
    </row>
    <row r="631" spans="1:36" s="6" customFormat="1" ht="12" customHeight="1" x14ac:dyDescent="0.25">
      <c r="A631" s="17">
        <f t="shared" si="185"/>
        <v>608</v>
      </c>
      <c r="B631" s="16" t="s">
        <v>6</v>
      </c>
      <c r="C631" s="15" t="s">
        <v>36</v>
      </c>
      <c r="D631" s="15" t="s">
        <v>2</v>
      </c>
      <c r="E631" s="15" t="s">
        <v>5</v>
      </c>
      <c r="F631" s="15" t="s">
        <v>87</v>
      </c>
      <c r="G631" s="14">
        <v>44927</v>
      </c>
      <c r="H631" s="14" t="s">
        <v>4</v>
      </c>
      <c r="I631" s="13">
        <v>20880</v>
      </c>
      <c r="J631" s="13">
        <v>0</v>
      </c>
      <c r="K631" s="13">
        <v>0</v>
      </c>
      <c r="L631" s="13">
        <f t="shared" si="186"/>
        <v>599.25599999999997</v>
      </c>
      <c r="M631" s="13">
        <f t="shared" si="187"/>
        <v>1482.4799999999998</v>
      </c>
      <c r="N631" s="13">
        <f t="shared" si="188"/>
        <v>240.12</v>
      </c>
      <c r="O631" s="13">
        <f t="shared" si="189"/>
        <v>634.75199999999995</v>
      </c>
      <c r="P631" s="13">
        <f t="shared" si="190"/>
        <v>1480.3920000000001</v>
      </c>
      <c r="Q631" s="13"/>
      <c r="R631" s="13">
        <f t="shared" si="191"/>
        <v>4437</v>
      </c>
      <c r="S631" s="13">
        <v>0</v>
      </c>
      <c r="T631" s="13">
        <f t="shared" si="192"/>
        <v>1234.0079999999998</v>
      </c>
      <c r="U631" s="13">
        <f t="shared" si="193"/>
        <v>3202.9920000000002</v>
      </c>
      <c r="V631" s="13">
        <f t="shared" si="194"/>
        <v>19645.991999999998</v>
      </c>
      <c r="W631" s="58"/>
      <c r="X631"/>
      <c r="Y631"/>
      <c r="Z631"/>
      <c r="AA631"/>
      <c r="AB631" s="8"/>
      <c r="AC631"/>
      <c r="AD631" s="8"/>
      <c r="AE631"/>
      <c r="AF631"/>
      <c r="AG631"/>
      <c r="AH631"/>
      <c r="AI631" s="8"/>
      <c r="AJ631" s="8"/>
    </row>
    <row r="632" spans="1:36" s="6" customFormat="1" ht="12" customHeight="1" x14ac:dyDescent="0.25">
      <c r="A632" s="17">
        <f t="shared" si="185"/>
        <v>609</v>
      </c>
      <c r="B632" s="16" t="s">
        <v>6</v>
      </c>
      <c r="C632" s="15" t="s">
        <v>35</v>
      </c>
      <c r="D632" s="15" t="s">
        <v>2</v>
      </c>
      <c r="E632" s="15" t="s">
        <v>5</v>
      </c>
      <c r="F632" s="15" t="s">
        <v>87</v>
      </c>
      <c r="G632" s="14">
        <v>44927</v>
      </c>
      <c r="H632" s="14" t="s">
        <v>4</v>
      </c>
      <c r="I632" s="13">
        <v>32480</v>
      </c>
      <c r="J632" s="13">
        <v>0</v>
      </c>
      <c r="K632" s="13">
        <v>0</v>
      </c>
      <c r="L632" s="13">
        <f t="shared" si="186"/>
        <v>932.17600000000004</v>
      </c>
      <c r="M632" s="13">
        <f t="shared" si="187"/>
        <v>2306.08</v>
      </c>
      <c r="N632" s="13">
        <f t="shared" si="188"/>
        <v>373.52</v>
      </c>
      <c r="O632" s="13">
        <f t="shared" si="189"/>
        <v>987.39200000000005</v>
      </c>
      <c r="P632" s="13">
        <f t="shared" si="190"/>
        <v>2302.8320000000003</v>
      </c>
      <c r="Q632" s="13">
        <v>0</v>
      </c>
      <c r="R632" s="13">
        <f t="shared" si="191"/>
        <v>6902</v>
      </c>
      <c r="S632" s="13">
        <v>0</v>
      </c>
      <c r="T632" s="13">
        <f t="shared" si="192"/>
        <v>1919.5680000000002</v>
      </c>
      <c r="U632" s="13">
        <f t="shared" si="193"/>
        <v>4982.4320000000007</v>
      </c>
      <c r="V632" s="13">
        <f t="shared" si="194"/>
        <v>30560.432000000001</v>
      </c>
      <c r="W632" s="58"/>
      <c r="X632"/>
      <c r="Y632"/>
      <c r="Z632"/>
      <c r="AA632"/>
      <c r="AB632" s="8"/>
      <c r="AC632"/>
      <c r="AD632" s="8"/>
      <c r="AE632"/>
      <c r="AF632"/>
      <c r="AG632"/>
      <c r="AH632"/>
      <c r="AI632" s="8"/>
      <c r="AJ632" s="8"/>
    </row>
    <row r="633" spans="1:36" s="6" customFormat="1" ht="12" customHeight="1" x14ac:dyDescent="0.25">
      <c r="A633" s="17">
        <f t="shared" si="185"/>
        <v>610</v>
      </c>
      <c r="B633" s="16" t="s">
        <v>6</v>
      </c>
      <c r="C633" s="15" t="s">
        <v>34</v>
      </c>
      <c r="D633" s="15" t="s">
        <v>2</v>
      </c>
      <c r="E633" s="15" t="s">
        <v>5</v>
      </c>
      <c r="F633" s="15" t="s">
        <v>92</v>
      </c>
      <c r="G633" s="14">
        <v>44927</v>
      </c>
      <c r="H633" s="14" t="s">
        <v>4</v>
      </c>
      <c r="I633" s="13">
        <v>32480</v>
      </c>
      <c r="J633" s="13">
        <v>0</v>
      </c>
      <c r="K633" s="13">
        <v>0</v>
      </c>
      <c r="L633" s="13">
        <f t="shared" si="186"/>
        <v>932.17600000000004</v>
      </c>
      <c r="M633" s="13">
        <f t="shared" si="187"/>
        <v>2306.08</v>
      </c>
      <c r="N633" s="13">
        <f t="shared" si="188"/>
        <v>373.52</v>
      </c>
      <c r="O633" s="13">
        <f t="shared" si="189"/>
        <v>987.39200000000005</v>
      </c>
      <c r="P633" s="13">
        <f t="shared" si="190"/>
        <v>2302.8320000000003</v>
      </c>
      <c r="Q633" s="13">
        <v>0</v>
      </c>
      <c r="R633" s="13">
        <f t="shared" si="191"/>
        <v>6902</v>
      </c>
      <c r="S633" s="13">
        <v>0</v>
      </c>
      <c r="T633" s="13">
        <f t="shared" si="192"/>
        <v>1919.5680000000002</v>
      </c>
      <c r="U633" s="13">
        <f t="shared" si="193"/>
        <v>4982.4320000000007</v>
      </c>
      <c r="V633" s="13">
        <f t="shared" si="194"/>
        <v>30560.432000000001</v>
      </c>
      <c r="W633" s="58"/>
      <c r="X633"/>
      <c r="Y633"/>
      <c r="Z633"/>
      <c r="AA633"/>
      <c r="AB633" s="8"/>
      <c r="AC633"/>
      <c r="AD633" s="8"/>
      <c r="AE633"/>
      <c r="AF633"/>
      <c r="AG633"/>
      <c r="AH633"/>
      <c r="AI633" s="8"/>
      <c r="AJ633" s="8"/>
    </row>
    <row r="634" spans="1:36" s="6" customFormat="1" ht="12" customHeight="1" x14ac:dyDescent="0.25">
      <c r="A634" s="17">
        <f t="shared" si="185"/>
        <v>611</v>
      </c>
      <c r="B634" s="16" t="s">
        <v>6</v>
      </c>
      <c r="C634" s="15" t="s">
        <v>33</v>
      </c>
      <c r="D634" s="15" t="s">
        <v>2</v>
      </c>
      <c r="E634" s="15" t="s">
        <v>5</v>
      </c>
      <c r="F634" s="15" t="s">
        <v>92</v>
      </c>
      <c r="G634" s="14">
        <v>44927</v>
      </c>
      <c r="H634" s="14" t="s">
        <v>4</v>
      </c>
      <c r="I634" s="13">
        <v>30160</v>
      </c>
      <c r="J634" s="13">
        <v>0</v>
      </c>
      <c r="K634" s="13">
        <v>0</v>
      </c>
      <c r="L634" s="13">
        <f t="shared" si="186"/>
        <v>865.59199999999998</v>
      </c>
      <c r="M634" s="13">
        <f t="shared" si="187"/>
        <v>2141.3599999999997</v>
      </c>
      <c r="N634" s="13">
        <f t="shared" si="188"/>
        <v>346.84</v>
      </c>
      <c r="O634" s="13">
        <f t="shared" si="189"/>
        <v>916.86400000000003</v>
      </c>
      <c r="P634" s="13">
        <f t="shared" si="190"/>
        <v>2138.3440000000001</v>
      </c>
      <c r="Q634" s="13"/>
      <c r="R634" s="13">
        <f t="shared" si="191"/>
        <v>6409</v>
      </c>
      <c r="S634" s="13">
        <v>0</v>
      </c>
      <c r="T634" s="13">
        <f t="shared" si="192"/>
        <v>1782.4560000000001</v>
      </c>
      <c r="U634" s="13">
        <f t="shared" si="193"/>
        <v>4626.5439999999999</v>
      </c>
      <c r="V634" s="13">
        <f t="shared" si="194"/>
        <v>28377.544000000002</v>
      </c>
      <c r="W634" s="58"/>
      <c r="X634"/>
      <c r="Y634"/>
      <c r="Z634"/>
      <c r="AA634"/>
      <c r="AB634" s="8"/>
      <c r="AC634"/>
      <c r="AD634" s="8"/>
      <c r="AE634"/>
      <c r="AF634"/>
      <c r="AG634"/>
      <c r="AH634"/>
      <c r="AI634" s="8"/>
      <c r="AJ634" s="8"/>
    </row>
    <row r="635" spans="1:36" s="6" customFormat="1" ht="12" customHeight="1" x14ac:dyDescent="0.25">
      <c r="A635" s="17">
        <f t="shared" si="185"/>
        <v>612</v>
      </c>
      <c r="B635" s="16" t="s">
        <v>6</v>
      </c>
      <c r="C635" s="15" t="s">
        <v>32</v>
      </c>
      <c r="D635" s="15" t="s">
        <v>2</v>
      </c>
      <c r="E635" s="15" t="s">
        <v>5</v>
      </c>
      <c r="F635" s="15" t="s">
        <v>92</v>
      </c>
      <c r="G635" s="14">
        <v>44927</v>
      </c>
      <c r="H635" s="14" t="s">
        <v>4</v>
      </c>
      <c r="I635" s="13">
        <v>27840</v>
      </c>
      <c r="J635" s="13">
        <v>0</v>
      </c>
      <c r="K635" s="13">
        <v>0</v>
      </c>
      <c r="L635" s="13">
        <f t="shared" si="186"/>
        <v>799.00800000000004</v>
      </c>
      <c r="M635" s="13">
        <f t="shared" si="187"/>
        <v>1976.6399999999999</v>
      </c>
      <c r="N635" s="13">
        <f t="shared" si="188"/>
        <v>320.15999999999997</v>
      </c>
      <c r="O635" s="13">
        <f t="shared" si="189"/>
        <v>846.33600000000001</v>
      </c>
      <c r="P635" s="13">
        <f t="shared" si="190"/>
        <v>1973.8560000000002</v>
      </c>
      <c r="Q635" s="13"/>
      <c r="R635" s="13">
        <f t="shared" si="191"/>
        <v>5916</v>
      </c>
      <c r="S635" s="13">
        <v>0</v>
      </c>
      <c r="T635" s="13">
        <f t="shared" si="192"/>
        <v>1645.3440000000001</v>
      </c>
      <c r="U635" s="13">
        <f t="shared" si="193"/>
        <v>4270.6559999999999</v>
      </c>
      <c r="V635" s="13">
        <f t="shared" si="194"/>
        <v>26194.655999999999</v>
      </c>
      <c r="W635" s="58"/>
      <c r="X635"/>
      <c r="Y635"/>
      <c r="Z635"/>
      <c r="AA635"/>
      <c r="AB635" s="8"/>
      <c r="AC635"/>
      <c r="AD635" s="8"/>
      <c r="AE635"/>
      <c r="AF635"/>
      <c r="AG635"/>
      <c r="AH635"/>
      <c r="AI635" s="8"/>
      <c r="AJ635" s="8"/>
    </row>
    <row r="636" spans="1:36" s="6" customFormat="1" ht="12" customHeight="1" x14ac:dyDescent="0.25">
      <c r="A636" s="17">
        <f t="shared" si="185"/>
        <v>613</v>
      </c>
      <c r="B636" s="16" t="s">
        <v>6</v>
      </c>
      <c r="C636" s="15" t="s">
        <v>31</v>
      </c>
      <c r="D636" s="15" t="s">
        <v>2</v>
      </c>
      <c r="E636" s="15" t="s">
        <v>5</v>
      </c>
      <c r="F636" s="15" t="s">
        <v>87</v>
      </c>
      <c r="G636" s="14">
        <v>44927</v>
      </c>
      <c r="H636" s="14" t="s">
        <v>4</v>
      </c>
      <c r="I636" s="13">
        <v>34800</v>
      </c>
      <c r="J636" s="13">
        <v>0</v>
      </c>
      <c r="K636" s="13">
        <v>0</v>
      </c>
      <c r="L636" s="13">
        <f t="shared" si="186"/>
        <v>998.76</v>
      </c>
      <c r="M636" s="13">
        <f t="shared" si="187"/>
        <v>2470.7999999999997</v>
      </c>
      <c r="N636" s="13">
        <f t="shared" si="188"/>
        <v>400.2</v>
      </c>
      <c r="O636" s="13">
        <f t="shared" si="189"/>
        <v>1057.92</v>
      </c>
      <c r="P636" s="13">
        <f t="shared" si="190"/>
        <v>2467.3200000000002</v>
      </c>
      <c r="Q636" s="13"/>
      <c r="R636" s="13">
        <f t="shared" si="191"/>
        <v>7395</v>
      </c>
      <c r="S636" s="13">
        <v>0</v>
      </c>
      <c r="T636" s="13">
        <f t="shared" si="192"/>
        <v>2056.6800000000003</v>
      </c>
      <c r="U636" s="13">
        <f t="shared" si="193"/>
        <v>5338.32</v>
      </c>
      <c r="V636" s="13">
        <f t="shared" si="194"/>
        <v>32743.32</v>
      </c>
      <c r="W636" s="58"/>
      <c r="X636"/>
      <c r="Y636"/>
      <c r="Z636"/>
      <c r="AA636"/>
      <c r="AB636" s="8"/>
      <c r="AC636"/>
      <c r="AD636" s="8"/>
      <c r="AE636"/>
      <c r="AF636"/>
      <c r="AG636" s="8"/>
      <c r="AH636"/>
      <c r="AI636" s="8"/>
      <c r="AJ636" s="8"/>
    </row>
    <row r="637" spans="1:36" s="6" customFormat="1" ht="12" customHeight="1" x14ac:dyDescent="0.25">
      <c r="A637" s="17">
        <f t="shared" si="185"/>
        <v>614</v>
      </c>
      <c r="B637" s="16" t="s">
        <v>6</v>
      </c>
      <c r="C637" s="15" t="s">
        <v>30</v>
      </c>
      <c r="D637" s="15" t="s">
        <v>2</v>
      </c>
      <c r="E637" s="15" t="s">
        <v>5</v>
      </c>
      <c r="F637" s="15" t="s">
        <v>92</v>
      </c>
      <c r="G637" s="14">
        <v>44927</v>
      </c>
      <c r="H637" s="14" t="s">
        <v>4</v>
      </c>
      <c r="I637" s="13">
        <v>34800</v>
      </c>
      <c r="J637" s="13">
        <v>0</v>
      </c>
      <c r="K637" s="13">
        <v>0</v>
      </c>
      <c r="L637" s="13">
        <f t="shared" si="186"/>
        <v>998.76</v>
      </c>
      <c r="M637" s="13">
        <f t="shared" si="187"/>
        <v>2470.7999999999997</v>
      </c>
      <c r="N637" s="13">
        <f t="shared" si="188"/>
        <v>400.2</v>
      </c>
      <c r="O637" s="13">
        <f t="shared" si="189"/>
        <v>1057.92</v>
      </c>
      <c r="P637" s="13">
        <f t="shared" si="190"/>
        <v>2467.3200000000002</v>
      </c>
      <c r="Q637" s="13"/>
      <c r="R637" s="13">
        <f t="shared" si="191"/>
        <v>7395</v>
      </c>
      <c r="S637" s="13"/>
      <c r="T637" s="13">
        <f t="shared" si="192"/>
        <v>2056.6800000000003</v>
      </c>
      <c r="U637" s="13">
        <f t="shared" si="193"/>
        <v>5338.32</v>
      </c>
      <c r="V637" s="13">
        <f t="shared" si="194"/>
        <v>32743.32</v>
      </c>
      <c r="W637" s="58"/>
      <c r="X637"/>
      <c r="Y637"/>
      <c r="Z637"/>
      <c r="AA637"/>
      <c r="AB637" s="8"/>
      <c r="AC637"/>
      <c r="AD637" s="8"/>
      <c r="AE637"/>
      <c r="AF637"/>
      <c r="AG637" s="8"/>
      <c r="AH637"/>
      <c r="AI637" s="8"/>
      <c r="AJ637" s="8"/>
    </row>
    <row r="638" spans="1:36" s="6" customFormat="1" ht="12" customHeight="1" x14ac:dyDescent="0.25">
      <c r="A638" s="17">
        <f t="shared" si="185"/>
        <v>615</v>
      </c>
      <c r="B638" s="16" t="s">
        <v>6</v>
      </c>
      <c r="C638" s="15" t="s">
        <v>29</v>
      </c>
      <c r="D638" s="15" t="s">
        <v>2</v>
      </c>
      <c r="E638" s="15" t="s">
        <v>5</v>
      </c>
      <c r="F638" s="15" t="s">
        <v>87</v>
      </c>
      <c r="G638" s="14">
        <v>44927</v>
      </c>
      <c r="H638" s="14" t="s">
        <v>4</v>
      </c>
      <c r="I638" s="13">
        <v>21120</v>
      </c>
      <c r="J638" s="13">
        <v>0</v>
      </c>
      <c r="K638" s="13">
        <v>0</v>
      </c>
      <c r="L638" s="13">
        <f t="shared" si="186"/>
        <v>606.14400000000001</v>
      </c>
      <c r="M638" s="13">
        <f t="shared" si="187"/>
        <v>1499.5199999999998</v>
      </c>
      <c r="N638" s="13">
        <f t="shared" si="188"/>
        <v>242.88</v>
      </c>
      <c r="O638" s="13">
        <f t="shared" si="189"/>
        <v>642.048</v>
      </c>
      <c r="P638" s="13">
        <f t="shared" si="190"/>
        <v>1497.4080000000001</v>
      </c>
      <c r="Q638" s="13"/>
      <c r="R638" s="13">
        <f t="shared" si="191"/>
        <v>4488</v>
      </c>
      <c r="S638" s="13">
        <v>0</v>
      </c>
      <c r="T638" s="13">
        <f t="shared" si="192"/>
        <v>1248.192</v>
      </c>
      <c r="U638" s="13">
        <f t="shared" si="193"/>
        <v>3239.808</v>
      </c>
      <c r="V638" s="13">
        <f t="shared" si="194"/>
        <v>19871.808000000001</v>
      </c>
      <c r="W638" s="58"/>
      <c r="X638"/>
      <c r="Y638"/>
      <c r="Z638"/>
      <c r="AA638"/>
      <c r="AB638" s="8"/>
      <c r="AC638"/>
      <c r="AD638" s="8"/>
      <c r="AE638"/>
      <c r="AF638"/>
      <c r="AG638"/>
      <c r="AH638"/>
      <c r="AI638" s="8"/>
      <c r="AJ638" s="8"/>
    </row>
    <row r="639" spans="1:36" s="6" customFormat="1" ht="12" customHeight="1" x14ac:dyDescent="0.25">
      <c r="A639" s="17">
        <f t="shared" si="185"/>
        <v>616</v>
      </c>
      <c r="B639" s="16" t="s">
        <v>6</v>
      </c>
      <c r="C639" s="15" t="s">
        <v>28</v>
      </c>
      <c r="D639" s="15" t="s">
        <v>2</v>
      </c>
      <c r="E639" s="15" t="s">
        <v>5</v>
      </c>
      <c r="F639" s="15" t="s">
        <v>87</v>
      </c>
      <c r="G639" s="14">
        <v>44927</v>
      </c>
      <c r="H639" s="14" t="s">
        <v>4</v>
      </c>
      <c r="I639" s="13">
        <v>31680</v>
      </c>
      <c r="J639" s="13">
        <v>0</v>
      </c>
      <c r="K639" s="13">
        <v>0</v>
      </c>
      <c r="L639" s="13">
        <f t="shared" si="186"/>
        <v>909.21600000000001</v>
      </c>
      <c r="M639" s="13">
        <f t="shared" si="187"/>
        <v>2249.2799999999997</v>
      </c>
      <c r="N639" s="13">
        <f t="shared" si="188"/>
        <v>364.32</v>
      </c>
      <c r="O639" s="13">
        <f t="shared" si="189"/>
        <v>963.072</v>
      </c>
      <c r="P639" s="13">
        <f t="shared" si="190"/>
        <v>2246.1120000000001</v>
      </c>
      <c r="Q639" s="13"/>
      <c r="R639" s="13">
        <f t="shared" si="191"/>
        <v>6732</v>
      </c>
      <c r="S639" s="13">
        <v>0</v>
      </c>
      <c r="T639" s="13">
        <f t="shared" si="192"/>
        <v>1872.288</v>
      </c>
      <c r="U639" s="13">
        <f t="shared" si="193"/>
        <v>4859.7119999999995</v>
      </c>
      <c r="V639" s="13">
        <f t="shared" si="194"/>
        <v>29807.712</v>
      </c>
      <c r="W639" s="58"/>
      <c r="X639"/>
      <c r="Y639"/>
      <c r="Z639"/>
      <c r="AA639"/>
      <c r="AB639" s="8"/>
      <c r="AC639"/>
      <c r="AD639" s="8"/>
      <c r="AE639"/>
      <c r="AF639"/>
      <c r="AG639"/>
      <c r="AH639"/>
      <c r="AI639" s="8"/>
      <c r="AJ639" s="8"/>
    </row>
    <row r="640" spans="1:36" s="6" customFormat="1" ht="12" customHeight="1" x14ac:dyDescent="0.25">
      <c r="A640" s="17">
        <f t="shared" si="185"/>
        <v>617</v>
      </c>
      <c r="B640" s="16" t="s">
        <v>6</v>
      </c>
      <c r="C640" s="15" t="s">
        <v>27</v>
      </c>
      <c r="D640" s="15" t="s">
        <v>2</v>
      </c>
      <c r="E640" s="15" t="s">
        <v>5</v>
      </c>
      <c r="F640" s="15" t="s">
        <v>92</v>
      </c>
      <c r="G640" s="14">
        <v>44927</v>
      </c>
      <c r="H640" s="14" t="s">
        <v>4</v>
      </c>
      <c r="I640" s="13">
        <v>34800</v>
      </c>
      <c r="J640" s="13">
        <v>0</v>
      </c>
      <c r="K640" s="13">
        <v>0</v>
      </c>
      <c r="L640" s="13">
        <f t="shared" si="186"/>
        <v>998.76</v>
      </c>
      <c r="M640" s="13">
        <f t="shared" si="187"/>
        <v>2470.7999999999997</v>
      </c>
      <c r="N640" s="13">
        <f t="shared" si="188"/>
        <v>400.2</v>
      </c>
      <c r="O640" s="13">
        <f t="shared" si="189"/>
        <v>1057.92</v>
      </c>
      <c r="P640" s="13">
        <f t="shared" si="190"/>
        <v>2467.3200000000002</v>
      </c>
      <c r="Q640" s="13"/>
      <c r="R640" s="13">
        <f t="shared" si="191"/>
        <v>7395</v>
      </c>
      <c r="S640" s="13">
        <v>0</v>
      </c>
      <c r="T640" s="13">
        <f t="shared" si="192"/>
        <v>2056.6800000000003</v>
      </c>
      <c r="U640" s="13">
        <f t="shared" si="193"/>
        <v>5338.32</v>
      </c>
      <c r="V640" s="13">
        <f t="shared" si="194"/>
        <v>32743.32</v>
      </c>
      <c r="W640" s="58"/>
      <c r="X640"/>
      <c r="Y640"/>
      <c r="Z640"/>
      <c r="AA640"/>
      <c r="AB640" s="8"/>
      <c r="AC640"/>
      <c r="AD640" s="8"/>
      <c r="AE640"/>
      <c r="AF640"/>
      <c r="AG640" s="8"/>
      <c r="AH640"/>
      <c r="AI640" s="8"/>
      <c r="AJ640" s="8"/>
    </row>
    <row r="641" spans="1:36" s="6" customFormat="1" ht="12" customHeight="1" x14ac:dyDescent="0.25">
      <c r="A641" s="17">
        <f t="shared" si="185"/>
        <v>618</v>
      </c>
      <c r="B641" s="16" t="s">
        <v>6</v>
      </c>
      <c r="C641" s="15" t="s">
        <v>26</v>
      </c>
      <c r="D641" s="15" t="s">
        <v>2</v>
      </c>
      <c r="E641" s="15" t="s">
        <v>5</v>
      </c>
      <c r="F641" s="15" t="s">
        <v>87</v>
      </c>
      <c r="G641" s="14">
        <v>44927</v>
      </c>
      <c r="H641" s="14" t="s">
        <v>4</v>
      </c>
      <c r="I641" s="13">
        <v>92800</v>
      </c>
      <c r="J641" s="13">
        <v>10411.75</v>
      </c>
      <c r="K641" s="13">
        <v>0</v>
      </c>
      <c r="L641" s="13">
        <f t="shared" si="186"/>
        <v>2663.36</v>
      </c>
      <c r="M641" s="13">
        <f t="shared" si="187"/>
        <v>6588.7999999999993</v>
      </c>
      <c r="N641" s="13">
        <f t="shared" si="188"/>
        <v>1067.2</v>
      </c>
      <c r="O641" s="13">
        <f t="shared" si="189"/>
        <v>2821.12</v>
      </c>
      <c r="P641" s="13">
        <f t="shared" si="190"/>
        <v>6579.52</v>
      </c>
      <c r="Q641" s="13"/>
      <c r="R641" s="13">
        <f t="shared" si="191"/>
        <v>19720</v>
      </c>
      <c r="S641" s="13">
        <v>0</v>
      </c>
      <c r="T641" s="13">
        <f t="shared" si="192"/>
        <v>15896.23</v>
      </c>
      <c r="U641" s="13">
        <f t="shared" si="193"/>
        <v>14235.52</v>
      </c>
      <c r="V641" s="13">
        <f t="shared" si="194"/>
        <v>76903.77</v>
      </c>
      <c r="W641" s="58"/>
      <c r="X641"/>
      <c r="Y641"/>
      <c r="Z641"/>
      <c r="AA641"/>
      <c r="AB641" s="8"/>
      <c r="AC641"/>
      <c r="AD641" s="8"/>
      <c r="AE641" s="8"/>
      <c r="AF641" s="8"/>
      <c r="AG641" s="8"/>
      <c r="AH641"/>
      <c r="AI641" s="8"/>
      <c r="AJ641" s="8"/>
    </row>
    <row r="642" spans="1:36" s="6" customFormat="1" ht="12" customHeight="1" x14ac:dyDescent="0.25">
      <c r="A642" s="17">
        <f t="shared" si="185"/>
        <v>619</v>
      </c>
      <c r="B642" s="16" t="s">
        <v>6</v>
      </c>
      <c r="C642" s="15" t="s">
        <v>25</v>
      </c>
      <c r="D642" s="15" t="s">
        <v>2</v>
      </c>
      <c r="E642" s="15" t="s">
        <v>5</v>
      </c>
      <c r="F642" s="15" t="s">
        <v>92</v>
      </c>
      <c r="G642" s="14">
        <v>44927</v>
      </c>
      <c r="H642" s="14" t="s">
        <v>4</v>
      </c>
      <c r="I642" s="13">
        <v>16240</v>
      </c>
      <c r="J642" s="13">
        <v>0</v>
      </c>
      <c r="K642" s="13">
        <v>0</v>
      </c>
      <c r="L642" s="13">
        <f t="shared" ref="L642:L672" si="195">+I642*2.87%</f>
        <v>466.08800000000002</v>
      </c>
      <c r="M642" s="13">
        <f t="shared" ref="M642:M672" si="196">I642*7.1%</f>
        <v>1153.04</v>
      </c>
      <c r="N642" s="13">
        <f t="shared" ref="N642:N672" si="197">I642*1.15%</f>
        <v>186.76</v>
      </c>
      <c r="O642" s="13">
        <f t="shared" ref="O642:O672" si="198">+I642*3.04%</f>
        <v>493.69600000000003</v>
      </c>
      <c r="P642" s="13">
        <f t="shared" ref="P642:P672" si="199">I642*7.09%</f>
        <v>1151.4160000000002</v>
      </c>
      <c r="Q642" s="13"/>
      <c r="R642" s="13">
        <f t="shared" ref="R642:R672" si="200">L642+M642+N642+O642+P642</f>
        <v>3451</v>
      </c>
      <c r="S642" s="13">
        <v>0</v>
      </c>
      <c r="T642" s="13">
        <f t="shared" ref="T642:T673" si="201">+L642+O642+Q642+S642+J642+K642</f>
        <v>959.78400000000011</v>
      </c>
      <c r="U642" s="13">
        <f t="shared" ref="U642:U672" si="202">+P642+N642+M642</f>
        <v>2491.2160000000003</v>
      </c>
      <c r="V642" s="13">
        <f t="shared" ref="V642:V672" si="203">+I642-T642</f>
        <v>15280.216</v>
      </c>
      <c r="W642" s="58"/>
      <c r="X642"/>
      <c r="Y642"/>
      <c r="Z642"/>
      <c r="AA642"/>
      <c r="AB642" s="8"/>
      <c r="AC642"/>
      <c r="AD642" s="8"/>
      <c r="AE642"/>
      <c r="AF642"/>
      <c r="AG642"/>
      <c r="AH642"/>
      <c r="AI642"/>
      <c r="AJ642" s="8"/>
    </row>
    <row r="643" spans="1:36" s="6" customFormat="1" ht="12" customHeight="1" x14ac:dyDescent="0.25">
      <c r="A643" s="17">
        <f t="shared" si="185"/>
        <v>620</v>
      </c>
      <c r="B643" s="16" t="s">
        <v>6</v>
      </c>
      <c r="C643" s="15" t="s">
        <v>24</v>
      </c>
      <c r="D643" s="15" t="s">
        <v>2</v>
      </c>
      <c r="E643" s="15" t="s">
        <v>5</v>
      </c>
      <c r="F643" s="15" t="s">
        <v>92</v>
      </c>
      <c r="G643" s="14">
        <v>44927</v>
      </c>
      <c r="H643" s="14" t="s">
        <v>4</v>
      </c>
      <c r="I643" s="13">
        <v>60320</v>
      </c>
      <c r="J643" s="13">
        <v>0</v>
      </c>
      <c r="K643" s="13">
        <v>0</v>
      </c>
      <c r="L643" s="13">
        <f t="shared" si="195"/>
        <v>1731.184</v>
      </c>
      <c r="M643" s="13">
        <f t="shared" si="196"/>
        <v>4282.7199999999993</v>
      </c>
      <c r="N643" s="13">
        <f t="shared" si="197"/>
        <v>693.68</v>
      </c>
      <c r="O643" s="13">
        <f t="shared" si="198"/>
        <v>1833.7280000000001</v>
      </c>
      <c r="P643" s="13">
        <f t="shared" si="199"/>
        <v>4276.6880000000001</v>
      </c>
      <c r="Q643" s="13"/>
      <c r="R643" s="13">
        <f t="shared" si="200"/>
        <v>12818</v>
      </c>
      <c r="S643" s="13"/>
      <c r="T643" s="13">
        <f t="shared" si="201"/>
        <v>3564.9120000000003</v>
      </c>
      <c r="U643" s="13">
        <f t="shared" si="202"/>
        <v>9253.0879999999997</v>
      </c>
      <c r="V643" s="13">
        <f t="shared" si="203"/>
        <v>56755.088000000003</v>
      </c>
      <c r="W643" s="58"/>
      <c r="X643"/>
      <c r="Y643"/>
      <c r="Z643"/>
      <c r="AA643"/>
      <c r="AB643" s="8"/>
      <c r="AC643"/>
      <c r="AD643" s="8"/>
      <c r="AE643" s="8"/>
      <c r="AF643"/>
      <c r="AG643" s="8"/>
      <c r="AH643"/>
      <c r="AI643" s="8"/>
      <c r="AJ643" s="8"/>
    </row>
    <row r="644" spans="1:36" s="6" customFormat="1" ht="12" customHeight="1" x14ac:dyDescent="0.25">
      <c r="A644" s="17">
        <f t="shared" ref="A644:A672" si="204">1+A643</f>
        <v>621</v>
      </c>
      <c r="B644" s="16" t="s">
        <v>6</v>
      </c>
      <c r="C644" s="15" t="s">
        <v>23</v>
      </c>
      <c r="D644" s="15" t="s">
        <v>2</v>
      </c>
      <c r="E644" s="15" t="s">
        <v>5</v>
      </c>
      <c r="F644" s="15" t="s">
        <v>92</v>
      </c>
      <c r="G644" s="14">
        <v>44927</v>
      </c>
      <c r="H644" s="14" t="s">
        <v>4</v>
      </c>
      <c r="I644" s="13">
        <v>16240</v>
      </c>
      <c r="J644" s="13">
        <v>0</v>
      </c>
      <c r="K644" s="13">
        <v>0</v>
      </c>
      <c r="L644" s="13">
        <f t="shared" si="195"/>
        <v>466.08800000000002</v>
      </c>
      <c r="M644" s="13">
        <f t="shared" si="196"/>
        <v>1153.04</v>
      </c>
      <c r="N644" s="13">
        <f t="shared" si="197"/>
        <v>186.76</v>
      </c>
      <c r="O644" s="13">
        <f t="shared" si="198"/>
        <v>493.69600000000003</v>
      </c>
      <c r="P644" s="13">
        <f t="shared" si="199"/>
        <v>1151.4160000000002</v>
      </c>
      <c r="Q644" s="13"/>
      <c r="R644" s="13">
        <f t="shared" si="200"/>
        <v>3451</v>
      </c>
      <c r="S644" s="13">
        <v>0</v>
      </c>
      <c r="T644" s="13">
        <f t="shared" si="201"/>
        <v>959.78400000000011</v>
      </c>
      <c r="U644" s="13">
        <f t="shared" si="202"/>
        <v>2491.2160000000003</v>
      </c>
      <c r="V644" s="13">
        <f t="shared" si="203"/>
        <v>15280.216</v>
      </c>
      <c r="W644" s="58"/>
      <c r="X644"/>
      <c r="Y644"/>
      <c r="Z644"/>
      <c r="AA644"/>
      <c r="AB644" s="8"/>
      <c r="AC644"/>
      <c r="AD644" s="8"/>
      <c r="AE644"/>
      <c r="AF644"/>
      <c r="AG644"/>
      <c r="AH644"/>
      <c r="AI644"/>
      <c r="AJ644" s="8"/>
    </row>
    <row r="645" spans="1:36" s="6" customFormat="1" ht="12" customHeight="1" x14ac:dyDescent="0.25">
      <c r="A645" s="17">
        <f t="shared" si="204"/>
        <v>622</v>
      </c>
      <c r="B645" s="16" t="s">
        <v>6</v>
      </c>
      <c r="C645" s="15" t="s">
        <v>22</v>
      </c>
      <c r="D645" s="15" t="s">
        <v>2</v>
      </c>
      <c r="E645" s="15" t="s">
        <v>5</v>
      </c>
      <c r="F645" s="15" t="s">
        <v>87</v>
      </c>
      <c r="G645" s="14">
        <v>44927</v>
      </c>
      <c r="H645" s="14" t="s">
        <v>4</v>
      </c>
      <c r="I645" s="13">
        <v>55680</v>
      </c>
      <c r="J645" s="13">
        <v>2673.74</v>
      </c>
      <c r="K645" s="13">
        <v>0</v>
      </c>
      <c r="L645" s="13">
        <f t="shared" si="195"/>
        <v>1598.0160000000001</v>
      </c>
      <c r="M645" s="13">
        <f t="shared" si="196"/>
        <v>3953.2799999999997</v>
      </c>
      <c r="N645" s="13">
        <f t="shared" si="197"/>
        <v>640.31999999999994</v>
      </c>
      <c r="O645" s="13">
        <f t="shared" si="198"/>
        <v>1692.672</v>
      </c>
      <c r="P645" s="13">
        <f t="shared" si="199"/>
        <v>3947.7120000000004</v>
      </c>
      <c r="Q645" s="13"/>
      <c r="R645" s="13">
        <f t="shared" si="200"/>
        <v>11832</v>
      </c>
      <c r="S645" s="13">
        <v>0</v>
      </c>
      <c r="T645" s="13">
        <f t="shared" si="201"/>
        <v>5964.4279999999999</v>
      </c>
      <c r="U645" s="13">
        <f t="shared" si="202"/>
        <v>8541.3119999999999</v>
      </c>
      <c r="V645" s="13">
        <f t="shared" si="203"/>
        <v>49715.572</v>
      </c>
      <c r="W645" s="58"/>
      <c r="X645"/>
      <c r="Y645"/>
      <c r="Z645"/>
      <c r="AA645"/>
      <c r="AB645" s="8"/>
      <c r="AC645"/>
      <c r="AD645" s="8"/>
      <c r="AE645" s="8"/>
      <c r="AF645" s="8"/>
      <c r="AG645" s="8"/>
      <c r="AH645"/>
      <c r="AI645" s="8"/>
      <c r="AJ645" s="8"/>
    </row>
    <row r="646" spans="1:36" s="6" customFormat="1" ht="12" customHeight="1" x14ac:dyDescent="0.25">
      <c r="A646" s="17">
        <f t="shared" si="204"/>
        <v>623</v>
      </c>
      <c r="B646" s="16" t="s">
        <v>6</v>
      </c>
      <c r="C646" s="15" t="s">
        <v>21</v>
      </c>
      <c r="D646" s="15" t="s">
        <v>2</v>
      </c>
      <c r="E646" s="15" t="s">
        <v>5</v>
      </c>
      <c r="F646" s="15" t="s">
        <v>92</v>
      </c>
      <c r="G646" s="14">
        <v>44927</v>
      </c>
      <c r="H646" s="14" t="s">
        <v>4</v>
      </c>
      <c r="I646" s="13">
        <v>43200</v>
      </c>
      <c r="J646" s="13">
        <v>894.28</v>
      </c>
      <c r="K646" s="13">
        <v>0</v>
      </c>
      <c r="L646" s="13">
        <f t="shared" si="195"/>
        <v>1239.8399999999999</v>
      </c>
      <c r="M646" s="13">
        <f t="shared" si="196"/>
        <v>3067.2</v>
      </c>
      <c r="N646" s="13">
        <f t="shared" si="197"/>
        <v>496.8</v>
      </c>
      <c r="O646" s="13">
        <f t="shared" si="198"/>
        <v>1313.28</v>
      </c>
      <c r="P646" s="13">
        <f t="shared" si="199"/>
        <v>3062.88</v>
      </c>
      <c r="Q646" s="13"/>
      <c r="R646" s="13">
        <f t="shared" si="200"/>
        <v>9180</v>
      </c>
      <c r="S646" s="13">
        <v>0</v>
      </c>
      <c r="T646" s="13">
        <f t="shared" si="201"/>
        <v>3447.3999999999996</v>
      </c>
      <c r="U646" s="13">
        <f t="shared" si="202"/>
        <v>6626.88</v>
      </c>
      <c r="V646" s="13">
        <f t="shared" si="203"/>
        <v>39752.6</v>
      </c>
      <c r="W646" s="58"/>
      <c r="X646"/>
      <c r="Y646"/>
      <c r="Z646"/>
      <c r="AA646"/>
      <c r="AB646" s="8"/>
      <c r="AC646"/>
      <c r="AD646" s="8"/>
      <c r="AE646" s="8"/>
      <c r="AF646"/>
      <c r="AG646" s="8"/>
      <c r="AH646"/>
      <c r="AI646" s="8"/>
      <c r="AJ646" s="8"/>
    </row>
    <row r="647" spans="1:36" s="6" customFormat="1" ht="12" customHeight="1" x14ac:dyDescent="0.25">
      <c r="A647" s="17">
        <f t="shared" si="204"/>
        <v>624</v>
      </c>
      <c r="B647" s="16" t="s">
        <v>6</v>
      </c>
      <c r="C647" s="15" t="s">
        <v>20</v>
      </c>
      <c r="D647" s="15" t="s">
        <v>2</v>
      </c>
      <c r="E647" s="15" t="s">
        <v>5</v>
      </c>
      <c r="F647" s="15" t="s">
        <v>87</v>
      </c>
      <c r="G647" s="14">
        <v>44927</v>
      </c>
      <c r="H647" s="14" t="s">
        <v>4</v>
      </c>
      <c r="I647" s="13">
        <v>4640</v>
      </c>
      <c r="J647" s="13">
        <v>0</v>
      </c>
      <c r="K647" s="13">
        <v>0</v>
      </c>
      <c r="L647" s="13">
        <f t="shared" si="195"/>
        <v>133.16800000000001</v>
      </c>
      <c r="M647" s="13">
        <f t="shared" si="196"/>
        <v>329.44</v>
      </c>
      <c r="N647" s="13">
        <f t="shared" si="197"/>
        <v>53.36</v>
      </c>
      <c r="O647" s="13">
        <f t="shared" si="198"/>
        <v>141.05600000000001</v>
      </c>
      <c r="P647" s="13">
        <f t="shared" si="199"/>
        <v>328.976</v>
      </c>
      <c r="Q647" s="13"/>
      <c r="R647" s="13">
        <f t="shared" si="200"/>
        <v>986</v>
      </c>
      <c r="S647" s="13">
        <v>0</v>
      </c>
      <c r="T647" s="13">
        <f t="shared" si="201"/>
        <v>274.22400000000005</v>
      </c>
      <c r="U647" s="13">
        <f t="shared" si="202"/>
        <v>711.77600000000007</v>
      </c>
      <c r="V647" s="13">
        <f t="shared" si="203"/>
        <v>4365.7759999999998</v>
      </c>
      <c r="W647" s="58"/>
      <c r="X647"/>
      <c r="Y647"/>
      <c r="Z647"/>
      <c r="AA647"/>
      <c r="AB647" s="8"/>
      <c r="AC647"/>
      <c r="AD647" s="8"/>
      <c r="AE647"/>
      <c r="AF647"/>
      <c r="AG647"/>
      <c r="AH647"/>
      <c r="AI647"/>
      <c r="AJ647" s="8"/>
    </row>
    <row r="648" spans="1:36" s="6" customFormat="1" ht="12" customHeight="1" x14ac:dyDescent="0.25">
      <c r="A648" s="17">
        <f t="shared" si="204"/>
        <v>625</v>
      </c>
      <c r="B648" s="16" t="s">
        <v>6</v>
      </c>
      <c r="C648" s="15" t="s">
        <v>19</v>
      </c>
      <c r="D648" s="15" t="s">
        <v>2</v>
      </c>
      <c r="E648" s="15" t="s">
        <v>5</v>
      </c>
      <c r="F648" s="15" t="s">
        <v>87</v>
      </c>
      <c r="G648" s="14">
        <v>44927</v>
      </c>
      <c r="H648" s="14" t="s">
        <v>4</v>
      </c>
      <c r="I648" s="13">
        <v>25000</v>
      </c>
      <c r="J648" s="13">
        <v>0</v>
      </c>
      <c r="K648" s="13">
        <v>0</v>
      </c>
      <c r="L648" s="13">
        <f t="shared" si="195"/>
        <v>717.5</v>
      </c>
      <c r="M648" s="13">
        <f t="shared" si="196"/>
        <v>1774.9999999999998</v>
      </c>
      <c r="N648" s="13">
        <f t="shared" si="197"/>
        <v>287.5</v>
      </c>
      <c r="O648" s="13">
        <f t="shared" si="198"/>
        <v>760</v>
      </c>
      <c r="P648" s="13">
        <f t="shared" si="199"/>
        <v>1772.5000000000002</v>
      </c>
      <c r="Q648" s="13"/>
      <c r="R648" s="13">
        <f t="shared" si="200"/>
        <v>5312.5</v>
      </c>
      <c r="S648" s="13">
        <v>0</v>
      </c>
      <c r="T648" s="13">
        <f t="shared" si="201"/>
        <v>1477.5</v>
      </c>
      <c r="U648" s="13">
        <f t="shared" si="202"/>
        <v>3835</v>
      </c>
      <c r="V648" s="13">
        <f t="shared" si="203"/>
        <v>23522.5</v>
      </c>
      <c r="W648" s="58"/>
      <c r="X648"/>
      <c r="Y648"/>
      <c r="Z648"/>
      <c r="AA648"/>
      <c r="AB648" s="8"/>
      <c r="AC648"/>
      <c r="AD648" s="8"/>
      <c r="AE648"/>
      <c r="AF648"/>
      <c r="AG648"/>
      <c r="AH648"/>
      <c r="AI648" s="8"/>
      <c r="AJ648" s="8"/>
    </row>
    <row r="649" spans="1:36" s="6" customFormat="1" ht="12" customHeight="1" x14ac:dyDescent="0.25">
      <c r="A649" s="17">
        <f t="shared" si="204"/>
        <v>626</v>
      </c>
      <c r="B649" s="16" t="s">
        <v>6</v>
      </c>
      <c r="C649" s="15" t="s">
        <v>18</v>
      </c>
      <c r="D649" s="15" t="s">
        <v>2</v>
      </c>
      <c r="E649" s="15" t="s">
        <v>5</v>
      </c>
      <c r="F649" s="15" t="s">
        <v>87</v>
      </c>
      <c r="G649" s="14">
        <v>44927</v>
      </c>
      <c r="H649" s="14" t="s">
        <v>4</v>
      </c>
      <c r="I649" s="13">
        <v>14080</v>
      </c>
      <c r="J649" s="13">
        <v>0</v>
      </c>
      <c r="K649" s="13">
        <v>0</v>
      </c>
      <c r="L649" s="13">
        <f t="shared" si="195"/>
        <v>404.096</v>
      </c>
      <c r="M649" s="13">
        <f t="shared" si="196"/>
        <v>999.68</v>
      </c>
      <c r="N649" s="13">
        <f t="shared" si="197"/>
        <v>161.91999999999999</v>
      </c>
      <c r="O649" s="13">
        <f t="shared" si="198"/>
        <v>428.03199999999998</v>
      </c>
      <c r="P649" s="13">
        <f t="shared" si="199"/>
        <v>998.27200000000005</v>
      </c>
      <c r="Q649" s="13"/>
      <c r="R649" s="13">
        <f t="shared" si="200"/>
        <v>2992</v>
      </c>
      <c r="S649" s="13">
        <v>0</v>
      </c>
      <c r="T649" s="13">
        <f t="shared" si="201"/>
        <v>832.12799999999993</v>
      </c>
      <c r="U649" s="13">
        <f t="shared" si="202"/>
        <v>2159.8719999999998</v>
      </c>
      <c r="V649" s="13">
        <f t="shared" si="203"/>
        <v>13247.871999999999</v>
      </c>
      <c r="W649" s="58"/>
      <c r="X649"/>
      <c r="Y649"/>
      <c r="Z649"/>
      <c r="AA649"/>
      <c r="AB649" s="8"/>
      <c r="AC649"/>
      <c r="AD649" s="8"/>
      <c r="AE649"/>
      <c r="AF649"/>
      <c r="AG649"/>
      <c r="AH649"/>
      <c r="AI649"/>
      <c r="AJ649" s="8"/>
    </row>
    <row r="650" spans="1:36" s="6" customFormat="1" ht="12" customHeight="1" x14ac:dyDescent="0.25">
      <c r="A650" s="17">
        <f t="shared" si="204"/>
        <v>627</v>
      </c>
      <c r="B650" s="16" t="s">
        <v>6</v>
      </c>
      <c r="C650" s="15" t="s">
        <v>17</v>
      </c>
      <c r="D650" s="15" t="s">
        <v>2</v>
      </c>
      <c r="E650" s="15" t="s">
        <v>5</v>
      </c>
      <c r="F650" s="15" t="s">
        <v>92</v>
      </c>
      <c r="G650" s="14">
        <v>44927</v>
      </c>
      <c r="H650" s="14" t="s">
        <v>4</v>
      </c>
      <c r="I650" s="13">
        <v>30160</v>
      </c>
      <c r="J650" s="13">
        <v>0</v>
      </c>
      <c r="K650" s="13">
        <v>0</v>
      </c>
      <c r="L650" s="13">
        <f t="shared" si="195"/>
        <v>865.59199999999998</v>
      </c>
      <c r="M650" s="13">
        <f t="shared" si="196"/>
        <v>2141.3599999999997</v>
      </c>
      <c r="N650" s="13">
        <f t="shared" si="197"/>
        <v>346.84</v>
      </c>
      <c r="O650" s="13">
        <f t="shared" si="198"/>
        <v>916.86400000000003</v>
      </c>
      <c r="P650" s="13">
        <f t="shared" si="199"/>
        <v>2138.3440000000001</v>
      </c>
      <c r="Q650" s="13"/>
      <c r="R650" s="13">
        <f t="shared" si="200"/>
        <v>6409</v>
      </c>
      <c r="S650" s="13">
        <v>0</v>
      </c>
      <c r="T650" s="13">
        <f t="shared" si="201"/>
        <v>1782.4560000000001</v>
      </c>
      <c r="U650" s="13">
        <f t="shared" si="202"/>
        <v>4626.5439999999999</v>
      </c>
      <c r="V650" s="13">
        <f t="shared" si="203"/>
        <v>28377.544000000002</v>
      </c>
      <c r="W650" s="58"/>
      <c r="X650"/>
      <c r="Y650"/>
      <c r="Z650"/>
      <c r="AA650"/>
      <c r="AB650" s="8"/>
      <c r="AC650"/>
      <c r="AD650" s="8"/>
      <c r="AE650"/>
      <c r="AF650"/>
      <c r="AG650"/>
      <c r="AH650"/>
      <c r="AI650" s="8"/>
      <c r="AJ650" s="8"/>
    </row>
    <row r="651" spans="1:36" s="6" customFormat="1" ht="12" customHeight="1" x14ac:dyDescent="0.25">
      <c r="A651" s="17">
        <f t="shared" si="204"/>
        <v>628</v>
      </c>
      <c r="B651" s="16" t="s">
        <v>6</v>
      </c>
      <c r="C651" s="15" t="s">
        <v>16</v>
      </c>
      <c r="D651" s="15" t="s">
        <v>2</v>
      </c>
      <c r="E651" s="15" t="s">
        <v>5</v>
      </c>
      <c r="F651" s="15" t="s">
        <v>87</v>
      </c>
      <c r="G651" s="14">
        <v>44927</v>
      </c>
      <c r="H651" s="14" t="s">
        <v>4</v>
      </c>
      <c r="I651" s="13">
        <v>17600</v>
      </c>
      <c r="J651" s="13">
        <v>0</v>
      </c>
      <c r="K651" s="13">
        <v>0</v>
      </c>
      <c r="L651" s="13">
        <f t="shared" si="195"/>
        <v>505.12</v>
      </c>
      <c r="M651" s="13">
        <f t="shared" si="196"/>
        <v>1249.5999999999999</v>
      </c>
      <c r="N651" s="13">
        <f t="shared" si="197"/>
        <v>202.4</v>
      </c>
      <c r="O651" s="13">
        <f t="shared" si="198"/>
        <v>535.04</v>
      </c>
      <c r="P651" s="13">
        <f t="shared" si="199"/>
        <v>1247.8400000000001</v>
      </c>
      <c r="Q651" s="13"/>
      <c r="R651" s="13">
        <f t="shared" si="200"/>
        <v>3740</v>
      </c>
      <c r="S651" s="13">
        <v>0</v>
      </c>
      <c r="T651" s="13">
        <f t="shared" si="201"/>
        <v>1040.1599999999999</v>
      </c>
      <c r="U651" s="13">
        <f t="shared" si="202"/>
        <v>2699.84</v>
      </c>
      <c r="V651" s="13">
        <f t="shared" si="203"/>
        <v>16559.84</v>
      </c>
      <c r="W651" s="58"/>
      <c r="X651"/>
      <c r="Y651"/>
      <c r="Z651"/>
      <c r="AA651"/>
      <c r="AB651" s="8"/>
      <c r="AC651"/>
      <c r="AD651" s="8"/>
      <c r="AE651"/>
      <c r="AF651"/>
      <c r="AG651"/>
      <c r="AH651"/>
      <c r="AI651" s="8"/>
      <c r="AJ651" s="8"/>
    </row>
    <row r="652" spans="1:36" s="6" customFormat="1" ht="12" customHeight="1" x14ac:dyDescent="0.25">
      <c r="A652" s="17">
        <f t="shared" si="204"/>
        <v>629</v>
      </c>
      <c r="B652" s="16" t="s">
        <v>6</v>
      </c>
      <c r="C652" s="15" t="s">
        <v>15</v>
      </c>
      <c r="D652" s="15" t="s">
        <v>2</v>
      </c>
      <c r="E652" s="15" t="s">
        <v>5</v>
      </c>
      <c r="F652" s="15" t="s">
        <v>92</v>
      </c>
      <c r="G652" s="14">
        <v>44927</v>
      </c>
      <c r="H652" s="14" t="s">
        <v>4</v>
      </c>
      <c r="I652" s="13">
        <v>18560</v>
      </c>
      <c r="J652" s="13">
        <v>0</v>
      </c>
      <c r="K652" s="13">
        <v>0</v>
      </c>
      <c r="L652" s="13">
        <f t="shared" si="195"/>
        <v>532.67200000000003</v>
      </c>
      <c r="M652" s="13">
        <f t="shared" si="196"/>
        <v>1317.76</v>
      </c>
      <c r="N652" s="13">
        <f t="shared" si="197"/>
        <v>213.44</v>
      </c>
      <c r="O652" s="13">
        <f t="shared" si="198"/>
        <v>564.22400000000005</v>
      </c>
      <c r="P652" s="13">
        <f t="shared" si="199"/>
        <v>1315.904</v>
      </c>
      <c r="Q652" s="13">
        <v>0</v>
      </c>
      <c r="R652" s="13">
        <f t="shared" si="200"/>
        <v>3944</v>
      </c>
      <c r="S652" s="13">
        <v>0</v>
      </c>
      <c r="T652" s="13">
        <f t="shared" si="201"/>
        <v>1096.8960000000002</v>
      </c>
      <c r="U652" s="13">
        <f t="shared" si="202"/>
        <v>2847.1040000000003</v>
      </c>
      <c r="V652" s="13">
        <f t="shared" si="203"/>
        <v>17463.103999999999</v>
      </c>
      <c r="W652" s="58"/>
      <c r="X652"/>
      <c r="Y652"/>
      <c r="Z652"/>
      <c r="AA652"/>
      <c r="AB652" s="8"/>
      <c r="AC652"/>
      <c r="AD652" s="8"/>
      <c r="AE652"/>
      <c r="AF652"/>
      <c r="AG652"/>
      <c r="AH652"/>
      <c r="AI652" s="8"/>
      <c r="AJ652" s="8"/>
    </row>
    <row r="653" spans="1:36" s="6" customFormat="1" ht="12" customHeight="1" x14ac:dyDescent="0.25">
      <c r="A653" s="17">
        <f t="shared" si="204"/>
        <v>630</v>
      </c>
      <c r="B653" s="16" t="s">
        <v>6</v>
      </c>
      <c r="C653" s="15" t="s">
        <v>14</v>
      </c>
      <c r="D653" s="15" t="s">
        <v>2</v>
      </c>
      <c r="E653" s="15" t="s">
        <v>5</v>
      </c>
      <c r="F653" s="15" t="s">
        <v>92</v>
      </c>
      <c r="G653" s="14">
        <v>44927</v>
      </c>
      <c r="H653" s="14" t="s">
        <v>4</v>
      </c>
      <c r="I653" s="13">
        <v>58000</v>
      </c>
      <c r="J653" s="13">
        <v>0</v>
      </c>
      <c r="K653" s="13">
        <v>0</v>
      </c>
      <c r="L653" s="13">
        <f t="shared" si="195"/>
        <v>1664.6</v>
      </c>
      <c r="M653" s="13">
        <f t="shared" si="196"/>
        <v>4118</v>
      </c>
      <c r="N653" s="13">
        <f t="shared" si="197"/>
        <v>667</v>
      </c>
      <c r="O653" s="13">
        <f t="shared" si="198"/>
        <v>1763.2</v>
      </c>
      <c r="P653" s="13">
        <f t="shared" si="199"/>
        <v>4112.2</v>
      </c>
      <c r="Q653" s="13"/>
      <c r="R653" s="13">
        <f t="shared" si="200"/>
        <v>12325</v>
      </c>
      <c r="S653" s="13">
        <v>0</v>
      </c>
      <c r="T653" s="13">
        <f t="shared" si="201"/>
        <v>3427.8</v>
      </c>
      <c r="U653" s="13">
        <f t="shared" si="202"/>
        <v>8897.2000000000007</v>
      </c>
      <c r="V653" s="13">
        <f t="shared" si="203"/>
        <v>54572.2</v>
      </c>
      <c r="W653" s="58"/>
      <c r="X653"/>
      <c r="Y653"/>
      <c r="Z653"/>
      <c r="AA653"/>
      <c r="AB653" s="8"/>
      <c r="AC653"/>
      <c r="AD653" s="8"/>
      <c r="AE653" s="8"/>
      <c r="AF653"/>
      <c r="AG653" s="8"/>
      <c r="AH653"/>
      <c r="AI653" s="8"/>
      <c r="AJ653" s="8"/>
    </row>
    <row r="654" spans="1:36" s="6" customFormat="1" ht="12" customHeight="1" x14ac:dyDescent="0.25">
      <c r="A654" s="17">
        <f t="shared" si="204"/>
        <v>631</v>
      </c>
      <c r="B654" s="16" t="s">
        <v>6</v>
      </c>
      <c r="C654" s="15" t="s">
        <v>13</v>
      </c>
      <c r="D654" s="15" t="s">
        <v>2</v>
      </c>
      <c r="E654" s="15" t="s">
        <v>5</v>
      </c>
      <c r="F654" s="15" t="s">
        <v>92</v>
      </c>
      <c r="G654" s="14">
        <v>44927</v>
      </c>
      <c r="H654" s="14" t="s">
        <v>4</v>
      </c>
      <c r="I654" s="13">
        <v>14080</v>
      </c>
      <c r="J654" s="13">
        <v>0</v>
      </c>
      <c r="K654" s="13">
        <v>0</v>
      </c>
      <c r="L654" s="13">
        <f t="shared" si="195"/>
        <v>404.096</v>
      </c>
      <c r="M654" s="13">
        <f t="shared" si="196"/>
        <v>999.68</v>
      </c>
      <c r="N654" s="13">
        <f t="shared" si="197"/>
        <v>161.91999999999999</v>
      </c>
      <c r="O654" s="13">
        <f t="shared" si="198"/>
        <v>428.03199999999998</v>
      </c>
      <c r="P654" s="13">
        <f t="shared" si="199"/>
        <v>998.27200000000005</v>
      </c>
      <c r="Q654" s="13"/>
      <c r="R654" s="13">
        <f t="shared" si="200"/>
        <v>2992</v>
      </c>
      <c r="S654" s="13">
        <v>0</v>
      </c>
      <c r="T654" s="13">
        <f t="shared" si="201"/>
        <v>832.12799999999993</v>
      </c>
      <c r="U654" s="13">
        <f t="shared" si="202"/>
        <v>2159.8719999999998</v>
      </c>
      <c r="V654" s="13">
        <f t="shared" si="203"/>
        <v>13247.871999999999</v>
      </c>
      <c r="W654" s="58"/>
      <c r="X654"/>
      <c r="Y654"/>
      <c r="Z654"/>
      <c r="AA654"/>
      <c r="AB654" s="8"/>
      <c r="AC654"/>
      <c r="AD654" s="8"/>
      <c r="AE654"/>
      <c r="AF654"/>
      <c r="AG654"/>
      <c r="AH654"/>
      <c r="AI654"/>
      <c r="AJ654" s="8"/>
    </row>
    <row r="655" spans="1:36" s="6" customFormat="1" ht="12" customHeight="1" x14ac:dyDescent="0.25">
      <c r="A655" s="17">
        <f t="shared" si="204"/>
        <v>632</v>
      </c>
      <c r="B655" s="16" t="s">
        <v>6</v>
      </c>
      <c r="C655" s="15" t="s">
        <v>12</v>
      </c>
      <c r="D655" s="15" t="s">
        <v>2</v>
      </c>
      <c r="E655" s="15" t="s">
        <v>5</v>
      </c>
      <c r="F655" s="15" t="s">
        <v>92</v>
      </c>
      <c r="G655" s="14">
        <v>44927</v>
      </c>
      <c r="H655" s="14" t="s">
        <v>4</v>
      </c>
      <c r="I655" s="13">
        <v>14080</v>
      </c>
      <c r="J655" s="13">
        <v>0</v>
      </c>
      <c r="K655" s="13">
        <v>0</v>
      </c>
      <c r="L655" s="13">
        <f t="shared" si="195"/>
        <v>404.096</v>
      </c>
      <c r="M655" s="13">
        <f t="shared" si="196"/>
        <v>999.68</v>
      </c>
      <c r="N655" s="13">
        <f t="shared" si="197"/>
        <v>161.91999999999999</v>
      </c>
      <c r="O655" s="13">
        <f t="shared" si="198"/>
        <v>428.03199999999998</v>
      </c>
      <c r="P655" s="13">
        <f t="shared" si="199"/>
        <v>998.27200000000005</v>
      </c>
      <c r="Q655" s="13"/>
      <c r="R655" s="13">
        <f t="shared" si="200"/>
        <v>2992</v>
      </c>
      <c r="S655" s="13">
        <v>0</v>
      </c>
      <c r="T655" s="13">
        <f t="shared" si="201"/>
        <v>832.12799999999993</v>
      </c>
      <c r="U655" s="13">
        <f t="shared" si="202"/>
        <v>2159.8719999999998</v>
      </c>
      <c r="V655" s="13">
        <f t="shared" si="203"/>
        <v>13247.871999999999</v>
      </c>
      <c r="W655" s="58"/>
      <c r="X655"/>
      <c r="Y655"/>
      <c r="Z655"/>
      <c r="AA655"/>
      <c r="AB655" s="8"/>
      <c r="AC655"/>
      <c r="AD655" s="8"/>
      <c r="AE655"/>
      <c r="AF655"/>
      <c r="AG655"/>
      <c r="AH655"/>
      <c r="AI655"/>
      <c r="AJ655" s="8"/>
    </row>
    <row r="656" spans="1:36" s="6" customFormat="1" ht="12" customHeight="1" x14ac:dyDescent="0.25">
      <c r="A656" s="17">
        <f t="shared" si="204"/>
        <v>633</v>
      </c>
      <c r="B656" s="16" t="s">
        <v>6</v>
      </c>
      <c r="C656" s="15" t="s">
        <v>11</v>
      </c>
      <c r="D656" s="15" t="s">
        <v>2</v>
      </c>
      <c r="E656" s="15" t="s">
        <v>5</v>
      </c>
      <c r="F656" s="15" t="s">
        <v>87</v>
      </c>
      <c r="G656" s="14">
        <v>44927</v>
      </c>
      <c r="H656" s="14" t="s">
        <v>4</v>
      </c>
      <c r="I656" s="13">
        <v>44000</v>
      </c>
      <c r="J656" s="13">
        <v>1007.19</v>
      </c>
      <c r="K656" s="13">
        <v>0</v>
      </c>
      <c r="L656" s="13">
        <f t="shared" si="195"/>
        <v>1262.8</v>
      </c>
      <c r="M656" s="13">
        <f t="shared" si="196"/>
        <v>3123.9999999999995</v>
      </c>
      <c r="N656" s="13">
        <f t="shared" si="197"/>
        <v>506</v>
      </c>
      <c r="O656" s="13">
        <f t="shared" si="198"/>
        <v>1337.6</v>
      </c>
      <c r="P656" s="13">
        <f t="shared" si="199"/>
        <v>3119.6000000000004</v>
      </c>
      <c r="Q656" s="13"/>
      <c r="R656" s="13">
        <f t="shared" si="200"/>
        <v>9350</v>
      </c>
      <c r="S656" s="13">
        <v>0</v>
      </c>
      <c r="T656" s="13">
        <f t="shared" si="201"/>
        <v>3607.5899999999997</v>
      </c>
      <c r="U656" s="13">
        <f t="shared" si="202"/>
        <v>6749.6</v>
      </c>
      <c r="V656" s="13">
        <f t="shared" si="203"/>
        <v>40392.410000000003</v>
      </c>
      <c r="W656" s="58"/>
      <c r="X656"/>
      <c r="Y656"/>
      <c r="Z656"/>
      <c r="AA656"/>
      <c r="AB656" s="8"/>
      <c r="AC656"/>
      <c r="AD656" s="8"/>
      <c r="AE656" s="8"/>
      <c r="AF656" s="8"/>
      <c r="AG656" s="8"/>
      <c r="AH656"/>
      <c r="AI656" s="8"/>
      <c r="AJ656" s="8"/>
    </row>
    <row r="657" spans="1:36" s="6" customFormat="1" ht="12" customHeight="1" x14ac:dyDescent="0.25">
      <c r="A657" s="17">
        <f t="shared" si="204"/>
        <v>634</v>
      </c>
      <c r="B657" s="16" t="s">
        <v>6</v>
      </c>
      <c r="C657" s="15" t="s">
        <v>10</v>
      </c>
      <c r="D657" s="15" t="s">
        <v>2</v>
      </c>
      <c r="E657" s="15" t="s">
        <v>5</v>
      </c>
      <c r="F657" s="15" t="s">
        <v>87</v>
      </c>
      <c r="G657" s="14">
        <v>44927</v>
      </c>
      <c r="H657" s="14" t="s">
        <v>4</v>
      </c>
      <c r="I657" s="13">
        <v>14080</v>
      </c>
      <c r="J657" s="13">
        <v>0</v>
      </c>
      <c r="K657" s="13">
        <v>0</v>
      </c>
      <c r="L657" s="13">
        <f t="shared" si="195"/>
        <v>404.096</v>
      </c>
      <c r="M657" s="13">
        <f t="shared" si="196"/>
        <v>999.68</v>
      </c>
      <c r="N657" s="13">
        <f t="shared" si="197"/>
        <v>161.91999999999999</v>
      </c>
      <c r="O657" s="13">
        <f t="shared" si="198"/>
        <v>428.03199999999998</v>
      </c>
      <c r="P657" s="13">
        <f t="shared" si="199"/>
        <v>998.27200000000005</v>
      </c>
      <c r="Q657" s="13"/>
      <c r="R657" s="13">
        <f t="shared" si="200"/>
        <v>2992</v>
      </c>
      <c r="S657" s="13">
        <v>0</v>
      </c>
      <c r="T657" s="13">
        <f t="shared" si="201"/>
        <v>832.12799999999993</v>
      </c>
      <c r="U657" s="13">
        <f t="shared" si="202"/>
        <v>2159.8719999999998</v>
      </c>
      <c r="V657" s="13">
        <f t="shared" si="203"/>
        <v>13247.871999999999</v>
      </c>
      <c r="W657" s="58"/>
      <c r="X657"/>
      <c r="Y657"/>
      <c r="Z657"/>
      <c r="AA657"/>
      <c r="AB657" s="8"/>
      <c r="AC657"/>
      <c r="AD657" s="8"/>
      <c r="AE657"/>
      <c r="AF657"/>
      <c r="AG657"/>
      <c r="AH657"/>
      <c r="AI657"/>
      <c r="AJ657" s="8"/>
    </row>
    <row r="658" spans="1:36" s="6" customFormat="1" ht="12" customHeight="1" x14ac:dyDescent="0.25">
      <c r="A658" s="17">
        <f t="shared" si="204"/>
        <v>635</v>
      </c>
      <c r="B658" s="16" t="s">
        <v>6</v>
      </c>
      <c r="C658" s="15" t="s">
        <v>9</v>
      </c>
      <c r="D658" s="15" t="s">
        <v>2</v>
      </c>
      <c r="E658" s="15" t="s">
        <v>5</v>
      </c>
      <c r="F658" s="15" t="s">
        <v>87</v>
      </c>
      <c r="G658" s="14">
        <v>44927</v>
      </c>
      <c r="H658" s="14" t="s">
        <v>4</v>
      </c>
      <c r="I658" s="13">
        <v>14080</v>
      </c>
      <c r="J658" s="13">
        <v>0</v>
      </c>
      <c r="K658" s="13">
        <v>0</v>
      </c>
      <c r="L658" s="13">
        <f t="shared" si="195"/>
        <v>404.096</v>
      </c>
      <c r="M658" s="13">
        <f t="shared" si="196"/>
        <v>999.68</v>
      </c>
      <c r="N658" s="13">
        <f t="shared" si="197"/>
        <v>161.91999999999999</v>
      </c>
      <c r="O658" s="13">
        <f t="shared" si="198"/>
        <v>428.03199999999998</v>
      </c>
      <c r="P658" s="13">
        <f t="shared" si="199"/>
        <v>998.27200000000005</v>
      </c>
      <c r="Q658" s="13"/>
      <c r="R658" s="13">
        <f t="shared" si="200"/>
        <v>2992</v>
      </c>
      <c r="S658" s="13">
        <v>0</v>
      </c>
      <c r="T658" s="13">
        <f t="shared" si="201"/>
        <v>832.12799999999993</v>
      </c>
      <c r="U658" s="13">
        <f t="shared" si="202"/>
        <v>2159.8719999999998</v>
      </c>
      <c r="V658" s="13">
        <f t="shared" si="203"/>
        <v>13247.871999999999</v>
      </c>
      <c r="W658" s="58"/>
      <c r="X658"/>
      <c r="Y658"/>
      <c r="Z658"/>
      <c r="AA658"/>
      <c r="AB658" s="8"/>
      <c r="AC658"/>
      <c r="AD658" s="8"/>
      <c r="AE658"/>
      <c r="AF658"/>
      <c r="AG658"/>
      <c r="AH658"/>
      <c r="AI658"/>
      <c r="AJ658" s="8"/>
    </row>
    <row r="659" spans="1:36" s="6" customFormat="1" ht="12" customHeight="1" x14ac:dyDescent="0.25">
      <c r="A659" s="17">
        <f t="shared" si="204"/>
        <v>636</v>
      </c>
      <c r="B659" s="16" t="s">
        <v>6</v>
      </c>
      <c r="C659" s="15" t="s">
        <v>8</v>
      </c>
      <c r="D659" s="15" t="s">
        <v>2</v>
      </c>
      <c r="E659" s="15" t="s">
        <v>5</v>
      </c>
      <c r="F659" s="15" t="s">
        <v>87</v>
      </c>
      <c r="G659" s="14">
        <v>44927</v>
      </c>
      <c r="H659" s="14" t="s">
        <v>4</v>
      </c>
      <c r="I659" s="13">
        <v>14080</v>
      </c>
      <c r="J659" s="13">
        <v>0</v>
      </c>
      <c r="K659" s="13">
        <v>0</v>
      </c>
      <c r="L659" s="13">
        <f t="shared" si="195"/>
        <v>404.096</v>
      </c>
      <c r="M659" s="13">
        <f t="shared" si="196"/>
        <v>999.68</v>
      </c>
      <c r="N659" s="13">
        <f t="shared" si="197"/>
        <v>161.91999999999999</v>
      </c>
      <c r="O659" s="13">
        <f t="shared" si="198"/>
        <v>428.03199999999998</v>
      </c>
      <c r="P659" s="13">
        <f t="shared" si="199"/>
        <v>998.27200000000005</v>
      </c>
      <c r="Q659" s="13"/>
      <c r="R659" s="13">
        <f t="shared" si="200"/>
        <v>2992</v>
      </c>
      <c r="S659" s="13">
        <v>0</v>
      </c>
      <c r="T659" s="13">
        <f t="shared" si="201"/>
        <v>832.12799999999993</v>
      </c>
      <c r="U659" s="13">
        <f t="shared" si="202"/>
        <v>2159.8719999999998</v>
      </c>
      <c r="V659" s="13">
        <f t="shared" si="203"/>
        <v>13247.871999999999</v>
      </c>
      <c r="W659" s="58"/>
      <c r="X659"/>
      <c r="Y659"/>
      <c r="Z659"/>
      <c r="AA659"/>
      <c r="AB659" s="8"/>
      <c r="AC659"/>
      <c r="AD659" s="8"/>
      <c r="AE659"/>
      <c r="AF659"/>
      <c r="AG659"/>
      <c r="AH659"/>
      <c r="AI659"/>
      <c r="AJ659" s="8"/>
    </row>
    <row r="660" spans="1:36" s="6" customFormat="1" ht="12" customHeight="1" x14ac:dyDescent="0.25">
      <c r="A660" s="17">
        <f t="shared" si="204"/>
        <v>637</v>
      </c>
      <c r="B660" s="16" t="s">
        <v>6</v>
      </c>
      <c r="C660" s="15" t="s">
        <v>7</v>
      </c>
      <c r="D660" s="15" t="s">
        <v>2</v>
      </c>
      <c r="E660" s="15" t="s">
        <v>5</v>
      </c>
      <c r="F660" s="15" t="s">
        <v>87</v>
      </c>
      <c r="G660" s="14">
        <v>44927</v>
      </c>
      <c r="H660" s="14" t="s">
        <v>4</v>
      </c>
      <c r="I660" s="13">
        <v>10000</v>
      </c>
      <c r="J660" s="13">
        <v>0</v>
      </c>
      <c r="K660" s="13">
        <v>0</v>
      </c>
      <c r="L660" s="13">
        <f t="shared" si="195"/>
        <v>287</v>
      </c>
      <c r="M660" s="13">
        <f t="shared" si="196"/>
        <v>709.99999999999989</v>
      </c>
      <c r="N660" s="13">
        <f t="shared" si="197"/>
        <v>115</v>
      </c>
      <c r="O660" s="13">
        <f t="shared" si="198"/>
        <v>304</v>
      </c>
      <c r="P660" s="13">
        <f t="shared" si="199"/>
        <v>709</v>
      </c>
      <c r="Q660" s="13"/>
      <c r="R660" s="13">
        <f t="shared" si="200"/>
        <v>2125</v>
      </c>
      <c r="S660" s="13">
        <v>0</v>
      </c>
      <c r="T660" s="13">
        <f t="shared" si="201"/>
        <v>591</v>
      </c>
      <c r="U660" s="13">
        <f t="shared" si="202"/>
        <v>1534</v>
      </c>
      <c r="V660" s="13">
        <f t="shared" si="203"/>
        <v>9409</v>
      </c>
      <c r="W660" s="58"/>
      <c r="X660"/>
      <c r="Y660"/>
      <c r="Z660"/>
      <c r="AA660"/>
      <c r="AB660" s="8"/>
      <c r="AC660"/>
      <c r="AD660" s="8"/>
      <c r="AE660"/>
      <c r="AF660"/>
      <c r="AG660"/>
      <c r="AH660"/>
      <c r="AI660"/>
      <c r="AJ660" s="8"/>
    </row>
    <row r="661" spans="1:36" s="6" customFormat="1" ht="12" customHeight="1" x14ac:dyDescent="0.25">
      <c r="A661" s="17">
        <f t="shared" si="204"/>
        <v>638</v>
      </c>
      <c r="B661" s="16" t="s">
        <v>6</v>
      </c>
      <c r="C661" s="15" t="s">
        <v>3</v>
      </c>
      <c r="D661" s="15" t="s">
        <v>2</v>
      </c>
      <c r="E661" s="15" t="s">
        <v>5</v>
      </c>
      <c r="F661" s="15" t="s">
        <v>87</v>
      </c>
      <c r="G661" s="14">
        <v>44927</v>
      </c>
      <c r="H661" s="14" t="s">
        <v>4</v>
      </c>
      <c r="I661" s="13">
        <v>20800</v>
      </c>
      <c r="J661" s="13">
        <v>0</v>
      </c>
      <c r="K661" s="13">
        <v>0</v>
      </c>
      <c r="L661" s="13">
        <f t="shared" si="195"/>
        <v>596.96</v>
      </c>
      <c r="M661" s="13">
        <f t="shared" si="196"/>
        <v>1476.8</v>
      </c>
      <c r="N661" s="13">
        <f t="shared" si="197"/>
        <v>239.2</v>
      </c>
      <c r="O661" s="13">
        <f t="shared" si="198"/>
        <v>632.32000000000005</v>
      </c>
      <c r="P661" s="13">
        <f t="shared" si="199"/>
        <v>1474.72</v>
      </c>
      <c r="Q661" s="13"/>
      <c r="R661" s="13">
        <f t="shared" si="200"/>
        <v>4420</v>
      </c>
      <c r="S661" s="13">
        <v>0</v>
      </c>
      <c r="T661" s="13">
        <f t="shared" si="201"/>
        <v>1229.2800000000002</v>
      </c>
      <c r="U661" s="13">
        <f t="shared" si="202"/>
        <v>3190.7200000000003</v>
      </c>
      <c r="V661" s="13">
        <f t="shared" si="203"/>
        <v>19570.72</v>
      </c>
      <c r="W661" s="58"/>
      <c r="X661"/>
      <c r="Y661"/>
      <c r="Z661"/>
      <c r="AA661"/>
      <c r="AB661" s="8"/>
      <c r="AC661"/>
      <c r="AD661" s="8"/>
      <c r="AE661"/>
      <c r="AF661"/>
      <c r="AG661"/>
      <c r="AH661"/>
      <c r="AI661" s="8"/>
      <c r="AJ661" s="8"/>
    </row>
    <row r="662" spans="1:36" s="6" customFormat="1" ht="12" customHeight="1" x14ac:dyDescent="0.25">
      <c r="A662" s="17">
        <f t="shared" si="204"/>
        <v>639</v>
      </c>
      <c r="B662" s="16" t="s">
        <v>6</v>
      </c>
      <c r="C662" s="15" t="s">
        <v>783</v>
      </c>
      <c r="D662" s="15" t="s">
        <v>2</v>
      </c>
      <c r="E662" s="15" t="s">
        <v>5</v>
      </c>
      <c r="F662" s="15" t="s">
        <v>92</v>
      </c>
      <c r="G662" s="14">
        <v>45017</v>
      </c>
      <c r="H662" s="14">
        <v>45199</v>
      </c>
      <c r="I662" s="13">
        <v>46400</v>
      </c>
      <c r="J662" s="13">
        <v>0</v>
      </c>
      <c r="K662" s="13">
        <v>0</v>
      </c>
      <c r="L662" s="13">
        <f t="shared" si="195"/>
        <v>1331.68</v>
      </c>
      <c r="M662" s="13">
        <f t="shared" si="196"/>
        <v>3294.3999999999996</v>
      </c>
      <c r="N662" s="13">
        <f t="shared" si="197"/>
        <v>533.6</v>
      </c>
      <c r="O662" s="13">
        <f t="shared" si="198"/>
        <v>1410.56</v>
      </c>
      <c r="P662" s="13">
        <f t="shared" si="199"/>
        <v>3289.76</v>
      </c>
      <c r="Q662" s="13">
        <v>0</v>
      </c>
      <c r="R662" s="13">
        <f t="shared" si="200"/>
        <v>9860</v>
      </c>
      <c r="S662" s="13">
        <v>0</v>
      </c>
      <c r="T662" s="13">
        <f t="shared" si="201"/>
        <v>2742.24</v>
      </c>
      <c r="U662" s="13">
        <f t="shared" si="202"/>
        <v>7117.76</v>
      </c>
      <c r="V662" s="13">
        <f t="shared" si="203"/>
        <v>43657.760000000002</v>
      </c>
      <c r="W662" s="58"/>
      <c r="X662"/>
      <c r="Y662"/>
      <c r="Z662"/>
      <c r="AA662"/>
      <c r="AB662" s="8"/>
      <c r="AC662"/>
      <c r="AD662" s="8"/>
      <c r="AE662" s="8"/>
      <c r="AF662"/>
      <c r="AG662" s="8"/>
      <c r="AH662"/>
      <c r="AI662" s="8"/>
      <c r="AJ662" s="8"/>
    </row>
    <row r="663" spans="1:36" s="6" customFormat="1" ht="12" customHeight="1" x14ac:dyDescent="0.25">
      <c r="A663" s="17">
        <f t="shared" si="204"/>
        <v>640</v>
      </c>
      <c r="B663" s="16" t="s">
        <v>6</v>
      </c>
      <c r="C663" s="15" t="s">
        <v>788</v>
      </c>
      <c r="D663" s="15" t="s">
        <v>2</v>
      </c>
      <c r="E663" s="15" t="s">
        <v>5</v>
      </c>
      <c r="F663" s="15" t="s">
        <v>87</v>
      </c>
      <c r="G663" s="14">
        <v>45017</v>
      </c>
      <c r="H663" s="14">
        <v>45199</v>
      </c>
      <c r="I663" s="13">
        <v>60320</v>
      </c>
      <c r="J663" s="13">
        <v>0</v>
      </c>
      <c r="K663" s="13">
        <v>0</v>
      </c>
      <c r="L663" s="13">
        <f t="shared" si="195"/>
        <v>1731.184</v>
      </c>
      <c r="M663" s="13">
        <f t="shared" si="196"/>
        <v>4282.7199999999993</v>
      </c>
      <c r="N663" s="13">
        <f t="shared" si="197"/>
        <v>693.68</v>
      </c>
      <c r="O663" s="13">
        <f t="shared" si="198"/>
        <v>1833.7280000000001</v>
      </c>
      <c r="P663" s="13">
        <f t="shared" si="199"/>
        <v>4276.6880000000001</v>
      </c>
      <c r="Q663" s="13">
        <v>0</v>
      </c>
      <c r="R663" s="13">
        <f t="shared" si="200"/>
        <v>12818</v>
      </c>
      <c r="S663" s="13">
        <v>0</v>
      </c>
      <c r="T663" s="13">
        <f t="shared" si="201"/>
        <v>3564.9120000000003</v>
      </c>
      <c r="U663" s="13">
        <f t="shared" si="202"/>
        <v>9253.0879999999997</v>
      </c>
      <c r="V663" s="13">
        <f t="shared" si="203"/>
        <v>56755.088000000003</v>
      </c>
      <c r="W663" s="58"/>
      <c r="X663"/>
      <c r="Y663"/>
      <c r="Z663"/>
      <c r="AA663"/>
      <c r="AB663" s="8"/>
      <c r="AC663"/>
      <c r="AD663" s="8"/>
      <c r="AE663" s="8"/>
      <c r="AF663"/>
      <c r="AG663" s="8"/>
      <c r="AH663"/>
      <c r="AI663" s="8"/>
      <c r="AJ663" s="8"/>
    </row>
    <row r="664" spans="1:36" s="6" customFormat="1" ht="12" customHeight="1" x14ac:dyDescent="0.25">
      <c r="A664" s="17">
        <f t="shared" si="204"/>
        <v>641</v>
      </c>
      <c r="B664" s="16" t="s">
        <v>6</v>
      </c>
      <c r="C664" s="15" t="s">
        <v>780</v>
      </c>
      <c r="D664" s="15" t="s">
        <v>2</v>
      </c>
      <c r="E664" s="15" t="s">
        <v>5</v>
      </c>
      <c r="F664" s="15" t="s">
        <v>87</v>
      </c>
      <c r="G664" s="14">
        <v>45017</v>
      </c>
      <c r="H664" s="14">
        <v>45199</v>
      </c>
      <c r="I664" s="13">
        <v>34800</v>
      </c>
      <c r="J664" s="13">
        <v>0</v>
      </c>
      <c r="K664" s="13">
        <v>0</v>
      </c>
      <c r="L664" s="13">
        <f t="shared" si="195"/>
        <v>998.76</v>
      </c>
      <c r="M664" s="13">
        <f t="shared" si="196"/>
        <v>2470.7999999999997</v>
      </c>
      <c r="N664" s="13">
        <f t="shared" si="197"/>
        <v>400.2</v>
      </c>
      <c r="O664" s="13">
        <f t="shared" si="198"/>
        <v>1057.92</v>
      </c>
      <c r="P664" s="13">
        <f t="shared" si="199"/>
        <v>2467.3200000000002</v>
      </c>
      <c r="Q664" s="13">
        <v>0</v>
      </c>
      <c r="R664" s="13">
        <f t="shared" si="200"/>
        <v>7395</v>
      </c>
      <c r="S664" s="13">
        <v>0</v>
      </c>
      <c r="T664" s="13">
        <f t="shared" si="201"/>
        <v>2056.6800000000003</v>
      </c>
      <c r="U664" s="13">
        <f t="shared" si="202"/>
        <v>5338.32</v>
      </c>
      <c r="V664" s="13">
        <f t="shared" si="203"/>
        <v>32743.32</v>
      </c>
      <c r="W664" s="58"/>
      <c r="X664"/>
      <c r="Y664"/>
      <c r="Z664"/>
      <c r="AA664"/>
      <c r="AB664" s="8"/>
      <c r="AC664"/>
      <c r="AD664" s="8"/>
      <c r="AE664"/>
      <c r="AF664"/>
      <c r="AG664" s="8"/>
      <c r="AH664"/>
      <c r="AI664" s="8"/>
      <c r="AJ664" s="8"/>
    </row>
    <row r="665" spans="1:36" s="6" customFormat="1" ht="15" x14ac:dyDescent="0.25">
      <c r="A665" s="17">
        <f t="shared" si="204"/>
        <v>642</v>
      </c>
      <c r="B665" s="16" t="s">
        <v>6</v>
      </c>
      <c r="C665" s="15" t="s">
        <v>787</v>
      </c>
      <c r="D665" s="15" t="s">
        <v>2</v>
      </c>
      <c r="E665" s="15" t="s">
        <v>5</v>
      </c>
      <c r="F665" s="15" t="s">
        <v>87</v>
      </c>
      <c r="G665" s="14">
        <v>45017</v>
      </c>
      <c r="H665" s="14">
        <v>45199</v>
      </c>
      <c r="I665" s="13">
        <v>58000</v>
      </c>
      <c r="J665" s="13">
        <v>0</v>
      </c>
      <c r="K665" s="13">
        <v>0</v>
      </c>
      <c r="L665" s="13">
        <f t="shared" si="195"/>
        <v>1664.6</v>
      </c>
      <c r="M665" s="13">
        <f t="shared" si="196"/>
        <v>4118</v>
      </c>
      <c r="N665" s="13">
        <f t="shared" si="197"/>
        <v>667</v>
      </c>
      <c r="O665" s="13">
        <f t="shared" si="198"/>
        <v>1763.2</v>
      </c>
      <c r="P665" s="13">
        <f t="shared" si="199"/>
        <v>4112.2</v>
      </c>
      <c r="Q665" s="13">
        <v>0</v>
      </c>
      <c r="R665" s="13">
        <f t="shared" si="200"/>
        <v>12325</v>
      </c>
      <c r="S665" s="13">
        <v>0</v>
      </c>
      <c r="T665" s="13">
        <f t="shared" si="201"/>
        <v>3427.8</v>
      </c>
      <c r="U665" s="13">
        <f t="shared" si="202"/>
        <v>8897.2000000000007</v>
      </c>
      <c r="V665" s="13">
        <f t="shared" si="203"/>
        <v>54572.2</v>
      </c>
      <c r="W665" s="58"/>
      <c r="X665"/>
      <c r="Y665"/>
      <c r="Z665"/>
      <c r="AA665"/>
      <c r="AB665" s="8"/>
      <c r="AC665"/>
      <c r="AD665" s="8"/>
      <c r="AE665" s="8"/>
      <c r="AF665"/>
      <c r="AG665" s="8"/>
      <c r="AH665"/>
      <c r="AI665" s="8"/>
      <c r="AJ665" s="8"/>
    </row>
    <row r="666" spans="1:36" s="6" customFormat="1" ht="15" x14ac:dyDescent="0.25">
      <c r="A666" s="17">
        <f t="shared" si="204"/>
        <v>643</v>
      </c>
      <c r="B666" s="16" t="s">
        <v>6</v>
      </c>
      <c r="C666" s="15" t="s">
        <v>785</v>
      </c>
      <c r="D666" s="15" t="s">
        <v>2</v>
      </c>
      <c r="E666" s="15" t="s">
        <v>5</v>
      </c>
      <c r="F666" s="15" t="s">
        <v>87</v>
      </c>
      <c r="G666" s="14">
        <v>45017</v>
      </c>
      <c r="H666" s="14">
        <v>45199</v>
      </c>
      <c r="I666" s="13">
        <v>48720</v>
      </c>
      <c r="J666" s="13">
        <v>0</v>
      </c>
      <c r="K666" s="13">
        <v>0</v>
      </c>
      <c r="L666" s="13">
        <f t="shared" si="195"/>
        <v>1398.2639999999999</v>
      </c>
      <c r="M666" s="13">
        <f t="shared" si="196"/>
        <v>3459.12</v>
      </c>
      <c r="N666" s="13">
        <f t="shared" si="197"/>
        <v>560.28</v>
      </c>
      <c r="O666" s="13">
        <f t="shared" si="198"/>
        <v>1481.088</v>
      </c>
      <c r="P666" s="13">
        <f t="shared" si="199"/>
        <v>3454.248</v>
      </c>
      <c r="Q666" s="13"/>
      <c r="R666" s="13">
        <f t="shared" si="200"/>
        <v>10353</v>
      </c>
      <c r="S666" s="13">
        <v>0</v>
      </c>
      <c r="T666" s="13">
        <f t="shared" si="201"/>
        <v>2879.3519999999999</v>
      </c>
      <c r="U666" s="13">
        <f t="shared" si="202"/>
        <v>7473.6480000000001</v>
      </c>
      <c r="V666" s="13">
        <f t="shared" si="203"/>
        <v>45840.648000000001</v>
      </c>
      <c r="W666" s="58"/>
      <c r="X666"/>
      <c r="Y666"/>
      <c r="Z666"/>
      <c r="AA666"/>
      <c r="AB666" s="8"/>
      <c r="AC666"/>
      <c r="AD666" s="8"/>
      <c r="AE666" s="8"/>
      <c r="AF666"/>
      <c r="AG666" s="8"/>
      <c r="AH666"/>
      <c r="AI666" s="8"/>
      <c r="AJ666" s="8"/>
    </row>
    <row r="667" spans="1:36" s="6" customFormat="1" ht="15" x14ac:dyDescent="0.25">
      <c r="A667" s="17">
        <f t="shared" si="204"/>
        <v>644</v>
      </c>
      <c r="B667" s="16" t="s">
        <v>6</v>
      </c>
      <c r="C667" s="15" t="s">
        <v>781</v>
      </c>
      <c r="D667" s="15" t="s">
        <v>2</v>
      </c>
      <c r="E667" s="15" t="s">
        <v>5</v>
      </c>
      <c r="F667" s="15" t="s">
        <v>92</v>
      </c>
      <c r="G667" s="14">
        <v>45017</v>
      </c>
      <c r="H667" s="14">
        <v>45199</v>
      </c>
      <c r="I667" s="13">
        <v>37120</v>
      </c>
      <c r="J667" s="13">
        <v>0</v>
      </c>
      <c r="K667" s="13">
        <v>0</v>
      </c>
      <c r="L667" s="13">
        <f t="shared" si="195"/>
        <v>1065.3440000000001</v>
      </c>
      <c r="M667" s="13">
        <f t="shared" si="196"/>
        <v>2635.52</v>
      </c>
      <c r="N667" s="13">
        <f t="shared" si="197"/>
        <v>426.88</v>
      </c>
      <c r="O667" s="13">
        <f t="shared" si="198"/>
        <v>1128.4480000000001</v>
      </c>
      <c r="P667" s="13">
        <f t="shared" si="199"/>
        <v>2631.808</v>
      </c>
      <c r="Q667" s="13">
        <v>0</v>
      </c>
      <c r="R667" s="13">
        <f t="shared" si="200"/>
        <v>7888</v>
      </c>
      <c r="S667" s="13">
        <v>0</v>
      </c>
      <c r="T667" s="13">
        <f t="shared" si="201"/>
        <v>2193.7920000000004</v>
      </c>
      <c r="U667" s="13">
        <f t="shared" si="202"/>
        <v>5694.2080000000005</v>
      </c>
      <c r="V667" s="13">
        <f t="shared" si="203"/>
        <v>34926.207999999999</v>
      </c>
      <c r="W667" s="58"/>
      <c r="X667"/>
      <c r="Y667"/>
      <c r="Z667"/>
      <c r="AA667"/>
      <c r="AB667" s="8"/>
      <c r="AC667"/>
      <c r="AD667" s="8"/>
      <c r="AE667" s="8"/>
      <c r="AF667"/>
      <c r="AG667" s="8"/>
      <c r="AH667"/>
      <c r="AI667" s="8"/>
      <c r="AJ667" s="8"/>
    </row>
    <row r="668" spans="1:36" s="6" customFormat="1" ht="15" x14ac:dyDescent="0.25">
      <c r="A668" s="17">
        <f t="shared" si="204"/>
        <v>645</v>
      </c>
      <c r="B668" s="16" t="s">
        <v>6</v>
      </c>
      <c r="C668" s="15" t="s">
        <v>782</v>
      </c>
      <c r="D668" s="15" t="s">
        <v>2</v>
      </c>
      <c r="E668" s="15" t="s">
        <v>5</v>
      </c>
      <c r="F668" s="15" t="s">
        <v>92</v>
      </c>
      <c r="G668" s="14">
        <v>45017</v>
      </c>
      <c r="H668" s="14">
        <v>45199</v>
      </c>
      <c r="I668" s="13">
        <v>44080</v>
      </c>
      <c r="J668" s="13">
        <v>0</v>
      </c>
      <c r="K668" s="13"/>
      <c r="L668" s="13">
        <f t="shared" si="195"/>
        <v>1265.096</v>
      </c>
      <c r="M668" s="13">
        <f t="shared" si="196"/>
        <v>3129.68</v>
      </c>
      <c r="N668" s="13">
        <f t="shared" si="197"/>
        <v>506.92</v>
      </c>
      <c r="O668" s="13">
        <f t="shared" si="198"/>
        <v>1340.0319999999999</v>
      </c>
      <c r="P668" s="13">
        <f t="shared" si="199"/>
        <v>3125.2720000000004</v>
      </c>
      <c r="Q668" s="13">
        <v>0</v>
      </c>
      <c r="R668" s="13">
        <f t="shared" si="200"/>
        <v>9367</v>
      </c>
      <c r="S668" s="13">
        <v>0</v>
      </c>
      <c r="T668" s="13">
        <f t="shared" si="201"/>
        <v>2605.1279999999997</v>
      </c>
      <c r="U668" s="13">
        <f t="shared" si="202"/>
        <v>6761.8720000000003</v>
      </c>
      <c r="V668" s="13">
        <f t="shared" si="203"/>
        <v>41474.872000000003</v>
      </c>
      <c r="W668" s="58"/>
      <c r="X668"/>
      <c r="Y668"/>
      <c r="Z668"/>
      <c r="AA668"/>
      <c r="AB668" s="8"/>
      <c r="AC668"/>
      <c r="AD668" s="8"/>
      <c r="AE668" s="8"/>
      <c r="AF668"/>
      <c r="AG668" s="8"/>
      <c r="AH668"/>
      <c r="AI668" s="8"/>
      <c r="AJ668" s="8"/>
    </row>
    <row r="669" spans="1:36" s="6" customFormat="1" ht="15" x14ac:dyDescent="0.25">
      <c r="A669" s="17">
        <f t="shared" si="204"/>
        <v>646</v>
      </c>
      <c r="B669" s="16" t="s">
        <v>6</v>
      </c>
      <c r="C669" s="15" t="s">
        <v>786</v>
      </c>
      <c r="D669" s="15" t="s">
        <v>2</v>
      </c>
      <c r="E669" s="15" t="s">
        <v>5</v>
      </c>
      <c r="F669" s="15" t="s">
        <v>92</v>
      </c>
      <c r="G669" s="14">
        <v>45017</v>
      </c>
      <c r="H669" s="14">
        <v>45199</v>
      </c>
      <c r="I669" s="13">
        <v>51040</v>
      </c>
      <c r="J669" s="13">
        <v>0</v>
      </c>
      <c r="K669" s="13">
        <v>0</v>
      </c>
      <c r="L669" s="13">
        <f t="shared" si="195"/>
        <v>1464.848</v>
      </c>
      <c r="M669" s="13">
        <f t="shared" si="196"/>
        <v>3623.8399999999997</v>
      </c>
      <c r="N669" s="13">
        <f t="shared" si="197"/>
        <v>586.96</v>
      </c>
      <c r="O669" s="13">
        <f t="shared" si="198"/>
        <v>1551.616</v>
      </c>
      <c r="P669" s="13">
        <f t="shared" si="199"/>
        <v>3618.7360000000003</v>
      </c>
      <c r="Q669" s="13">
        <v>0</v>
      </c>
      <c r="R669" s="13">
        <f t="shared" si="200"/>
        <v>10846</v>
      </c>
      <c r="S669" s="13"/>
      <c r="T669" s="13">
        <f t="shared" si="201"/>
        <v>3016.4639999999999</v>
      </c>
      <c r="U669" s="13">
        <f t="shared" si="202"/>
        <v>7829.5360000000001</v>
      </c>
      <c r="V669" s="13">
        <f t="shared" si="203"/>
        <v>48023.536</v>
      </c>
      <c r="W669" s="58"/>
      <c r="X669"/>
      <c r="Y669"/>
      <c r="Z669"/>
      <c r="AA669"/>
      <c r="AB669" s="8"/>
      <c r="AC669"/>
      <c r="AD669" s="8"/>
      <c r="AE669" s="8"/>
      <c r="AF669"/>
      <c r="AG669" s="8"/>
      <c r="AH669"/>
      <c r="AI669" s="8"/>
      <c r="AJ669" s="8"/>
    </row>
    <row r="670" spans="1:36" s="6" customFormat="1" ht="15" x14ac:dyDescent="0.25">
      <c r="A670" s="17">
        <f t="shared" si="204"/>
        <v>647</v>
      </c>
      <c r="B670" s="16" t="s">
        <v>6</v>
      </c>
      <c r="C670" s="15" t="s">
        <v>779</v>
      </c>
      <c r="D670" s="15" t="s">
        <v>2</v>
      </c>
      <c r="E670" s="15" t="s">
        <v>5</v>
      </c>
      <c r="F670" s="15" t="s">
        <v>87</v>
      </c>
      <c r="G670" s="14">
        <v>45017</v>
      </c>
      <c r="H670" s="14">
        <v>45199</v>
      </c>
      <c r="I670" s="13">
        <v>30160</v>
      </c>
      <c r="J670" s="13">
        <v>0</v>
      </c>
      <c r="K670" s="13">
        <v>0</v>
      </c>
      <c r="L670" s="13">
        <f t="shared" si="195"/>
        <v>865.59199999999998</v>
      </c>
      <c r="M670" s="13">
        <f t="shared" si="196"/>
        <v>2141.3599999999997</v>
      </c>
      <c r="N670" s="13">
        <f t="shared" si="197"/>
        <v>346.84</v>
      </c>
      <c r="O670" s="13">
        <f t="shared" si="198"/>
        <v>916.86400000000003</v>
      </c>
      <c r="P670" s="13">
        <f t="shared" si="199"/>
        <v>2138.3440000000001</v>
      </c>
      <c r="Q670" s="13">
        <v>0</v>
      </c>
      <c r="R670" s="13">
        <f t="shared" si="200"/>
        <v>6409</v>
      </c>
      <c r="S670" s="13">
        <v>0</v>
      </c>
      <c r="T670" s="13">
        <f t="shared" si="201"/>
        <v>1782.4560000000001</v>
      </c>
      <c r="U670" s="13">
        <f t="shared" si="202"/>
        <v>4626.5439999999999</v>
      </c>
      <c r="V670" s="13">
        <f t="shared" si="203"/>
        <v>28377.544000000002</v>
      </c>
      <c r="W670" s="58"/>
      <c r="X670"/>
      <c r="Y670"/>
      <c r="Z670"/>
      <c r="AA670"/>
      <c r="AB670" s="8"/>
      <c r="AC670"/>
      <c r="AD670" s="8"/>
      <c r="AE670"/>
      <c r="AF670"/>
      <c r="AG670"/>
      <c r="AH670"/>
      <c r="AI670" s="8"/>
      <c r="AJ670" s="8"/>
    </row>
    <row r="671" spans="1:36" s="6" customFormat="1" ht="12.75" customHeight="1" x14ac:dyDescent="0.25">
      <c r="A671" s="17">
        <f t="shared" si="204"/>
        <v>648</v>
      </c>
      <c r="B671" s="16" t="s">
        <v>6</v>
      </c>
      <c r="C671" s="15" t="s">
        <v>784</v>
      </c>
      <c r="D671" s="15" t="s">
        <v>2</v>
      </c>
      <c r="E671" s="15" t="s">
        <v>5</v>
      </c>
      <c r="F671" s="15" t="s">
        <v>92</v>
      </c>
      <c r="G671" s="14">
        <v>45017</v>
      </c>
      <c r="H671" s="14">
        <v>45199</v>
      </c>
      <c r="I671" s="13">
        <v>48720</v>
      </c>
      <c r="J671" s="13">
        <v>0</v>
      </c>
      <c r="K671" s="13">
        <v>0</v>
      </c>
      <c r="L671" s="13">
        <f t="shared" si="195"/>
        <v>1398.2639999999999</v>
      </c>
      <c r="M671" s="13">
        <f t="shared" si="196"/>
        <v>3459.12</v>
      </c>
      <c r="N671" s="13">
        <f t="shared" si="197"/>
        <v>560.28</v>
      </c>
      <c r="O671" s="13">
        <f t="shared" si="198"/>
        <v>1481.088</v>
      </c>
      <c r="P671" s="13">
        <f t="shared" si="199"/>
        <v>3454.248</v>
      </c>
      <c r="Q671" s="13">
        <v>0</v>
      </c>
      <c r="R671" s="13">
        <f t="shared" si="200"/>
        <v>10353</v>
      </c>
      <c r="S671" s="13">
        <v>0</v>
      </c>
      <c r="T671" s="13">
        <f t="shared" si="201"/>
        <v>2879.3519999999999</v>
      </c>
      <c r="U671" s="13">
        <f t="shared" si="202"/>
        <v>7473.6480000000001</v>
      </c>
      <c r="V671" s="13">
        <f t="shared" si="203"/>
        <v>45840.648000000001</v>
      </c>
      <c r="W671" s="58"/>
      <c r="X671"/>
      <c r="Y671"/>
      <c r="Z671"/>
      <c r="AA671"/>
      <c r="AB671" s="8"/>
      <c r="AC671"/>
      <c r="AD671" s="8"/>
      <c r="AE671" s="8"/>
      <c r="AF671"/>
      <c r="AG671" s="8"/>
      <c r="AH671"/>
      <c r="AI671" s="8"/>
      <c r="AJ671" s="8"/>
    </row>
    <row r="672" spans="1:36" s="6" customFormat="1" ht="15" x14ac:dyDescent="0.25">
      <c r="A672" s="17">
        <f t="shared" si="204"/>
        <v>649</v>
      </c>
      <c r="B672" s="16" t="s">
        <v>6</v>
      </c>
      <c r="C672" s="15" t="s">
        <v>789</v>
      </c>
      <c r="D672" s="15" t="s">
        <v>2</v>
      </c>
      <c r="E672" s="15" t="s">
        <v>5</v>
      </c>
      <c r="F672" s="15" t="s">
        <v>92</v>
      </c>
      <c r="G672" s="14">
        <v>45017</v>
      </c>
      <c r="H672" s="14">
        <v>45199</v>
      </c>
      <c r="I672" s="13">
        <v>69600</v>
      </c>
      <c r="J672" s="13">
        <v>0</v>
      </c>
      <c r="K672" s="13">
        <v>0</v>
      </c>
      <c r="L672" s="13">
        <f t="shared" si="195"/>
        <v>1997.52</v>
      </c>
      <c r="M672" s="13">
        <f t="shared" si="196"/>
        <v>4941.5999999999995</v>
      </c>
      <c r="N672" s="13">
        <f t="shared" si="197"/>
        <v>800.4</v>
      </c>
      <c r="O672" s="13">
        <f t="shared" si="198"/>
        <v>2115.84</v>
      </c>
      <c r="P672" s="13">
        <f t="shared" si="199"/>
        <v>4934.6400000000003</v>
      </c>
      <c r="Q672" s="13">
        <v>0</v>
      </c>
      <c r="R672" s="13">
        <f t="shared" si="200"/>
        <v>14790</v>
      </c>
      <c r="S672" s="13">
        <v>0</v>
      </c>
      <c r="T672" s="13">
        <f t="shared" si="201"/>
        <v>4113.3600000000006</v>
      </c>
      <c r="U672" s="13">
        <f t="shared" si="202"/>
        <v>10676.64</v>
      </c>
      <c r="V672" s="13">
        <f t="shared" si="203"/>
        <v>65486.64</v>
      </c>
      <c r="W672" s="58"/>
      <c r="X672"/>
      <c r="Y672"/>
      <c r="Z672"/>
      <c r="AA672"/>
      <c r="AB672" s="8"/>
      <c r="AC672"/>
      <c r="AD672" s="8"/>
      <c r="AE672" s="8"/>
      <c r="AF672"/>
      <c r="AG672" s="8"/>
      <c r="AH672"/>
      <c r="AI672" s="8"/>
      <c r="AJ672" s="8"/>
    </row>
    <row r="673" spans="1:36" s="6" customFormat="1" ht="12" x14ac:dyDescent="0.2">
      <c r="A673" s="12"/>
      <c r="B673" s="12"/>
      <c r="C673" s="11"/>
      <c r="D673" s="11"/>
      <c r="E673" s="10" t="s">
        <v>1</v>
      </c>
      <c r="F673" s="10"/>
      <c r="G673" s="10"/>
      <c r="H673" s="10"/>
      <c r="I673" s="9">
        <f t="shared" ref="I673:V673" si="205">SUM(I18:I672)</f>
        <v>31356390</v>
      </c>
      <c r="J673" s="9">
        <f t="shared" si="205"/>
        <v>1981699.0299999986</v>
      </c>
      <c r="K673" s="9">
        <f t="shared" si="205"/>
        <v>0</v>
      </c>
      <c r="L673" s="9">
        <f t="shared" si="205"/>
        <v>899928.39300000202</v>
      </c>
      <c r="M673" s="9">
        <f t="shared" si="205"/>
        <v>2226303.689999999</v>
      </c>
      <c r="N673" s="9">
        <f t="shared" si="205"/>
        <v>360598.48500000057</v>
      </c>
      <c r="O673" s="9">
        <f t="shared" si="205"/>
        <v>953234.25600000122</v>
      </c>
      <c r="P673" s="9">
        <f t="shared" si="205"/>
        <v>2223168.0510000032</v>
      </c>
      <c r="Q673" s="9">
        <f t="shared" si="205"/>
        <v>45616.049999999988</v>
      </c>
      <c r="R673" s="9">
        <f t="shared" si="205"/>
        <v>6663232.875</v>
      </c>
      <c r="S673" s="9">
        <f t="shared" si="205"/>
        <v>433668.94899999996</v>
      </c>
      <c r="T673" s="9">
        <f t="shared" si="205"/>
        <v>4314276.6779999975</v>
      </c>
      <c r="U673" s="9">
        <f t="shared" si="205"/>
        <v>4810070.2259999933</v>
      </c>
      <c r="V673" s="9">
        <f t="shared" si="205"/>
        <v>27042113.322000049</v>
      </c>
      <c r="AB673" s="58"/>
      <c r="AC673" s="58"/>
      <c r="AD673" s="58"/>
      <c r="AE673" s="58"/>
      <c r="AF673" s="58"/>
      <c r="AG673" s="58"/>
      <c r="AH673" s="58"/>
      <c r="AI673" s="58"/>
      <c r="AJ673" s="58"/>
    </row>
    <row r="674" spans="1:36" s="6" customFormat="1" ht="12" x14ac:dyDescent="0.2"/>
    <row r="675" spans="1:36" s="6" customFormat="1" ht="12" x14ac:dyDescent="0.2"/>
    <row r="676" spans="1:36" s="6" customFormat="1" x14ac:dyDescent="0.2">
      <c r="B676" s="4"/>
      <c r="C676" s="5"/>
      <c r="D676" s="5"/>
      <c r="E676" s="4"/>
      <c r="F676" s="4"/>
      <c r="G676" s="3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36" s="6" customFormat="1" x14ac:dyDescent="0.2">
      <c r="B677" s="4"/>
      <c r="C677" s="5"/>
      <c r="D677" s="5"/>
      <c r="E677" s="4"/>
      <c r="F677" s="4"/>
      <c r="G677" s="3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36" s="6" customFormat="1" x14ac:dyDescent="0.2">
      <c r="B678" s="4"/>
      <c r="C678" s="5"/>
      <c r="D678" s="5"/>
      <c r="E678" s="4"/>
      <c r="F678" s="4"/>
      <c r="G678" s="3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36" s="6" customFormat="1" ht="15" x14ac:dyDescent="0.25">
      <c r="B679" s="4"/>
      <c r="C679" s="5"/>
      <c r="D679" s="5"/>
      <c r="E679" s="4"/>
      <c r="F679" s="4"/>
      <c r="G679" s="3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X679"/>
      <c r="Y679"/>
      <c r="Z679"/>
      <c r="AA679"/>
      <c r="AB679"/>
      <c r="AC679"/>
      <c r="AD679"/>
      <c r="AE679"/>
      <c r="AF679"/>
      <c r="AG679"/>
      <c r="AH679"/>
    </row>
    <row r="680" spans="1:36" s="6" customFormat="1" ht="15" x14ac:dyDescent="0.25">
      <c r="B680" s="4"/>
      <c r="C680" s="5"/>
      <c r="D680" s="5"/>
      <c r="E680" s="4"/>
      <c r="F680" s="4"/>
      <c r="G680" s="3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X680"/>
      <c r="Y680"/>
      <c r="Z680" s="8"/>
      <c r="AA680"/>
      <c r="AB680" s="8"/>
      <c r="AC680" s="8"/>
      <c r="AD680" s="8"/>
      <c r="AE680" s="8"/>
      <c r="AF680" s="8"/>
      <c r="AG680" s="8"/>
      <c r="AH680" s="8"/>
    </row>
    <row r="681" spans="1:36" s="6" customFormat="1" x14ac:dyDescent="0.2">
      <c r="B681" s="4"/>
      <c r="C681" s="5"/>
      <c r="D681" s="5"/>
      <c r="E681" s="4"/>
      <c r="F681" s="4"/>
      <c r="G681" s="3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36" s="6" customFormat="1" ht="15" x14ac:dyDescent="0.25">
      <c r="B682"/>
      <c r="C682"/>
      <c r="D682"/>
      <c r="E682"/>
      <c r="F682"/>
      <c r="G682"/>
      <c r="H682"/>
      <c r="I682"/>
      <c r="J682"/>
      <c r="K682"/>
      <c r="L68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36" s="6" customFormat="1" ht="15" x14ac:dyDescent="0.25">
      <c r="B683"/>
      <c r="C683"/>
      <c r="D683" s="8"/>
      <c r="E683"/>
      <c r="F683" s="8"/>
      <c r="G683" s="8"/>
      <c r="H683" s="8"/>
      <c r="I683" s="8"/>
      <c r="J683" s="8"/>
      <c r="K683" s="8"/>
      <c r="L683" s="8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36" s="6" customFormat="1" ht="15" x14ac:dyDescent="0.25">
      <c r="B684" s="4"/>
      <c r="C684" s="5"/>
      <c r="D684" s="5"/>
      <c r="E684" s="4"/>
      <c r="F684" s="4"/>
      <c r="G684" s="3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X684"/>
      <c r="Y684"/>
      <c r="Z684"/>
      <c r="AA684"/>
      <c r="AB684" s="8"/>
      <c r="AC684"/>
      <c r="AD684" s="8"/>
      <c r="AE684" s="8"/>
      <c r="AF684" s="8"/>
      <c r="AG684" s="8"/>
      <c r="AH684" s="8"/>
      <c r="AI684" s="8"/>
      <c r="AJ684" s="8"/>
    </row>
    <row r="685" spans="1:36" s="6" customFormat="1" ht="15" x14ac:dyDescent="0.25">
      <c r="B685"/>
      <c r="C685"/>
      <c r="D685"/>
      <c r="E685"/>
      <c r="F685"/>
      <c r="G685"/>
      <c r="H685"/>
      <c r="I685"/>
      <c r="J685"/>
      <c r="K685"/>
      <c r="L685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36" s="6" customFormat="1" ht="15" x14ac:dyDescent="0.25">
      <c r="B686"/>
      <c r="C686"/>
      <c r="D686" s="8"/>
      <c r="E686"/>
      <c r="F686" s="8"/>
      <c r="G686" s="8"/>
      <c r="H686" s="8"/>
      <c r="I686" s="8"/>
      <c r="J686" s="8"/>
      <c r="K686" s="8"/>
      <c r="L686" s="8"/>
      <c r="M686" s="2"/>
      <c r="N686" s="2"/>
      <c r="O686" s="2"/>
      <c r="P686" s="2"/>
      <c r="Q686" s="2"/>
      <c r="R686" s="2"/>
      <c r="S686" s="2"/>
      <c r="T686" s="2"/>
      <c r="U686" s="2"/>
      <c r="V686" s="2"/>
      <c r="AB686" s="58"/>
      <c r="AD686" s="58"/>
    </row>
    <row r="687" spans="1:36" s="6" customFormat="1" x14ac:dyDescent="0.2">
      <c r="B687" s="4"/>
      <c r="C687" s="5"/>
      <c r="D687" s="5"/>
      <c r="E687" s="4"/>
      <c r="F687" s="4"/>
      <c r="G687" s="3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36" s="6" customFormat="1" x14ac:dyDescent="0.2">
      <c r="B688" s="4"/>
      <c r="C688" s="5"/>
      <c r="D688" s="5"/>
      <c r="E688" s="4"/>
      <c r="F688" s="4"/>
      <c r="G688" s="3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3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3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3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3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x14ac:dyDescent="0.2">
      <c r="B694" s="4"/>
      <c r="C694" s="5"/>
      <c r="D694" s="5"/>
      <c r="E694" s="4"/>
      <c r="F694" s="4"/>
      <c r="G694" s="3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3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3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3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3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3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3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3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3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3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3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s="6" customFormat="1" x14ac:dyDescent="0.2">
      <c r="B705" s="4"/>
      <c r="C705" s="5"/>
      <c r="D705" s="5"/>
      <c r="E705" s="4"/>
      <c r="F705" s="4"/>
      <c r="G705" s="3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s="6" customFormat="1" x14ac:dyDescent="0.2">
      <c r="B706" s="4"/>
      <c r="C706" s="5"/>
      <c r="D706" s="5"/>
      <c r="E706" s="4"/>
      <c r="F706" s="4"/>
      <c r="G706" s="3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s="6" customFormat="1" x14ac:dyDescent="0.2">
      <c r="B707" s="4"/>
      <c r="C707" s="5"/>
      <c r="D707" s="5"/>
      <c r="E707" s="4"/>
      <c r="F707" s="4"/>
      <c r="G707" s="3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s="6" customFormat="1" x14ac:dyDescent="0.2">
      <c r="B708" s="4"/>
      <c r="C708" s="5"/>
      <c r="D708" s="5"/>
      <c r="E708" s="4"/>
      <c r="F708" s="4"/>
      <c r="G708" s="3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s="6" customFormat="1" x14ac:dyDescent="0.2">
      <c r="B709" s="4"/>
      <c r="C709" s="5"/>
      <c r="D709" s="5"/>
      <c r="E709" s="4"/>
      <c r="F709" s="4"/>
      <c r="G709" s="3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s="6" customFormat="1" x14ac:dyDescent="0.2">
      <c r="B710" s="4"/>
      <c r="C710" s="5"/>
      <c r="D710" s="5"/>
      <c r="E710" s="4"/>
      <c r="F710" s="4"/>
      <c r="G710" s="3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s="6" customFormat="1" ht="12" customHeight="1" x14ac:dyDescent="0.2">
      <c r="B711" s="4"/>
      <c r="C711" s="5"/>
      <c r="D711" s="5"/>
      <c r="E711" s="4"/>
      <c r="F711" s="4"/>
      <c r="G711" s="3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s="6" customFormat="1" ht="12" customHeight="1" x14ac:dyDescent="0.2">
      <c r="B712" s="4"/>
      <c r="C712" s="5"/>
      <c r="D712" s="5"/>
      <c r="E712" s="4"/>
      <c r="F712" s="4"/>
      <c r="G712" s="3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s="6" customFormat="1" ht="12" customHeight="1" x14ac:dyDescent="0.2">
      <c r="B713" s="4"/>
      <c r="C713" s="5"/>
      <c r="D713" s="5"/>
      <c r="E713" s="4"/>
      <c r="F713" s="4"/>
      <c r="G713" s="3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s="6" customFormat="1" ht="12" customHeight="1" x14ac:dyDescent="0.2">
      <c r="B714" s="4"/>
      <c r="C714" s="5"/>
      <c r="D714" s="5"/>
      <c r="E714" s="4"/>
      <c r="F714" s="4"/>
      <c r="G714" s="3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s="6" customFormat="1" ht="12" customHeight="1" x14ac:dyDescent="0.2">
      <c r="B715" s="4"/>
      <c r="C715" s="5"/>
      <c r="D715" s="5"/>
      <c r="E715" s="4"/>
      <c r="F715" s="4"/>
      <c r="G715" s="3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12.75" customHeight="1" x14ac:dyDescent="0.2">
      <c r="A716" s="6"/>
    </row>
    <row r="717" spans="1:22" s="7" customFormat="1" ht="12" customHeight="1" x14ac:dyDescent="0.2">
      <c r="A717" s="6"/>
      <c r="B717" s="4"/>
      <c r="C717" s="5"/>
      <c r="D717" s="5"/>
      <c r="E717" s="4"/>
      <c r="F717" s="4"/>
      <c r="G717" s="3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s="7" customFormat="1" ht="12" customHeight="1" x14ac:dyDescent="0.2">
      <c r="A718" s="6"/>
      <c r="B718" s="4"/>
      <c r="C718" s="5"/>
      <c r="D718" s="5"/>
      <c r="E718" s="4"/>
      <c r="F718" s="4"/>
      <c r="G718" s="3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s="7" customFormat="1" ht="12" customHeight="1" x14ac:dyDescent="0.2">
      <c r="A719" s="6"/>
      <c r="B719" s="4"/>
      <c r="C719" s="5"/>
      <c r="D719" s="5"/>
      <c r="E719" s="4"/>
      <c r="F719" s="4"/>
      <c r="G719" s="3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s="6" customFormat="1" x14ac:dyDescent="0.2">
      <c r="B720" s="4"/>
      <c r="C720" s="5"/>
      <c r="D720" s="5"/>
      <c r="E720" s="4"/>
      <c r="F720" s="4"/>
      <c r="G720" s="3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s="6" customFormat="1" x14ac:dyDescent="0.2">
      <c r="B721" s="4"/>
      <c r="C721" s="5"/>
      <c r="D721" s="5"/>
      <c r="E721" s="4"/>
      <c r="F721" s="4"/>
      <c r="G721" s="3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s="7" customFormat="1" x14ac:dyDescent="0.2">
      <c r="A722" s="6"/>
      <c r="B722" s="4"/>
      <c r="C722" s="5"/>
      <c r="D722" s="5"/>
      <c r="E722" s="4"/>
      <c r="F722" s="4"/>
      <c r="G722" s="3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s="6" customFormat="1" x14ac:dyDescent="0.2">
      <c r="B723" s="4"/>
      <c r="C723" s="5"/>
      <c r="D723" s="5"/>
      <c r="E723" s="4"/>
      <c r="F723" s="4"/>
      <c r="G723" s="3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s="6" customFormat="1" x14ac:dyDescent="0.2">
      <c r="B724" s="4"/>
      <c r="C724" s="5"/>
      <c r="D724" s="5"/>
      <c r="E724" s="4"/>
      <c r="F724" s="4"/>
      <c r="G724" s="3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s="6" customFormat="1" x14ac:dyDescent="0.2">
      <c r="B725" s="4"/>
      <c r="C725" s="5"/>
      <c r="D725" s="5"/>
      <c r="E725" s="4"/>
      <c r="F725" s="4"/>
      <c r="G725" s="3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s="6" customFormat="1" x14ac:dyDescent="0.2">
      <c r="B726" s="4"/>
      <c r="C726" s="5"/>
      <c r="D726" s="5"/>
      <c r="E726" s="4"/>
      <c r="F726" s="4"/>
      <c r="G726" s="3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s="6" customFormat="1" x14ac:dyDescent="0.2">
      <c r="B727" s="4"/>
      <c r="C727" s="5"/>
      <c r="D727" s="5"/>
      <c r="E727" s="4"/>
      <c r="F727" s="4"/>
      <c r="G727" s="3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s="6" customFormat="1" x14ac:dyDescent="0.2">
      <c r="B728" s="4"/>
      <c r="C728" s="5"/>
      <c r="D728" s="5"/>
      <c r="E728" s="4"/>
      <c r="F728" s="4"/>
      <c r="G728" s="3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s="6" customFormat="1" x14ac:dyDescent="0.2">
      <c r="B729" s="4"/>
      <c r="C729" s="5"/>
      <c r="D729" s="5"/>
      <c r="E729" s="4"/>
      <c r="F729" s="4"/>
      <c r="G729" s="3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s="6" customFormat="1" x14ac:dyDescent="0.2">
      <c r="B730" s="4"/>
      <c r="C730" s="5"/>
      <c r="D730" s="5"/>
      <c r="E730" s="4"/>
      <c r="F730" s="4"/>
      <c r="G730" s="3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s="6" customFormat="1" x14ac:dyDescent="0.2">
      <c r="B731" s="4"/>
      <c r="C731" s="5"/>
      <c r="D731" s="5"/>
      <c r="E731" s="4"/>
      <c r="F731" s="4"/>
      <c r="G731" s="3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s="6" customFormat="1" x14ac:dyDescent="0.2">
      <c r="B732" s="4"/>
      <c r="C732" s="5"/>
      <c r="D732" s="5"/>
      <c r="E732" s="4"/>
      <c r="F732" s="4"/>
      <c r="G732" s="3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s="6" customFormat="1" x14ac:dyDescent="0.2">
      <c r="B733" s="4"/>
      <c r="C733" s="5"/>
      <c r="D733" s="5"/>
      <c r="E733" s="4"/>
      <c r="F733" s="4"/>
      <c r="G733" s="3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s="6" customFormat="1" x14ac:dyDescent="0.2">
      <c r="B734" s="4"/>
      <c r="C734" s="5"/>
      <c r="D734" s="5"/>
      <c r="E734" s="4"/>
      <c r="F734" s="4"/>
      <c r="G734" s="3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s="6" customFormat="1" x14ac:dyDescent="0.2">
      <c r="B735" s="4"/>
      <c r="C735" s="5"/>
      <c r="D735" s="5"/>
      <c r="E735" s="4"/>
      <c r="F735" s="4"/>
      <c r="G735" s="3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s="6" customFormat="1" x14ac:dyDescent="0.2">
      <c r="B736" s="4"/>
      <c r="C736" s="5"/>
      <c r="D736" s="5"/>
      <c r="E736" s="4"/>
      <c r="F736" s="4"/>
      <c r="G736" s="3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3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3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3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3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3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3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3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3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3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3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3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3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3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3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3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3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3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3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3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3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3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3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3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3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3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3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3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3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3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3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3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3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s="6" customFormat="1" x14ac:dyDescent="0.2">
      <c r="B769" s="4"/>
      <c r="C769" s="5"/>
      <c r="D769" s="5"/>
      <c r="E769" s="4"/>
      <c r="F769" s="4"/>
      <c r="G769" s="3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s="6" customFormat="1" x14ac:dyDescent="0.2">
      <c r="B770" s="4"/>
      <c r="C770" s="5"/>
      <c r="D770" s="5"/>
      <c r="E770" s="4"/>
      <c r="F770" s="4"/>
      <c r="G770" s="3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s="6" customFormat="1" x14ac:dyDescent="0.2">
      <c r="B771" s="4"/>
      <c r="C771" s="5"/>
      <c r="D771" s="5"/>
      <c r="E771" s="4"/>
      <c r="F771" s="4"/>
      <c r="G771" s="3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s="6" customFormat="1" x14ac:dyDescent="0.2">
      <c r="B772" s="4"/>
      <c r="C772" s="5"/>
      <c r="D772" s="5"/>
      <c r="E772" s="4"/>
      <c r="F772" s="4"/>
      <c r="G772" s="3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s="6" customFormat="1" x14ac:dyDescent="0.2">
      <c r="B773" s="4"/>
      <c r="C773" s="5"/>
      <c r="D773" s="5"/>
      <c r="E773" s="4"/>
      <c r="F773" s="4"/>
      <c r="G773" s="3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s="6" customFormat="1" x14ac:dyDescent="0.2">
      <c r="B774" s="4"/>
      <c r="C774" s="5"/>
      <c r="D774" s="5"/>
      <c r="E774" s="4"/>
      <c r="F774" s="4"/>
      <c r="G774" s="3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s="6" customFormat="1" x14ac:dyDescent="0.2">
      <c r="B775" s="4"/>
      <c r="C775" s="5"/>
      <c r="D775" s="5"/>
      <c r="E775" s="4"/>
      <c r="F775" s="4"/>
      <c r="G775" s="3"/>
      <c r="H775" s="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s="6" customFormat="1" x14ac:dyDescent="0.2">
      <c r="B776" s="4"/>
      <c r="C776" s="5"/>
      <c r="D776" s="5"/>
      <c r="E776" s="4"/>
      <c r="F776" s="4"/>
      <c r="G776" s="3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s="6" customFormat="1" x14ac:dyDescent="0.2">
      <c r="B777" s="4"/>
      <c r="C777" s="5"/>
      <c r="D777" s="5"/>
      <c r="E777" s="4"/>
      <c r="F777" s="4"/>
      <c r="G777" s="3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s="6" customFormat="1" x14ac:dyDescent="0.2">
      <c r="B778" s="4"/>
      <c r="C778" s="5"/>
      <c r="D778" s="5"/>
      <c r="E778" s="4"/>
      <c r="F778" s="4"/>
      <c r="G778" s="3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s="6" customFormat="1" x14ac:dyDescent="0.2">
      <c r="B779" s="4"/>
      <c r="C779" s="5"/>
      <c r="D779" s="5"/>
      <c r="E779" s="4"/>
      <c r="F779" s="4"/>
      <c r="G779" s="3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s="6" customFormat="1" x14ac:dyDescent="0.2">
      <c r="B780" s="4"/>
      <c r="C780" s="5"/>
      <c r="D780" s="5"/>
      <c r="E780" s="4"/>
      <c r="F780" s="4"/>
      <c r="G780" s="3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s="6" customFormat="1" x14ac:dyDescent="0.2">
      <c r="B781" s="4"/>
      <c r="C781" s="5"/>
      <c r="D781" s="5"/>
      <c r="E781" s="4"/>
      <c r="F781" s="4"/>
      <c r="G781" s="3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s="6" customFormat="1" x14ac:dyDescent="0.2">
      <c r="B782" s="4"/>
      <c r="C782" s="5"/>
      <c r="D782" s="5"/>
      <c r="E782" s="4"/>
      <c r="F782" s="4"/>
      <c r="G782" s="3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s="6" customFormat="1" x14ac:dyDescent="0.2">
      <c r="B783" s="4"/>
      <c r="C783" s="5"/>
      <c r="D783" s="5"/>
      <c r="E783" s="4"/>
      <c r="F783" s="4"/>
      <c r="G783" s="3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s="6" customFormat="1" x14ac:dyDescent="0.2">
      <c r="B784" s="4"/>
      <c r="C784" s="5"/>
      <c r="D784" s="5"/>
      <c r="E784" s="4"/>
      <c r="F784" s="4"/>
      <c r="G784" s="3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3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3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3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3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3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3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3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3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3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3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3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3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3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3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3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3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s="6" customFormat="1" x14ac:dyDescent="0.2">
      <c r="B801" s="4"/>
      <c r="C801" s="5"/>
      <c r="D801" s="5"/>
      <c r="E801" s="4"/>
      <c r="F801" s="4"/>
      <c r="G801" s="3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s="6" customFormat="1" x14ac:dyDescent="0.2">
      <c r="B802" s="4"/>
      <c r="C802" s="5"/>
      <c r="D802" s="5"/>
      <c r="E802" s="4"/>
      <c r="F802" s="4"/>
      <c r="G802" s="3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s="6" customFormat="1" x14ac:dyDescent="0.2">
      <c r="B803" s="4"/>
      <c r="C803" s="5"/>
      <c r="D803" s="5"/>
      <c r="E803" s="4"/>
      <c r="F803" s="4"/>
      <c r="G803" s="3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s="6" customFormat="1" ht="12" customHeight="1" x14ac:dyDescent="0.2">
      <c r="B804" s="4"/>
      <c r="C804" s="5"/>
      <c r="D804" s="5"/>
      <c r="E804" s="4"/>
      <c r="F804" s="4"/>
      <c r="G804" s="3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s="6" customFormat="1" x14ac:dyDescent="0.2">
      <c r="B805" s="4"/>
      <c r="C805" s="5"/>
      <c r="D805" s="5"/>
      <c r="E805" s="4"/>
      <c r="F805" s="4"/>
      <c r="G805" s="3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s="6" customFormat="1" x14ac:dyDescent="0.2">
      <c r="B806" s="4"/>
      <c r="C806" s="5"/>
      <c r="D806" s="5"/>
      <c r="E806" s="4"/>
      <c r="F806" s="4"/>
      <c r="G806" s="3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s="6" customFormat="1" ht="12" customHeight="1" x14ac:dyDescent="0.2">
      <c r="B807" s="4"/>
      <c r="C807" s="5"/>
      <c r="D807" s="5"/>
      <c r="E807" s="4"/>
      <c r="F807" s="4"/>
      <c r="G807" s="3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s="6" customFormat="1" x14ac:dyDescent="0.2">
      <c r="B808" s="4"/>
      <c r="C808" s="5"/>
      <c r="D808" s="5"/>
      <c r="E808" s="4"/>
      <c r="F808" s="4"/>
      <c r="G808" s="3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x14ac:dyDescent="0.2">
      <c r="A809" s="6"/>
    </row>
    <row r="810" spans="1:22" s="6" customFormat="1" x14ac:dyDescent="0.2">
      <c r="B810" s="4"/>
      <c r="C810" s="5"/>
      <c r="D810" s="5"/>
      <c r="E810" s="4"/>
      <c r="F810" s="4"/>
      <c r="G810" s="3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s="6" customFormat="1" x14ac:dyDescent="0.2">
      <c r="B811" s="4"/>
      <c r="C811" s="5"/>
      <c r="D811" s="5"/>
      <c r="E811" s="4"/>
      <c r="F811" s="4"/>
      <c r="G811" s="3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s="6" customFormat="1" x14ac:dyDescent="0.2">
      <c r="B812" s="4"/>
      <c r="C812" s="5"/>
      <c r="D812" s="5"/>
      <c r="E812" s="4"/>
      <c r="F812" s="4"/>
      <c r="G812" s="3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s="6" customFormat="1" x14ac:dyDescent="0.2">
      <c r="B813" s="4"/>
      <c r="C813" s="5"/>
      <c r="D813" s="5"/>
      <c r="E813" s="4"/>
      <c r="F813" s="4"/>
      <c r="G813" s="3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s="6" customFormat="1" x14ac:dyDescent="0.2">
      <c r="B814" s="4"/>
      <c r="C814" s="5"/>
      <c r="D814" s="5"/>
      <c r="E814" s="4"/>
      <c r="F814" s="4"/>
      <c r="G814" s="3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s="6" customFormat="1" x14ac:dyDescent="0.2">
      <c r="B815" s="4"/>
      <c r="C815" s="5"/>
      <c r="D815" s="5"/>
      <c r="E815" s="4"/>
      <c r="F815" s="4"/>
      <c r="G815" s="3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s="6" customFormat="1" x14ac:dyDescent="0.2">
      <c r="B816" s="4"/>
      <c r="C816" s="5"/>
      <c r="D816" s="5"/>
      <c r="E816" s="4"/>
      <c r="F816" s="4"/>
      <c r="G816" s="3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3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3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3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3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3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3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3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3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3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3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x14ac:dyDescent="0.2">
      <c r="B827" s="4"/>
      <c r="C827" s="5"/>
      <c r="D827" s="5"/>
      <c r="E827" s="4"/>
      <c r="F827" s="4"/>
      <c r="G827" s="3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x14ac:dyDescent="0.2">
      <c r="B828" s="4"/>
      <c r="C828" s="5"/>
      <c r="D828" s="5"/>
      <c r="E828" s="4"/>
      <c r="F828" s="4"/>
      <c r="G828" s="3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x14ac:dyDescent="0.2">
      <c r="B829" s="4"/>
      <c r="C829" s="5"/>
      <c r="D829" s="5"/>
      <c r="E829" s="4"/>
      <c r="F829" s="4"/>
      <c r="G829" s="3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x14ac:dyDescent="0.2">
      <c r="B830" s="4"/>
      <c r="C830" s="5"/>
      <c r="D830" s="5"/>
      <c r="E830" s="4"/>
      <c r="F830" s="4"/>
      <c r="G830" s="3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x14ac:dyDescent="0.2">
      <c r="B831" s="4"/>
      <c r="C831" s="5"/>
      <c r="D831" s="5"/>
      <c r="E831" s="4"/>
      <c r="F831" s="4"/>
      <c r="G831" s="3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x14ac:dyDescent="0.2">
      <c r="B832" s="4"/>
      <c r="C832" s="5"/>
      <c r="D832" s="5"/>
      <c r="E832" s="4"/>
      <c r="F832" s="4"/>
      <c r="G832" s="3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s="6" customFormat="1" x14ac:dyDescent="0.2">
      <c r="B833" s="4"/>
      <c r="C833" s="5"/>
      <c r="D833" s="5"/>
      <c r="E833" s="4"/>
      <c r="F833" s="4"/>
      <c r="G833" s="3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3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3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3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3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3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3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3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3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3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3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3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3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3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3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3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3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3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3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3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3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3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3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3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3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3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3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3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3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3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3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3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3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3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3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3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3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3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3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3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3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3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3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3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3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3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3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3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s="6" customFormat="1" x14ac:dyDescent="0.2">
      <c r="B881" s="4"/>
      <c r="C881" s="5"/>
      <c r="D881" s="5"/>
      <c r="E881" s="4"/>
      <c r="F881" s="4"/>
      <c r="G881" s="3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s="6" customFormat="1" x14ac:dyDescent="0.2">
      <c r="B882" s="4"/>
      <c r="C882" s="5"/>
      <c r="D882" s="5"/>
      <c r="E882" s="4"/>
      <c r="F882" s="4"/>
      <c r="G882" s="3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s="6" customFormat="1" x14ac:dyDescent="0.2">
      <c r="B883" s="4"/>
      <c r="C883" s="5"/>
      <c r="D883" s="5"/>
      <c r="E883" s="4"/>
      <c r="F883" s="4"/>
      <c r="G883" s="3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s="6" customFormat="1" x14ac:dyDescent="0.2">
      <c r="B884" s="4"/>
      <c r="C884" s="5"/>
      <c r="D884" s="5"/>
      <c r="E884" s="4"/>
      <c r="F884" s="4"/>
      <c r="G884" s="3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s="6" customFormat="1" x14ac:dyDescent="0.2">
      <c r="B885" s="4"/>
      <c r="C885" s="5"/>
      <c r="D885" s="5"/>
      <c r="E885" s="4"/>
      <c r="F885" s="4"/>
      <c r="G885" s="3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s="6" customFormat="1" x14ac:dyDescent="0.2">
      <c r="B886" s="4"/>
      <c r="C886" s="5"/>
      <c r="D886" s="5"/>
      <c r="E886" s="4"/>
      <c r="F886" s="4"/>
      <c r="G886" s="3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s="6" customFormat="1" x14ac:dyDescent="0.2">
      <c r="B887" s="4"/>
      <c r="C887" s="5"/>
      <c r="D887" s="5"/>
      <c r="E887" s="4"/>
      <c r="F887" s="4"/>
      <c r="G887" s="3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s="6" customFormat="1" x14ac:dyDescent="0.2">
      <c r="B888" s="4"/>
      <c r="C888" s="5"/>
      <c r="D888" s="5"/>
      <c r="E888" s="4"/>
      <c r="F888" s="4"/>
      <c r="G888" s="3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s="6" customFormat="1" x14ac:dyDescent="0.2">
      <c r="B889" s="4"/>
      <c r="C889" s="5"/>
      <c r="D889" s="5"/>
      <c r="E889" s="4"/>
      <c r="F889" s="4"/>
      <c r="G889" s="3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s="6" customFormat="1" x14ac:dyDescent="0.2">
      <c r="B890" s="4"/>
      <c r="C890" s="5"/>
      <c r="D890" s="5"/>
      <c r="E890" s="4"/>
      <c r="F890" s="4"/>
      <c r="G890" s="3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s="6" customFormat="1" x14ac:dyDescent="0.2">
      <c r="B891" s="4"/>
      <c r="C891" s="5"/>
      <c r="D891" s="5"/>
      <c r="E891" s="4"/>
      <c r="F891" s="4"/>
      <c r="G891" s="3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s="6" customFormat="1" x14ac:dyDescent="0.2">
      <c r="B892" s="4"/>
      <c r="C892" s="5"/>
      <c r="D892" s="5"/>
      <c r="E892" s="4"/>
      <c r="F892" s="4"/>
      <c r="G892" s="3"/>
      <c r="H892" s="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s="6" customFormat="1" x14ac:dyDescent="0.2">
      <c r="B893" s="4"/>
      <c r="C893" s="5"/>
      <c r="D893" s="5"/>
      <c r="E893" s="4"/>
      <c r="F893" s="4"/>
      <c r="G893" s="3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s="6" customFormat="1" x14ac:dyDescent="0.2">
      <c r="B894" s="4"/>
      <c r="C894" s="5"/>
      <c r="D894" s="5"/>
      <c r="E894" s="4"/>
      <c r="F894" s="4"/>
      <c r="G894" s="3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s="6" customFormat="1" x14ac:dyDescent="0.2">
      <c r="B895" s="4"/>
      <c r="C895" s="5"/>
      <c r="D895" s="5"/>
      <c r="E895" s="4"/>
      <c r="F895" s="4"/>
      <c r="G895" s="3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s="6" customFormat="1" x14ac:dyDescent="0.2">
      <c r="B896" s="4"/>
      <c r="C896" s="5"/>
      <c r="D896" s="5"/>
      <c r="E896" s="4"/>
      <c r="F896" s="4"/>
      <c r="G896" s="3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3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3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3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3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3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3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3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3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3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3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3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3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3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3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x14ac:dyDescent="0.2">
      <c r="B911" s="4"/>
      <c r="C911" s="5"/>
      <c r="D911" s="5"/>
      <c r="E911" s="4"/>
      <c r="F911" s="4"/>
      <c r="G911" s="3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x14ac:dyDescent="0.2">
      <c r="B912" s="4"/>
      <c r="C912" s="5"/>
      <c r="D912" s="5"/>
      <c r="E912" s="4"/>
      <c r="F912" s="4"/>
      <c r="G912" s="3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s="6" customFormat="1" x14ac:dyDescent="0.2">
      <c r="B913" s="4"/>
      <c r="C913" s="5"/>
      <c r="D913" s="5"/>
      <c r="E913" s="4"/>
      <c r="F913" s="4"/>
      <c r="G913" s="3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s="6" customFormat="1" x14ac:dyDescent="0.2">
      <c r="B914" s="4"/>
      <c r="C914" s="5"/>
      <c r="D914" s="5"/>
      <c r="E914" s="4"/>
      <c r="F914" s="4"/>
      <c r="G914" s="3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s="6" customFormat="1" x14ac:dyDescent="0.2">
      <c r="B915" s="4"/>
      <c r="C915" s="5"/>
      <c r="D915" s="5"/>
      <c r="E915" s="4"/>
      <c r="F915" s="4"/>
      <c r="G915" s="3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s="6" customFormat="1" ht="12" customHeight="1" x14ac:dyDescent="0.2">
      <c r="B916" s="4"/>
      <c r="C916" s="5"/>
      <c r="D916" s="5"/>
      <c r="E916" s="4"/>
      <c r="F916" s="4"/>
      <c r="G916" s="3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s="6" customFormat="1" ht="12" customHeight="1" x14ac:dyDescent="0.2">
      <c r="B917" s="4"/>
      <c r="C917" s="5"/>
      <c r="D917" s="5"/>
      <c r="E917" s="4"/>
      <c r="F917" s="4"/>
      <c r="G917" s="3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s="6" customFormat="1" ht="12" customHeight="1" x14ac:dyDescent="0.2">
      <c r="B918" s="4"/>
      <c r="C918" s="5"/>
      <c r="D918" s="5"/>
      <c r="E918" s="4"/>
      <c r="F918" s="4"/>
      <c r="G918" s="3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s="6" customFormat="1" ht="12" customHeight="1" x14ac:dyDescent="0.2">
      <c r="B919" s="4"/>
      <c r="C919" s="5"/>
      <c r="D919" s="5"/>
      <c r="E919" s="4"/>
      <c r="F919" s="4"/>
      <c r="G919" s="3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s="6" customFormat="1" ht="12" customHeight="1" x14ac:dyDescent="0.2">
      <c r="B920" s="4"/>
      <c r="C920" s="5"/>
      <c r="D920" s="5"/>
      <c r="E920" s="4"/>
      <c r="F920" s="4"/>
      <c r="G920" s="3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s="6" customFormat="1" ht="12" customHeight="1" x14ac:dyDescent="0.2">
      <c r="B921" s="4"/>
      <c r="C921" s="5"/>
      <c r="D921" s="5"/>
      <c r="E921" s="4"/>
      <c r="F921" s="4"/>
      <c r="G921" s="3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s="6" customFormat="1" ht="12" customHeight="1" x14ac:dyDescent="0.2">
      <c r="B922" s="4"/>
      <c r="C922" s="5"/>
      <c r="D922" s="5"/>
      <c r="E922" s="4"/>
      <c r="F922" s="4"/>
      <c r="G922" s="3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s="6" customFormat="1" ht="12" customHeight="1" x14ac:dyDescent="0.2">
      <c r="B923" s="4"/>
      <c r="C923" s="5"/>
      <c r="D923" s="5"/>
      <c r="E923" s="4"/>
      <c r="F923" s="4"/>
      <c r="G923" s="3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s="6" customFormat="1" ht="12" customHeight="1" x14ac:dyDescent="0.2">
      <c r="B924" s="4"/>
      <c r="C924" s="5"/>
      <c r="D924" s="5"/>
      <c r="E924" s="4"/>
      <c r="F924" s="4"/>
      <c r="G924" s="3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s="6" customFormat="1" x14ac:dyDescent="0.2">
      <c r="B925" s="4"/>
      <c r="C925" s="5"/>
      <c r="D925" s="5"/>
      <c r="E925" s="4"/>
      <c r="F925" s="4"/>
      <c r="G925" s="3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x14ac:dyDescent="0.2">
      <c r="A926" s="6"/>
    </row>
    <row r="927" spans="1:22" s="6" customFormat="1" x14ac:dyDescent="0.2">
      <c r="B927" s="4"/>
      <c r="C927" s="5"/>
      <c r="D927" s="5"/>
      <c r="E927" s="4"/>
      <c r="F927" s="4"/>
      <c r="G927" s="3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s="6" customFormat="1" x14ac:dyDescent="0.2">
      <c r="B928" s="4"/>
      <c r="C928" s="5"/>
      <c r="D928" s="5"/>
      <c r="E928" s="4"/>
      <c r="F928" s="4"/>
      <c r="G928" s="3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3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3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3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3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3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3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3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3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3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3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3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3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3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3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3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3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s="6" customFormat="1" x14ac:dyDescent="0.2">
      <c r="B945" s="4"/>
      <c r="C945" s="5"/>
      <c r="D945" s="5"/>
      <c r="E945" s="4"/>
      <c r="F945" s="4"/>
      <c r="G945" s="3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s="6" customFormat="1" x14ac:dyDescent="0.2">
      <c r="B946" s="4"/>
      <c r="C946" s="5"/>
      <c r="D946" s="5"/>
      <c r="E946" s="4"/>
      <c r="F946" s="4"/>
      <c r="G946" s="3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s="6" customFormat="1" x14ac:dyDescent="0.2">
      <c r="B947" s="4"/>
      <c r="C947" s="5"/>
      <c r="D947" s="5"/>
      <c r="E947" s="4"/>
      <c r="F947" s="4"/>
      <c r="G947" s="3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s="6" customFormat="1" x14ac:dyDescent="0.2">
      <c r="B948" s="4"/>
      <c r="C948" s="5"/>
      <c r="D948" s="5"/>
      <c r="E948" s="4"/>
      <c r="F948" s="4"/>
      <c r="G948" s="3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s="6" customFormat="1" x14ac:dyDescent="0.2">
      <c r="B949" s="4"/>
      <c r="C949" s="5"/>
      <c r="D949" s="5"/>
      <c r="E949" s="4"/>
      <c r="F949" s="4"/>
      <c r="G949" s="3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s="6" customFormat="1" x14ac:dyDescent="0.2">
      <c r="B950" s="4"/>
      <c r="C950" s="5"/>
      <c r="D950" s="5"/>
      <c r="E950" s="4"/>
      <c r="F950" s="4"/>
      <c r="G950" s="3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s="6" customFormat="1" x14ac:dyDescent="0.2">
      <c r="B951" s="4"/>
      <c r="C951" s="5"/>
      <c r="D951" s="5"/>
      <c r="E951" s="4"/>
      <c r="F951" s="4"/>
      <c r="G951" s="3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s="6" customFormat="1" x14ac:dyDescent="0.2">
      <c r="B952" s="4"/>
      <c r="C952" s="5"/>
      <c r="D952" s="5"/>
      <c r="E952" s="4"/>
      <c r="F952" s="4"/>
      <c r="G952" s="3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s="6" customFormat="1" x14ac:dyDescent="0.2">
      <c r="B953" s="4"/>
      <c r="C953" s="5"/>
      <c r="D953" s="5"/>
      <c r="E953" s="4"/>
      <c r="F953" s="4"/>
      <c r="G953" s="3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s="6" customFormat="1" x14ac:dyDescent="0.2">
      <c r="B954" s="4"/>
      <c r="C954" s="5"/>
      <c r="D954" s="5"/>
      <c r="E954" s="4"/>
      <c r="F954" s="4"/>
      <c r="G954" s="3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s="6" customFormat="1" x14ac:dyDescent="0.2">
      <c r="B955" s="4"/>
      <c r="C955" s="5"/>
      <c r="D955" s="5"/>
      <c r="E955" s="4"/>
      <c r="F955" s="4"/>
      <c r="G955" s="3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s="6" customFormat="1" x14ac:dyDescent="0.2">
      <c r="B956" s="4"/>
      <c r="C956" s="5"/>
      <c r="D956" s="5"/>
      <c r="E956" s="4"/>
      <c r="F956" s="4"/>
      <c r="G956" s="3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s="6" customFormat="1" x14ac:dyDescent="0.2">
      <c r="B957" s="4"/>
      <c r="C957" s="5"/>
      <c r="D957" s="5"/>
      <c r="E957" s="4"/>
      <c r="F957" s="4"/>
      <c r="G957" s="3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s="6" customFormat="1" x14ac:dyDescent="0.2">
      <c r="B958" s="4"/>
      <c r="C958" s="5"/>
      <c r="D958" s="5"/>
      <c r="E958" s="4"/>
      <c r="F958" s="4"/>
      <c r="G958" s="3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s="6" customFormat="1" x14ac:dyDescent="0.2">
      <c r="B959" s="4"/>
      <c r="C959" s="5"/>
      <c r="D959" s="5"/>
      <c r="E959" s="4"/>
      <c r="F959" s="4"/>
      <c r="G959" s="3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s="6" customFormat="1" x14ac:dyDescent="0.2">
      <c r="B960" s="4"/>
      <c r="C960" s="5"/>
      <c r="D960" s="5"/>
      <c r="E960" s="4"/>
      <c r="F960" s="4"/>
      <c r="G960" s="3"/>
      <c r="H960" s="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s="6" customFormat="1" x14ac:dyDescent="0.2">
      <c r="B961" s="4"/>
      <c r="C961" s="5"/>
      <c r="D961" s="5"/>
      <c r="E961" s="4"/>
      <c r="F961" s="4"/>
      <c r="G961" s="3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3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3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3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3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3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3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3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3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3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3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3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3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3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3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3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3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x14ac:dyDescent="0.2">
      <c r="B978" s="4"/>
      <c r="C978" s="5"/>
      <c r="D978" s="5"/>
      <c r="E978" s="4"/>
      <c r="F978" s="4"/>
      <c r="G978" s="3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3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3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3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3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x14ac:dyDescent="0.2">
      <c r="B983" s="4"/>
      <c r="C983" s="5"/>
      <c r="D983" s="5"/>
      <c r="E983" s="4"/>
      <c r="F983" s="4"/>
      <c r="G983" s="3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3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3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3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ht="12" customHeight="1" x14ac:dyDescent="0.2">
      <c r="B987" s="4"/>
      <c r="C987" s="5"/>
      <c r="D987" s="5"/>
      <c r="E987" s="4"/>
      <c r="F987" s="4"/>
      <c r="G987" s="3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ht="12" customHeight="1" x14ac:dyDescent="0.2">
      <c r="B988" s="4"/>
      <c r="C988" s="5"/>
      <c r="D988" s="5"/>
      <c r="E988" s="4"/>
      <c r="F988" s="4"/>
      <c r="G988" s="3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ht="12" customHeight="1" x14ac:dyDescent="0.2">
      <c r="B989" s="4"/>
      <c r="C989" s="5"/>
      <c r="D989" s="5"/>
      <c r="E989" s="4"/>
      <c r="F989" s="4"/>
      <c r="G989" s="3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ht="12" customHeight="1" x14ac:dyDescent="0.2">
      <c r="B990" s="4"/>
      <c r="C990" s="5"/>
      <c r="D990" s="5"/>
      <c r="E990" s="4"/>
      <c r="F990" s="4"/>
      <c r="G990" s="3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ht="12" customHeight="1" x14ac:dyDescent="0.2">
      <c r="B991" s="4"/>
      <c r="C991" s="5"/>
      <c r="D991" s="5"/>
      <c r="E991" s="4"/>
      <c r="F991" s="4"/>
      <c r="G991" s="3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ht="12" customHeight="1" x14ac:dyDescent="0.2">
      <c r="B992" s="4"/>
      <c r="C992" s="5"/>
      <c r="D992" s="5"/>
      <c r="E992" s="4"/>
      <c r="F992" s="4"/>
      <c r="G992" s="3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s="6" customFormat="1" x14ac:dyDescent="0.2">
      <c r="B993" s="4"/>
      <c r="C993" s="5"/>
      <c r="D993" s="5"/>
      <c r="E993" s="4"/>
      <c r="F993" s="4"/>
      <c r="G993" s="3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x14ac:dyDescent="0.2">
      <c r="A994" s="6"/>
    </row>
    <row r="995" spans="1:22" s="6" customFormat="1" x14ac:dyDescent="0.2">
      <c r="B995" s="4"/>
      <c r="C995" s="5"/>
      <c r="D995" s="5"/>
      <c r="E995" s="4"/>
      <c r="F995" s="4"/>
      <c r="G995" s="3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s="6" customFormat="1" x14ac:dyDescent="0.2">
      <c r="B996" s="4"/>
      <c r="C996" s="5"/>
      <c r="D996" s="5"/>
      <c r="E996" s="4"/>
      <c r="F996" s="4"/>
      <c r="G996" s="3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s="6" customFormat="1" x14ac:dyDescent="0.2">
      <c r="B997" s="4"/>
      <c r="C997" s="5"/>
      <c r="D997" s="5"/>
      <c r="E997" s="4"/>
      <c r="F997" s="4"/>
      <c r="G997" s="3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s="6" customFormat="1" x14ac:dyDescent="0.2">
      <c r="B998" s="4"/>
      <c r="C998" s="5"/>
      <c r="D998" s="5"/>
      <c r="E998" s="4"/>
      <c r="F998" s="4"/>
      <c r="G998" s="3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s="6" customFormat="1" x14ac:dyDescent="0.2">
      <c r="B999" s="4"/>
      <c r="C999" s="5"/>
      <c r="D999" s="5"/>
      <c r="E999" s="4"/>
      <c r="F999" s="4"/>
      <c r="G999" s="3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s="6" customFormat="1" x14ac:dyDescent="0.2">
      <c r="B1000" s="4"/>
      <c r="C1000" s="5"/>
      <c r="D1000" s="5"/>
      <c r="E1000" s="4"/>
      <c r="F1000" s="4"/>
      <c r="G1000" s="3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1:22" s="6" customFormat="1" x14ac:dyDescent="0.2">
      <c r="B1001" s="4"/>
      <c r="C1001" s="5"/>
      <c r="D1001" s="5"/>
      <c r="E1001" s="4"/>
      <c r="F1001" s="4"/>
      <c r="G1001" s="3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1:22" s="6" customFormat="1" x14ac:dyDescent="0.2">
      <c r="B1002" s="4"/>
      <c r="C1002" s="5"/>
      <c r="D1002" s="5"/>
      <c r="E1002" s="4"/>
      <c r="F1002" s="4"/>
      <c r="G1002" s="3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1:22" s="6" customFormat="1" x14ac:dyDescent="0.2">
      <c r="B1003" s="4"/>
      <c r="C1003" s="5"/>
      <c r="D1003" s="5"/>
      <c r="E1003" s="4"/>
      <c r="F1003" s="4"/>
      <c r="G1003" s="3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1:22" s="6" customFormat="1" x14ac:dyDescent="0.2">
      <c r="B1004" s="4"/>
      <c r="C1004" s="5"/>
      <c r="D1004" s="5"/>
      <c r="E1004" s="4"/>
      <c r="F1004" s="4"/>
      <c r="G1004" s="3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1:22" s="6" customFormat="1" x14ac:dyDescent="0.2">
      <c r="B1005" s="4"/>
      <c r="C1005" s="5"/>
      <c r="D1005" s="5"/>
      <c r="E1005" s="4"/>
      <c r="F1005" s="4"/>
      <c r="G1005" s="3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1:22" s="6" customFormat="1" x14ac:dyDescent="0.2">
      <c r="B1006" s="4"/>
      <c r="C1006" s="5"/>
      <c r="D1006" s="5"/>
      <c r="E1006" s="4"/>
      <c r="F1006" s="4"/>
      <c r="G1006" s="3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1:22" s="6" customFormat="1" x14ac:dyDescent="0.2">
      <c r="B1007" s="4"/>
      <c r="C1007" s="5"/>
      <c r="D1007" s="5"/>
      <c r="E1007" s="4"/>
      <c r="F1007" s="4"/>
      <c r="G1007" s="3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1:22" s="6" customFormat="1" x14ac:dyDescent="0.2">
      <c r="B1008" s="4"/>
      <c r="C1008" s="5"/>
      <c r="D1008" s="5"/>
      <c r="E1008" s="4"/>
      <c r="F1008" s="4"/>
      <c r="G1008" s="3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2:22" s="6" customFormat="1" x14ac:dyDescent="0.2">
      <c r="B1009" s="4"/>
      <c r="C1009" s="5"/>
      <c r="D1009" s="5"/>
      <c r="E1009" s="4"/>
      <c r="F1009" s="4"/>
      <c r="G1009" s="3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2:22" s="6" customFormat="1" x14ac:dyDescent="0.2">
      <c r="B1010" s="4"/>
      <c r="C1010" s="5"/>
      <c r="D1010" s="5"/>
      <c r="E1010" s="4"/>
      <c r="F1010" s="4"/>
      <c r="G1010" s="3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2:22" s="6" customFormat="1" x14ac:dyDescent="0.2">
      <c r="B1011" s="4"/>
      <c r="C1011" s="5"/>
      <c r="D1011" s="5"/>
      <c r="E1011" s="4"/>
      <c r="F1011" s="4"/>
      <c r="G1011" s="3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2:22" s="6" customFormat="1" x14ac:dyDescent="0.2">
      <c r="B1012" s="4"/>
      <c r="C1012" s="5"/>
      <c r="D1012" s="5"/>
      <c r="E1012" s="4"/>
      <c r="F1012" s="4"/>
      <c r="G1012" s="3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2:22" s="6" customFormat="1" x14ac:dyDescent="0.2">
      <c r="B1013" s="4"/>
      <c r="C1013" s="5"/>
      <c r="D1013" s="5"/>
      <c r="E1013" s="4"/>
      <c r="F1013" s="4"/>
      <c r="G1013" s="3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2:22" s="6" customFormat="1" x14ac:dyDescent="0.2">
      <c r="B1014" s="4"/>
      <c r="C1014" s="5"/>
      <c r="D1014" s="5"/>
      <c r="E1014" s="4"/>
      <c r="F1014" s="4"/>
      <c r="G1014" s="3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2:22" s="6" customFormat="1" x14ac:dyDescent="0.2">
      <c r="B1015" s="4"/>
      <c r="C1015" s="5"/>
      <c r="D1015" s="5"/>
      <c r="E1015" s="4"/>
      <c r="F1015" s="4"/>
      <c r="G1015" s="3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2:22" s="6" customFormat="1" x14ac:dyDescent="0.2">
      <c r="B1016" s="4"/>
      <c r="C1016" s="5"/>
      <c r="D1016" s="5"/>
      <c r="E1016" s="4"/>
      <c r="F1016" s="4"/>
      <c r="G1016" s="3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2:22" s="6" customFormat="1" x14ac:dyDescent="0.2">
      <c r="B1017" s="4"/>
      <c r="C1017" s="5"/>
      <c r="D1017" s="5"/>
      <c r="E1017" s="4"/>
      <c r="F1017" s="4"/>
      <c r="G1017" s="3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2:22" s="6" customFormat="1" x14ac:dyDescent="0.2">
      <c r="B1018" s="4"/>
      <c r="C1018" s="5"/>
      <c r="D1018" s="5"/>
      <c r="E1018" s="4"/>
      <c r="F1018" s="4"/>
      <c r="G1018" s="3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2:22" s="6" customFormat="1" x14ac:dyDescent="0.2">
      <c r="B1019" s="4"/>
      <c r="C1019" s="5"/>
      <c r="D1019" s="5"/>
      <c r="E1019" s="4"/>
      <c r="F1019" s="4"/>
      <c r="G1019" s="3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2:22" s="6" customFormat="1" x14ac:dyDescent="0.2">
      <c r="B1020" s="4"/>
      <c r="C1020" s="5"/>
      <c r="D1020" s="5"/>
      <c r="E1020" s="4"/>
      <c r="F1020" s="4"/>
      <c r="G1020" s="3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2:22" s="6" customFormat="1" x14ac:dyDescent="0.2">
      <c r="B1021" s="4"/>
      <c r="C1021" s="5"/>
      <c r="D1021" s="5"/>
      <c r="E1021" s="4"/>
      <c r="F1021" s="4"/>
      <c r="G1021" s="3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2:22" s="6" customFormat="1" x14ac:dyDescent="0.2">
      <c r="B1022" s="4"/>
      <c r="C1022" s="5"/>
      <c r="D1022" s="5"/>
      <c r="E1022" s="4"/>
      <c r="F1022" s="4"/>
      <c r="G1022" s="3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2:22" s="6" customFormat="1" x14ac:dyDescent="0.2">
      <c r="B1023" s="4"/>
      <c r="C1023" s="5"/>
      <c r="D1023" s="5"/>
      <c r="E1023" s="4"/>
      <c r="F1023" s="4"/>
      <c r="G1023" s="3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2:22" s="6" customFormat="1" x14ac:dyDescent="0.2">
      <c r="B1024" s="4"/>
      <c r="C1024" s="5"/>
      <c r="D1024" s="5"/>
      <c r="E1024" s="4"/>
      <c r="F1024" s="4"/>
      <c r="G1024" s="3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3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3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3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3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3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3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3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3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x14ac:dyDescent="0.2">
      <c r="B1033" s="4"/>
      <c r="C1033" s="5"/>
      <c r="D1033" s="5"/>
      <c r="E1033" s="4"/>
      <c r="F1033" s="4"/>
      <c r="G1033" s="3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3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x14ac:dyDescent="0.2">
      <c r="B1035" s="4"/>
      <c r="C1035" s="5"/>
      <c r="D1035" s="5"/>
      <c r="E1035" s="4"/>
      <c r="F1035" s="4"/>
      <c r="G1035" s="3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3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3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x14ac:dyDescent="0.2">
      <c r="B1038" s="4"/>
      <c r="C1038" s="5"/>
      <c r="D1038" s="5"/>
      <c r="E1038" s="4"/>
      <c r="F1038" s="4"/>
      <c r="G1038" s="3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3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x14ac:dyDescent="0.2">
      <c r="B1040" s="4"/>
      <c r="C1040" s="5"/>
      <c r="D1040" s="5"/>
      <c r="E1040" s="4"/>
      <c r="F1040" s="4"/>
      <c r="G1040" s="3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2:22" s="6" customFormat="1" x14ac:dyDescent="0.2">
      <c r="B1041" s="4"/>
      <c r="C1041" s="5"/>
      <c r="D1041" s="5"/>
      <c r="E1041" s="4"/>
      <c r="F1041" s="4"/>
      <c r="G1041" s="3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2:22" s="6" customFormat="1" x14ac:dyDescent="0.2">
      <c r="B1042" s="4"/>
      <c r="C1042" s="5"/>
      <c r="D1042" s="5"/>
      <c r="E1042" s="4"/>
      <c r="F1042" s="4"/>
      <c r="G1042" s="3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2:22" s="6" customFormat="1" x14ac:dyDescent="0.2">
      <c r="B1043" s="4"/>
      <c r="C1043" s="5"/>
      <c r="D1043" s="5"/>
      <c r="E1043" s="4"/>
      <c r="F1043" s="4"/>
      <c r="G1043" s="3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2:22" s="6" customFormat="1" x14ac:dyDescent="0.2">
      <c r="B1044" s="4"/>
      <c r="C1044" s="5"/>
      <c r="D1044" s="5"/>
      <c r="E1044" s="4"/>
      <c r="F1044" s="4"/>
      <c r="G1044" s="3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2:22" s="6" customFormat="1" x14ac:dyDescent="0.2">
      <c r="B1045" s="4"/>
      <c r="C1045" s="5"/>
      <c r="D1045" s="5"/>
      <c r="E1045" s="4"/>
      <c r="F1045" s="4"/>
      <c r="G1045" s="3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2:22" s="6" customFormat="1" x14ac:dyDescent="0.2">
      <c r="B1046" s="4"/>
      <c r="C1046" s="5"/>
      <c r="D1046" s="5"/>
      <c r="E1046" s="4"/>
      <c r="F1046" s="4"/>
      <c r="G1046" s="3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2:22" s="6" customFormat="1" x14ac:dyDescent="0.2">
      <c r="B1047" s="4"/>
      <c r="C1047" s="5"/>
      <c r="D1047" s="5"/>
      <c r="E1047" s="4"/>
      <c r="F1047" s="4"/>
      <c r="G1047" s="3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2:22" s="6" customFormat="1" x14ac:dyDescent="0.2">
      <c r="B1048" s="4"/>
      <c r="C1048" s="5"/>
      <c r="D1048" s="5"/>
      <c r="E1048" s="4"/>
      <c r="F1048" s="4"/>
      <c r="G1048" s="3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2:22" s="6" customFormat="1" x14ac:dyDescent="0.2">
      <c r="B1049" s="4"/>
      <c r="C1049" s="5"/>
      <c r="D1049" s="5"/>
      <c r="E1049" s="4"/>
      <c r="F1049" s="4"/>
      <c r="G1049" s="3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2:22" s="6" customFormat="1" ht="11.25" customHeight="1" x14ac:dyDescent="0.2">
      <c r="B1050" s="4"/>
      <c r="C1050" s="5"/>
      <c r="D1050" s="5"/>
      <c r="E1050" s="4"/>
      <c r="F1050" s="4"/>
      <c r="G1050" s="3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2:22" s="6" customFormat="1" x14ac:dyDescent="0.2">
      <c r="B1051" s="4"/>
      <c r="C1051" s="5"/>
      <c r="D1051" s="5"/>
      <c r="E1051" s="4"/>
      <c r="F1051" s="4"/>
      <c r="G1051" s="3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2:22" s="6" customFormat="1" x14ac:dyDescent="0.2">
      <c r="B1052" s="4"/>
      <c r="C1052" s="5"/>
      <c r="D1052" s="5"/>
      <c r="E1052" s="4"/>
      <c r="F1052" s="4"/>
      <c r="G1052" s="3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2:22" s="6" customFormat="1" x14ac:dyDescent="0.2">
      <c r="B1053" s="4"/>
      <c r="C1053" s="5"/>
      <c r="D1053" s="5"/>
      <c r="E1053" s="4"/>
      <c r="F1053" s="4"/>
      <c r="G1053" s="3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2:22" s="6" customFormat="1" x14ac:dyDescent="0.2">
      <c r="B1054" s="4"/>
      <c r="C1054" s="5"/>
      <c r="D1054" s="5"/>
      <c r="E1054" s="4"/>
      <c r="F1054" s="4"/>
      <c r="G1054" s="3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2:22" s="6" customFormat="1" x14ac:dyDescent="0.2">
      <c r="B1055" s="4"/>
      <c r="C1055" s="5"/>
      <c r="D1055" s="5"/>
      <c r="E1055" s="4"/>
      <c r="F1055" s="4"/>
      <c r="G1055" s="3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2:22" s="6" customFormat="1" x14ac:dyDescent="0.2">
      <c r="B1056" s="4"/>
      <c r="C1056" s="5"/>
      <c r="D1056" s="5"/>
      <c r="E1056" s="4"/>
      <c r="F1056" s="4"/>
      <c r="G1056" s="3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2:22" s="6" customFormat="1" x14ac:dyDescent="0.2">
      <c r="B1057" s="4"/>
      <c r="C1057" s="5"/>
      <c r="D1057" s="5"/>
      <c r="E1057" s="4"/>
      <c r="F1057" s="4"/>
      <c r="G1057" s="3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2:22" s="6" customFormat="1" x14ac:dyDescent="0.2">
      <c r="B1058" s="4"/>
      <c r="C1058" s="5"/>
      <c r="D1058" s="5"/>
      <c r="E1058" s="4"/>
      <c r="F1058" s="4"/>
      <c r="G1058" s="3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2:22" s="6" customFormat="1" x14ac:dyDescent="0.2">
      <c r="B1059" s="4"/>
      <c r="C1059" s="5"/>
      <c r="D1059" s="5"/>
      <c r="E1059" s="4"/>
      <c r="F1059" s="4"/>
      <c r="G1059" s="3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2:22" s="6" customFormat="1" x14ac:dyDescent="0.2">
      <c r="B1060" s="4"/>
      <c r="C1060" s="5"/>
      <c r="D1060" s="5"/>
      <c r="E1060" s="4"/>
      <c r="F1060" s="4"/>
      <c r="G1060" s="3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2:22" s="6" customFormat="1" x14ac:dyDescent="0.2">
      <c r="B1061" s="4"/>
      <c r="C1061" s="5"/>
      <c r="D1061" s="5"/>
      <c r="E1061" s="4"/>
      <c r="F1061" s="4"/>
      <c r="G1061" s="3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2:22" s="6" customFormat="1" x14ac:dyDescent="0.2">
      <c r="B1062" s="4"/>
      <c r="C1062" s="5"/>
      <c r="D1062" s="5"/>
      <c r="E1062" s="4"/>
      <c r="F1062" s="4"/>
      <c r="G1062" s="3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2:22" s="6" customFormat="1" x14ac:dyDescent="0.2">
      <c r="B1063" s="4"/>
      <c r="C1063" s="5"/>
      <c r="D1063" s="5"/>
      <c r="E1063" s="4"/>
      <c r="F1063" s="4"/>
      <c r="G1063" s="3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2:22" s="6" customFormat="1" x14ac:dyDescent="0.2">
      <c r="B1064" s="4"/>
      <c r="C1064" s="5"/>
      <c r="D1064" s="5"/>
      <c r="E1064" s="4"/>
      <c r="F1064" s="4"/>
      <c r="G1064" s="3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2:22" s="6" customFormat="1" x14ac:dyDescent="0.2">
      <c r="B1065" s="4"/>
      <c r="C1065" s="5"/>
      <c r="D1065" s="5"/>
      <c r="E1065" s="4"/>
      <c r="F1065" s="4"/>
      <c r="G1065" s="3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2:22" s="6" customFormat="1" x14ac:dyDescent="0.2">
      <c r="B1066" s="4"/>
      <c r="C1066" s="5"/>
      <c r="D1066" s="5"/>
      <c r="E1066" s="4"/>
      <c r="F1066" s="4"/>
      <c r="G1066" s="3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2:22" s="6" customFormat="1" ht="12" customHeight="1" x14ac:dyDescent="0.2">
      <c r="B1067" s="4"/>
      <c r="C1067" s="5"/>
      <c r="D1067" s="5"/>
      <c r="E1067" s="4"/>
      <c r="F1067" s="4"/>
      <c r="G1067" s="3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2:22" s="6" customFormat="1" x14ac:dyDescent="0.2">
      <c r="B1068" s="4"/>
      <c r="C1068" s="5"/>
      <c r="D1068" s="5"/>
      <c r="E1068" s="4"/>
      <c r="F1068" s="4"/>
      <c r="G1068" s="3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2:22" s="6" customFormat="1" x14ac:dyDescent="0.2">
      <c r="B1069" s="4"/>
      <c r="C1069" s="5"/>
      <c r="D1069" s="5"/>
      <c r="E1069" s="4"/>
      <c r="F1069" s="4"/>
      <c r="G1069" s="3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2:22" s="6" customFormat="1" x14ac:dyDescent="0.2">
      <c r="B1070" s="4"/>
      <c r="C1070" s="5"/>
      <c r="D1070" s="5"/>
      <c r="E1070" s="4"/>
      <c r="F1070" s="4"/>
      <c r="G1070" s="3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2:22" s="6" customFormat="1" x14ac:dyDescent="0.2">
      <c r="B1071" s="4"/>
      <c r="C1071" s="5"/>
      <c r="D1071" s="5"/>
      <c r="E1071" s="4"/>
      <c r="F1071" s="4"/>
      <c r="G1071" s="3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2:22" s="6" customFormat="1" ht="15" customHeight="1" x14ac:dyDescent="0.2">
      <c r="B1072" s="4"/>
      <c r="C1072" s="5"/>
      <c r="D1072" s="5"/>
      <c r="E1072" s="4"/>
      <c r="F1072" s="4"/>
      <c r="G1072" s="3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2:22" s="6" customFormat="1" x14ac:dyDescent="0.2">
      <c r="B1073" s="4"/>
      <c r="C1073" s="5"/>
      <c r="D1073" s="5"/>
      <c r="E1073" s="4"/>
      <c r="F1073" s="4"/>
      <c r="G1073" s="3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2:22" s="6" customFormat="1" x14ac:dyDescent="0.2">
      <c r="B1074" s="4"/>
      <c r="C1074" s="5"/>
      <c r="D1074" s="5"/>
      <c r="E1074" s="4"/>
      <c r="F1074" s="4"/>
      <c r="G1074" s="3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2:22" s="6" customFormat="1" x14ac:dyDescent="0.2">
      <c r="B1075" s="4"/>
      <c r="C1075" s="5"/>
      <c r="D1075" s="5"/>
      <c r="E1075" s="4"/>
      <c r="F1075" s="4"/>
      <c r="G1075" s="3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2:22" s="6" customFormat="1" x14ac:dyDescent="0.2">
      <c r="B1076" s="4"/>
      <c r="C1076" s="5"/>
      <c r="D1076" s="5"/>
      <c r="E1076" s="4"/>
      <c r="F1076" s="4"/>
      <c r="G1076" s="3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2:22" s="6" customFormat="1" x14ac:dyDescent="0.2">
      <c r="B1077" s="4"/>
      <c r="C1077" s="5"/>
      <c r="D1077" s="5"/>
      <c r="E1077" s="4"/>
      <c r="F1077" s="4"/>
      <c r="G1077" s="3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8" spans="2:22" s="6" customFormat="1" x14ac:dyDescent="0.2">
      <c r="B1078" s="4"/>
      <c r="C1078" s="5"/>
      <c r="D1078" s="5"/>
      <c r="E1078" s="4"/>
      <c r="F1078" s="4"/>
      <c r="G1078" s="3"/>
      <c r="H1078" s="3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</row>
    <row r="1079" spans="2:22" s="6" customFormat="1" x14ac:dyDescent="0.2">
      <c r="B1079" s="4"/>
      <c r="C1079" s="5"/>
      <c r="D1079" s="5"/>
      <c r="E1079" s="4"/>
      <c r="F1079" s="4"/>
      <c r="G1079" s="3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2:22" s="6" customFormat="1" x14ac:dyDescent="0.2">
      <c r="B1080" s="4"/>
      <c r="C1080" s="5"/>
      <c r="D1080" s="5"/>
      <c r="E1080" s="4"/>
      <c r="F1080" s="4"/>
      <c r="G1080" s="3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2:22" s="6" customFormat="1" x14ac:dyDescent="0.2">
      <c r="B1081" s="4"/>
      <c r="C1081" s="5"/>
      <c r="D1081" s="5"/>
      <c r="E1081" s="4"/>
      <c r="F1081" s="4"/>
      <c r="G1081" s="3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2:22" s="6" customFormat="1" x14ac:dyDescent="0.2">
      <c r="B1082" s="4"/>
      <c r="C1082" s="5"/>
      <c r="D1082" s="5"/>
      <c r="E1082" s="4"/>
      <c r="F1082" s="4"/>
      <c r="G1082" s="3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2:22" s="6" customFormat="1" x14ac:dyDescent="0.2">
      <c r="B1083" s="4"/>
      <c r="C1083" s="5"/>
      <c r="D1083" s="5"/>
      <c r="E1083" s="4"/>
      <c r="F1083" s="4"/>
      <c r="G1083" s="3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2:22" s="6" customFormat="1" x14ac:dyDescent="0.2">
      <c r="B1084" s="4"/>
      <c r="C1084" s="5"/>
      <c r="D1084" s="5"/>
      <c r="E1084" s="4"/>
      <c r="F1084" s="4"/>
      <c r="G1084" s="3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2:22" s="6" customFormat="1" x14ac:dyDescent="0.2">
      <c r="B1085" s="4"/>
      <c r="C1085" s="5"/>
      <c r="D1085" s="5"/>
      <c r="E1085" s="4"/>
      <c r="F1085" s="4"/>
      <c r="G1085" s="3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2:22" s="6" customFormat="1" x14ac:dyDescent="0.2">
      <c r="B1086" s="4"/>
      <c r="C1086" s="5"/>
      <c r="D1086" s="5"/>
      <c r="E1086" s="4"/>
      <c r="F1086" s="4"/>
      <c r="G1086" s="3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2:22" s="6" customFormat="1" x14ac:dyDescent="0.2">
      <c r="B1087" s="4"/>
      <c r="C1087" s="5"/>
      <c r="D1087" s="5"/>
      <c r="E1087" s="4"/>
      <c r="F1087" s="4"/>
      <c r="G1087" s="3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2:22" s="6" customFormat="1" x14ac:dyDescent="0.2">
      <c r="B1088" s="4"/>
      <c r="C1088" s="5"/>
      <c r="D1088" s="5"/>
      <c r="E1088" s="4"/>
      <c r="F1088" s="4"/>
      <c r="G1088" s="3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2:22" s="6" customFormat="1" ht="12.75" customHeight="1" x14ac:dyDescent="0.2">
      <c r="B1089" s="4"/>
      <c r="C1089" s="5"/>
      <c r="D1089" s="5"/>
      <c r="E1089" s="4"/>
      <c r="F1089" s="4"/>
      <c r="G1089" s="3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2:22" s="6" customFormat="1" x14ac:dyDescent="0.2">
      <c r="B1090" s="4"/>
      <c r="C1090" s="5"/>
      <c r="D1090" s="5"/>
      <c r="E1090" s="4"/>
      <c r="F1090" s="4"/>
      <c r="G1090" s="3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2:22" s="6" customFormat="1" x14ac:dyDescent="0.2">
      <c r="B1091" s="4"/>
      <c r="C1091" s="5"/>
      <c r="D1091" s="5"/>
      <c r="E1091" s="4"/>
      <c r="F1091" s="4"/>
      <c r="G1091" s="3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2:22" s="6" customFormat="1" x14ac:dyDescent="0.2">
      <c r="B1092" s="4"/>
      <c r="C1092" s="5"/>
      <c r="D1092" s="5"/>
      <c r="E1092" s="4"/>
      <c r="F1092" s="4"/>
      <c r="G1092" s="3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2:22" s="6" customFormat="1" x14ac:dyDescent="0.2">
      <c r="B1093" s="4"/>
      <c r="C1093" s="5"/>
      <c r="D1093" s="5"/>
      <c r="E1093" s="4"/>
      <c r="F1093" s="4"/>
      <c r="G1093" s="3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2:22" s="6" customFormat="1" x14ac:dyDescent="0.2">
      <c r="B1094" s="4"/>
      <c r="C1094" s="5"/>
      <c r="D1094" s="5"/>
      <c r="E1094" s="4"/>
      <c r="F1094" s="4"/>
      <c r="G1094" s="3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2:22" s="6" customFormat="1" x14ac:dyDescent="0.2">
      <c r="B1095" s="4"/>
      <c r="C1095" s="5"/>
      <c r="D1095" s="5"/>
      <c r="E1095" s="4"/>
      <c r="F1095" s="4"/>
      <c r="G1095" s="3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2:22" s="6" customFormat="1" x14ac:dyDescent="0.2">
      <c r="B1096" s="4"/>
      <c r="C1096" s="5"/>
      <c r="D1096" s="5"/>
      <c r="E1096" s="4"/>
      <c r="F1096" s="4"/>
      <c r="G1096" s="3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2:22" s="6" customFormat="1" x14ac:dyDescent="0.2">
      <c r="B1097" s="4"/>
      <c r="C1097" s="5"/>
      <c r="D1097" s="5"/>
      <c r="E1097" s="4"/>
      <c r="F1097" s="4"/>
      <c r="G1097" s="3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2:22" s="6" customFormat="1" ht="12.75" customHeight="1" x14ac:dyDescent="0.2">
      <c r="B1098" s="4"/>
      <c r="C1098" s="5"/>
      <c r="D1098" s="5"/>
      <c r="E1098" s="4"/>
      <c r="F1098" s="4"/>
      <c r="G1098" s="3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2:22" s="6" customFormat="1" ht="12.75" customHeight="1" x14ac:dyDescent="0.2">
      <c r="B1099" s="4"/>
      <c r="C1099" s="5"/>
      <c r="D1099" s="5"/>
      <c r="E1099" s="4"/>
      <c r="F1099" s="4"/>
      <c r="G1099" s="3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2:22" s="6" customFormat="1" ht="12.75" customHeight="1" x14ac:dyDescent="0.2">
      <c r="B1100" s="4"/>
      <c r="C1100" s="5"/>
      <c r="D1100" s="5"/>
      <c r="E1100" s="4"/>
      <c r="F1100" s="4"/>
      <c r="G1100" s="3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2:22" s="6" customFormat="1" ht="12.75" customHeight="1" x14ac:dyDescent="0.2">
      <c r="B1101" s="4"/>
      <c r="C1101" s="5"/>
      <c r="D1101" s="5"/>
      <c r="E1101" s="4"/>
      <c r="F1101" s="4"/>
      <c r="G1101" s="3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2:22" s="6" customFormat="1" ht="12.75" customHeight="1" x14ac:dyDescent="0.2">
      <c r="B1102" s="4"/>
      <c r="C1102" s="5"/>
      <c r="D1102" s="5"/>
      <c r="E1102" s="4"/>
      <c r="F1102" s="4"/>
      <c r="G1102" s="3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2:22" s="6" customFormat="1" ht="12.75" customHeight="1" x14ac:dyDescent="0.2">
      <c r="B1103" s="4"/>
      <c r="C1103" s="5"/>
      <c r="D1103" s="5"/>
      <c r="E1103" s="4"/>
      <c r="F1103" s="4"/>
      <c r="G1103" s="3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2:22" s="6" customFormat="1" ht="12.75" customHeight="1" x14ac:dyDescent="0.2">
      <c r="B1104" s="4"/>
      <c r="C1104" s="5"/>
      <c r="D1104" s="5"/>
      <c r="E1104" s="4"/>
      <c r="F1104" s="4"/>
      <c r="G1104" s="3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ht="12.75" customHeight="1" x14ac:dyDescent="0.2">
      <c r="B1105" s="4"/>
      <c r="C1105" s="5"/>
      <c r="D1105" s="5"/>
      <c r="E1105" s="4"/>
      <c r="F1105" s="4"/>
      <c r="G1105" s="3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ht="12.75" customHeight="1" x14ac:dyDescent="0.2">
      <c r="B1106" s="4"/>
      <c r="C1106" s="5"/>
      <c r="D1106" s="5"/>
      <c r="E1106" s="4"/>
      <c r="F1106" s="4"/>
      <c r="G1106" s="3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ht="12.75" customHeight="1" x14ac:dyDescent="0.2">
      <c r="B1107" s="4"/>
      <c r="C1107" s="5"/>
      <c r="D1107" s="5"/>
      <c r="E1107" s="4"/>
      <c r="F1107" s="4"/>
      <c r="G1107" s="3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ht="12.75" customHeight="1" x14ac:dyDescent="0.2">
      <c r="B1108" s="4"/>
      <c r="C1108" s="5"/>
      <c r="D1108" s="5"/>
      <c r="E1108" s="4"/>
      <c r="F1108" s="4"/>
      <c r="G1108" s="3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ht="12" customHeight="1" x14ac:dyDescent="0.2">
      <c r="B1109" s="4"/>
      <c r="C1109" s="5"/>
      <c r="D1109" s="5"/>
      <c r="E1109" s="4"/>
      <c r="F1109" s="4"/>
      <c r="G1109" s="3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ht="12" customHeight="1" x14ac:dyDescent="0.2">
      <c r="B1110" s="4"/>
      <c r="C1110" s="5"/>
      <c r="D1110" s="5"/>
      <c r="E1110" s="4"/>
      <c r="F1110" s="4"/>
      <c r="G1110" s="3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B1111" s="4"/>
      <c r="C1111" s="5"/>
      <c r="D1111" s="5"/>
      <c r="E1111" s="4"/>
      <c r="F1111" s="4"/>
      <c r="G1111" s="3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x14ac:dyDescent="0.2">
      <c r="A1112" s="6"/>
    </row>
    <row r="1113" spans="1:22" s="6" customFormat="1" x14ac:dyDescent="0.2">
      <c r="B1113" s="4"/>
      <c r="C1113" s="5"/>
      <c r="D1113" s="5"/>
      <c r="E1113" s="4"/>
      <c r="F1113" s="4"/>
      <c r="G1113" s="3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B1114" s="4"/>
      <c r="C1114" s="5"/>
      <c r="D1114" s="5"/>
      <c r="E1114" s="4"/>
      <c r="F1114" s="4"/>
      <c r="G1114" s="3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B1115" s="4"/>
      <c r="C1115" s="5"/>
      <c r="D1115" s="5"/>
      <c r="E1115" s="4"/>
      <c r="F1115" s="4"/>
      <c r="G1115" s="3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B1116" s="4"/>
      <c r="C1116" s="5"/>
      <c r="D1116" s="5"/>
      <c r="E1116" s="4"/>
      <c r="F1116" s="4"/>
      <c r="G1116" s="3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B1117" s="4"/>
      <c r="C1117" s="5"/>
      <c r="D1117" s="5"/>
      <c r="E1117" s="4"/>
      <c r="F1117" s="4"/>
      <c r="G1117" s="3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B1118" s="4"/>
      <c r="C1118" s="5"/>
      <c r="D1118" s="5"/>
      <c r="E1118" s="4"/>
      <c r="F1118" s="4"/>
      <c r="G1118" s="3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B1119" s="4"/>
      <c r="C1119" s="5"/>
      <c r="D1119" s="5"/>
      <c r="E1119" s="4"/>
      <c r="F1119" s="4"/>
      <c r="G1119" s="3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B1120" s="4"/>
      <c r="C1120" s="5"/>
      <c r="D1120" s="5"/>
      <c r="E1120" s="4"/>
      <c r="F1120" s="4"/>
      <c r="G1120" s="3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2:22" s="6" customFormat="1" x14ac:dyDescent="0.2">
      <c r="B1121" s="4"/>
      <c r="C1121" s="5"/>
      <c r="D1121" s="5"/>
      <c r="E1121" s="4"/>
      <c r="F1121" s="4"/>
      <c r="G1121" s="3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2:22" s="6" customFormat="1" x14ac:dyDescent="0.2">
      <c r="B1122" s="4"/>
      <c r="C1122" s="5"/>
      <c r="D1122" s="5"/>
      <c r="E1122" s="4"/>
      <c r="F1122" s="4"/>
      <c r="G1122" s="3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2:22" s="6" customFormat="1" x14ac:dyDescent="0.2">
      <c r="B1123" s="4"/>
      <c r="C1123" s="5"/>
      <c r="D1123" s="5"/>
      <c r="E1123" s="4"/>
      <c r="F1123" s="4"/>
      <c r="G1123" s="3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2:22" s="6" customFormat="1" x14ac:dyDescent="0.2">
      <c r="B1124" s="4"/>
      <c r="C1124" s="5"/>
      <c r="D1124" s="5"/>
      <c r="E1124" s="4"/>
      <c r="F1124" s="4"/>
      <c r="G1124" s="3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2:22" s="6" customFormat="1" x14ac:dyDescent="0.2">
      <c r="B1125" s="4"/>
      <c r="C1125" s="5"/>
      <c r="D1125" s="5"/>
      <c r="E1125" s="4"/>
      <c r="F1125" s="4"/>
      <c r="G1125" s="3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2:22" s="6" customFormat="1" x14ac:dyDescent="0.2">
      <c r="B1126" s="4"/>
      <c r="C1126" s="5"/>
      <c r="D1126" s="5"/>
      <c r="E1126" s="4"/>
      <c r="F1126" s="4"/>
      <c r="G1126" s="3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2:22" s="6" customFormat="1" x14ac:dyDescent="0.2">
      <c r="B1127" s="4"/>
      <c r="C1127" s="5"/>
      <c r="D1127" s="5"/>
      <c r="E1127" s="4"/>
      <c r="F1127" s="4"/>
      <c r="G1127" s="3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2:22" s="6" customFormat="1" x14ac:dyDescent="0.2">
      <c r="B1128" s="4"/>
      <c r="C1128" s="5"/>
      <c r="D1128" s="5"/>
      <c r="E1128" s="4"/>
      <c r="F1128" s="4"/>
      <c r="G1128" s="3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2:22" s="6" customFormat="1" x14ac:dyDescent="0.2">
      <c r="B1129" s="4"/>
      <c r="C1129" s="5"/>
      <c r="D1129" s="5"/>
      <c r="E1129" s="4"/>
      <c r="F1129" s="4"/>
      <c r="G1129" s="3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2:22" s="6" customFormat="1" x14ac:dyDescent="0.2">
      <c r="B1130" s="4"/>
      <c r="C1130" s="5"/>
      <c r="D1130" s="5"/>
      <c r="E1130" s="4"/>
      <c r="F1130" s="4"/>
      <c r="G1130" s="3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2:22" s="6" customFormat="1" x14ac:dyDescent="0.2">
      <c r="B1131" s="4"/>
      <c r="C1131" s="5"/>
      <c r="D1131" s="5"/>
      <c r="E1131" s="4"/>
      <c r="F1131" s="4"/>
      <c r="G1131" s="3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2:22" s="6" customFormat="1" x14ac:dyDescent="0.2">
      <c r="B1132" s="4"/>
      <c r="C1132" s="5"/>
      <c r="D1132" s="5"/>
      <c r="E1132" s="4"/>
      <c r="F1132" s="4"/>
      <c r="G1132" s="3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2:22" s="6" customFormat="1" x14ac:dyDescent="0.2">
      <c r="B1133" s="4"/>
      <c r="C1133" s="5"/>
      <c r="D1133" s="5"/>
      <c r="E1133" s="4"/>
      <c r="F1133" s="4"/>
      <c r="G1133" s="3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2:22" s="6" customFormat="1" x14ac:dyDescent="0.2">
      <c r="B1134" s="4"/>
      <c r="C1134" s="5"/>
      <c r="D1134" s="5"/>
      <c r="E1134" s="4"/>
      <c r="F1134" s="4"/>
      <c r="G1134" s="3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2:22" s="6" customFormat="1" x14ac:dyDescent="0.2">
      <c r="B1135" s="4"/>
      <c r="C1135" s="5"/>
      <c r="D1135" s="5"/>
      <c r="E1135" s="4"/>
      <c r="F1135" s="4"/>
      <c r="G1135" s="3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2:22" s="6" customFormat="1" x14ac:dyDescent="0.2">
      <c r="B1136" s="4"/>
      <c r="C1136" s="5"/>
      <c r="D1136" s="5"/>
      <c r="E1136" s="4"/>
      <c r="F1136" s="4"/>
      <c r="G1136" s="3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2:22" s="6" customFormat="1" x14ac:dyDescent="0.2">
      <c r="B1137" s="4"/>
      <c r="C1137" s="5"/>
      <c r="D1137" s="5"/>
      <c r="E1137" s="4"/>
      <c r="F1137" s="4"/>
      <c r="G1137" s="3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2:22" s="6" customFormat="1" x14ac:dyDescent="0.2">
      <c r="B1138" s="4"/>
      <c r="C1138" s="5"/>
      <c r="D1138" s="5"/>
      <c r="E1138" s="4"/>
      <c r="F1138" s="4"/>
      <c r="G1138" s="3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2:22" s="6" customFormat="1" x14ac:dyDescent="0.2">
      <c r="B1139" s="4"/>
      <c r="C1139" s="5"/>
      <c r="D1139" s="5"/>
      <c r="E1139" s="4"/>
      <c r="F1139" s="4"/>
      <c r="G1139" s="3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2:22" s="6" customFormat="1" x14ac:dyDescent="0.2">
      <c r="B1140" s="4"/>
      <c r="C1140" s="5"/>
      <c r="D1140" s="5"/>
      <c r="E1140" s="4"/>
      <c r="F1140" s="4"/>
      <c r="G1140" s="3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2:22" s="6" customFormat="1" x14ac:dyDescent="0.2">
      <c r="B1141" s="4"/>
      <c r="C1141" s="5"/>
      <c r="D1141" s="5"/>
      <c r="E1141" s="4"/>
      <c r="F1141" s="4"/>
      <c r="G1141" s="3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2:22" s="6" customFormat="1" x14ac:dyDescent="0.2">
      <c r="B1142" s="4"/>
      <c r="C1142" s="5"/>
      <c r="D1142" s="5"/>
      <c r="E1142" s="4"/>
      <c r="F1142" s="4"/>
      <c r="G1142" s="3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2:22" s="6" customFormat="1" x14ac:dyDescent="0.2">
      <c r="B1143" s="4"/>
      <c r="C1143" s="5"/>
      <c r="D1143" s="5"/>
      <c r="E1143" s="4"/>
      <c r="F1143" s="4"/>
      <c r="G1143" s="3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2:22" s="6" customFormat="1" x14ac:dyDescent="0.2">
      <c r="B1144" s="4"/>
      <c r="C1144" s="5"/>
      <c r="D1144" s="5"/>
      <c r="E1144" s="4"/>
      <c r="F1144" s="4"/>
      <c r="G1144" s="3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2:22" s="6" customFormat="1" x14ac:dyDescent="0.2">
      <c r="B1145" s="4"/>
      <c r="C1145" s="5"/>
      <c r="D1145" s="5"/>
      <c r="E1145" s="4"/>
      <c r="F1145" s="4"/>
      <c r="G1145" s="3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2:22" s="6" customFormat="1" x14ac:dyDescent="0.2">
      <c r="B1146" s="4"/>
      <c r="C1146" s="5"/>
      <c r="D1146" s="5"/>
      <c r="E1146" s="4"/>
      <c r="F1146" s="4"/>
      <c r="G1146" s="3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2:22" s="6" customFormat="1" x14ac:dyDescent="0.2">
      <c r="B1147" s="4"/>
      <c r="C1147" s="5"/>
      <c r="D1147" s="5"/>
      <c r="E1147" s="4"/>
      <c r="F1147" s="4"/>
      <c r="G1147" s="3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2:22" s="6" customFormat="1" x14ac:dyDescent="0.2">
      <c r="B1148" s="4"/>
      <c r="C1148" s="5"/>
      <c r="D1148" s="5"/>
      <c r="E1148" s="4"/>
      <c r="F1148" s="4"/>
      <c r="G1148" s="3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2:22" s="6" customFormat="1" x14ac:dyDescent="0.2">
      <c r="B1149" s="4"/>
      <c r="C1149" s="5"/>
      <c r="D1149" s="5"/>
      <c r="E1149" s="4"/>
      <c r="F1149" s="4"/>
      <c r="G1149" s="3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2:22" s="6" customFormat="1" x14ac:dyDescent="0.2">
      <c r="B1150" s="4"/>
      <c r="C1150" s="5"/>
      <c r="D1150" s="5"/>
      <c r="E1150" s="4"/>
      <c r="F1150" s="4"/>
      <c r="G1150" s="3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2:22" s="6" customFormat="1" x14ac:dyDescent="0.2">
      <c r="B1151" s="4"/>
      <c r="C1151" s="5"/>
      <c r="D1151" s="5"/>
      <c r="E1151" s="4"/>
      <c r="F1151" s="4"/>
      <c r="G1151" s="3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2:22" s="6" customFormat="1" x14ac:dyDescent="0.2">
      <c r="B1152" s="4"/>
      <c r="C1152" s="5"/>
      <c r="D1152" s="5"/>
      <c r="E1152" s="4"/>
      <c r="F1152" s="4"/>
      <c r="G1152" s="3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2:22" s="6" customFormat="1" x14ac:dyDescent="0.2">
      <c r="B1153" s="4"/>
      <c r="C1153" s="5"/>
      <c r="D1153" s="5"/>
      <c r="E1153" s="4"/>
      <c r="F1153" s="4"/>
      <c r="G1153" s="3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2:22" s="6" customFormat="1" x14ac:dyDescent="0.2">
      <c r="B1154" s="4"/>
      <c r="C1154" s="5"/>
      <c r="D1154" s="5"/>
      <c r="E1154" s="4"/>
      <c r="F1154" s="4"/>
      <c r="G1154" s="3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2:22" s="6" customFormat="1" x14ac:dyDescent="0.2">
      <c r="B1155" s="4"/>
      <c r="C1155" s="5"/>
      <c r="D1155" s="5"/>
      <c r="E1155" s="4"/>
      <c r="F1155" s="4"/>
      <c r="G1155" s="3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2:22" s="6" customFormat="1" x14ac:dyDescent="0.2">
      <c r="B1156" s="4"/>
      <c r="C1156" s="5"/>
      <c r="D1156" s="5"/>
      <c r="E1156" s="4"/>
      <c r="F1156" s="4"/>
      <c r="G1156" s="3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2:22" s="6" customFormat="1" x14ac:dyDescent="0.2">
      <c r="B1157" s="4"/>
      <c r="C1157" s="5"/>
      <c r="D1157" s="5"/>
      <c r="E1157" s="4"/>
      <c r="F1157" s="4"/>
      <c r="G1157" s="3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2:22" s="6" customFormat="1" x14ac:dyDescent="0.2">
      <c r="B1158" s="4"/>
      <c r="C1158" s="5"/>
      <c r="D1158" s="5"/>
      <c r="E1158" s="4"/>
      <c r="F1158" s="4"/>
      <c r="G1158" s="3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2:22" s="6" customFormat="1" x14ac:dyDescent="0.2">
      <c r="B1159" s="4"/>
      <c r="C1159" s="5"/>
      <c r="D1159" s="5"/>
      <c r="E1159" s="4"/>
      <c r="F1159" s="4"/>
      <c r="G1159" s="3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2:22" s="6" customFormat="1" x14ac:dyDescent="0.2">
      <c r="B1160" s="4"/>
      <c r="C1160" s="5"/>
      <c r="D1160" s="5"/>
      <c r="E1160" s="4"/>
      <c r="F1160" s="4"/>
      <c r="G1160" s="3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2:22" s="6" customFormat="1" x14ac:dyDescent="0.2">
      <c r="B1161" s="4"/>
      <c r="C1161" s="5"/>
      <c r="D1161" s="5"/>
      <c r="E1161" s="4"/>
      <c r="F1161" s="4"/>
      <c r="G1161" s="3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2:22" s="6" customFormat="1" x14ac:dyDescent="0.2">
      <c r="B1162" s="4"/>
      <c r="C1162" s="5"/>
      <c r="D1162" s="5"/>
      <c r="E1162" s="4"/>
      <c r="F1162" s="4"/>
      <c r="G1162" s="3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2:22" s="6" customFormat="1" x14ac:dyDescent="0.2">
      <c r="B1163" s="4"/>
      <c r="C1163" s="5"/>
      <c r="D1163" s="5"/>
      <c r="E1163" s="4"/>
      <c r="F1163" s="4"/>
      <c r="G1163" s="3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2:22" s="6" customFormat="1" x14ac:dyDescent="0.2">
      <c r="B1164" s="4"/>
      <c r="C1164" s="5"/>
      <c r="D1164" s="5"/>
      <c r="E1164" s="4"/>
      <c r="F1164" s="4"/>
      <c r="G1164" s="3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2:22" s="6" customFormat="1" x14ac:dyDescent="0.2">
      <c r="B1165" s="4"/>
      <c r="C1165" s="5"/>
      <c r="D1165" s="5"/>
      <c r="E1165" s="4"/>
      <c r="F1165" s="4"/>
      <c r="G1165" s="3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2:22" s="6" customFormat="1" ht="12.75" customHeight="1" x14ac:dyDescent="0.2">
      <c r="B1166" s="4"/>
      <c r="C1166" s="5"/>
      <c r="D1166" s="5"/>
      <c r="E1166" s="4"/>
      <c r="F1166" s="4"/>
      <c r="G1166" s="3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2:22" s="6" customFormat="1" x14ac:dyDescent="0.2">
      <c r="B1167" s="4"/>
      <c r="C1167" s="5"/>
      <c r="D1167" s="5"/>
      <c r="E1167" s="4"/>
      <c r="F1167" s="4"/>
      <c r="G1167" s="3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2:22" s="6" customFormat="1" x14ac:dyDescent="0.2">
      <c r="B1168" s="4"/>
      <c r="C1168" s="5"/>
      <c r="D1168" s="5"/>
      <c r="E1168" s="4"/>
      <c r="F1168" s="4"/>
      <c r="G1168" s="3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2:22" s="6" customFormat="1" x14ac:dyDescent="0.2">
      <c r="B1169" s="4"/>
      <c r="C1169" s="5"/>
      <c r="D1169" s="5"/>
      <c r="E1169" s="4"/>
      <c r="F1169" s="4"/>
      <c r="G1169" s="3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2:22" s="6" customFormat="1" x14ac:dyDescent="0.2">
      <c r="B1170" s="4"/>
      <c r="C1170" s="5"/>
      <c r="D1170" s="5"/>
      <c r="E1170" s="4"/>
      <c r="F1170" s="4"/>
      <c r="G1170" s="3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2:22" s="6" customFormat="1" x14ac:dyDescent="0.2">
      <c r="B1171" s="4"/>
      <c r="C1171" s="5"/>
      <c r="D1171" s="5"/>
      <c r="E1171" s="4"/>
      <c r="F1171" s="4"/>
      <c r="G1171" s="3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2:22" s="6" customFormat="1" x14ac:dyDescent="0.2">
      <c r="B1172" s="4"/>
      <c r="C1172" s="5"/>
      <c r="D1172" s="5"/>
      <c r="E1172" s="4"/>
      <c r="F1172" s="4"/>
      <c r="G1172" s="3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73" spans="2:22" s="6" customFormat="1" x14ac:dyDescent="0.2">
      <c r="B1173" s="4"/>
      <c r="C1173" s="5"/>
      <c r="D1173" s="5"/>
      <c r="E1173" s="4"/>
      <c r="F1173" s="4"/>
      <c r="G1173" s="3"/>
      <c r="H1173" s="3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</row>
    <row r="1174" spans="2:22" s="6" customFormat="1" x14ac:dyDescent="0.2">
      <c r="B1174" s="4"/>
      <c r="C1174" s="5"/>
      <c r="D1174" s="5"/>
      <c r="E1174" s="4"/>
      <c r="F1174" s="4"/>
      <c r="G1174" s="3"/>
      <c r="H1174" s="3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</row>
    <row r="1175" spans="2:22" s="6" customFormat="1" x14ac:dyDescent="0.2">
      <c r="B1175" s="4"/>
      <c r="C1175" s="5"/>
      <c r="D1175" s="5"/>
      <c r="E1175" s="4"/>
      <c r="F1175" s="4"/>
      <c r="G1175" s="3"/>
      <c r="H1175" s="3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</row>
    <row r="1176" spans="2:22" s="6" customFormat="1" x14ac:dyDescent="0.2">
      <c r="B1176" s="4"/>
      <c r="C1176" s="5"/>
      <c r="D1176" s="5"/>
      <c r="E1176" s="4"/>
      <c r="F1176" s="4"/>
      <c r="G1176" s="3"/>
      <c r="H1176" s="3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</row>
    <row r="1177" spans="2:22" s="6" customFormat="1" x14ac:dyDescent="0.2">
      <c r="B1177" s="4"/>
      <c r="C1177" s="5"/>
      <c r="D1177" s="5"/>
      <c r="E1177" s="4"/>
      <c r="F1177" s="4"/>
      <c r="G1177" s="3"/>
      <c r="H1177" s="3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</row>
    <row r="1178" spans="2:22" s="6" customFormat="1" x14ac:dyDescent="0.2">
      <c r="B1178" s="4"/>
      <c r="C1178" s="5"/>
      <c r="D1178" s="5"/>
      <c r="E1178" s="4"/>
      <c r="F1178" s="4"/>
      <c r="G1178" s="3"/>
      <c r="H1178" s="3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</row>
    <row r="1179" spans="2:22" s="6" customFormat="1" x14ac:dyDescent="0.2">
      <c r="B1179" s="4"/>
      <c r="C1179" s="5"/>
      <c r="D1179" s="5"/>
      <c r="E1179" s="4"/>
      <c r="F1179" s="4"/>
      <c r="G1179" s="3"/>
      <c r="H1179" s="3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</row>
    <row r="1180" spans="2:22" s="6" customFormat="1" x14ac:dyDescent="0.2">
      <c r="B1180" s="4"/>
      <c r="C1180" s="5"/>
      <c r="D1180" s="5"/>
      <c r="E1180" s="4"/>
      <c r="F1180" s="4"/>
      <c r="G1180" s="3"/>
      <c r="H1180" s="3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</row>
    <row r="1181" spans="2:22" s="6" customFormat="1" x14ac:dyDescent="0.2">
      <c r="B1181" s="4"/>
      <c r="C1181" s="5"/>
      <c r="D1181" s="5"/>
      <c r="E1181" s="4"/>
      <c r="F1181" s="4"/>
      <c r="G1181" s="3"/>
      <c r="H1181" s="3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</row>
    <row r="1182" spans="2:22" s="6" customFormat="1" x14ac:dyDescent="0.2">
      <c r="B1182" s="4"/>
      <c r="C1182" s="5"/>
      <c r="D1182" s="5"/>
      <c r="E1182" s="4"/>
      <c r="F1182" s="4"/>
      <c r="G1182" s="3"/>
      <c r="H1182" s="3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</row>
    <row r="1183" spans="2:22" s="6" customFormat="1" x14ac:dyDescent="0.2">
      <c r="B1183" s="4"/>
      <c r="C1183" s="5"/>
      <c r="D1183" s="5"/>
      <c r="E1183" s="4"/>
      <c r="F1183" s="4"/>
      <c r="G1183" s="3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2:22" s="6" customFormat="1" x14ac:dyDescent="0.2">
      <c r="B1184" s="4"/>
      <c r="C1184" s="5"/>
      <c r="D1184" s="5"/>
      <c r="E1184" s="4"/>
      <c r="F1184" s="4"/>
      <c r="G1184" s="3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2:22" s="6" customFormat="1" x14ac:dyDescent="0.2">
      <c r="B1185" s="4"/>
      <c r="C1185" s="5"/>
      <c r="D1185" s="5"/>
      <c r="E1185" s="4"/>
      <c r="F1185" s="4"/>
      <c r="G1185" s="3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2:22" s="6" customFormat="1" x14ac:dyDescent="0.2">
      <c r="B1186" s="4"/>
      <c r="C1186" s="5"/>
      <c r="D1186" s="5"/>
      <c r="E1186" s="4"/>
      <c r="F1186" s="4"/>
      <c r="G1186" s="3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2:22" s="6" customFormat="1" x14ac:dyDescent="0.2">
      <c r="B1187" s="4"/>
      <c r="C1187" s="5"/>
      <c r="D1187" s="5"/>
      <c r="E1187" s="4"/>
      <c r="F1187" s="4"/>
      <c r="G1187" s="3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2:22" s="6" customFormat="1" x14ac:dyDescent="0.2">
      <c r="B1188" s="4"/>
      <c r="C1188" s="5"/>
      <c r="D1188" s="5"/>
      <c r="E1188" s="4"/>
      <c r="F1188" s="4"/>
      <c r="G1188" s="3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2:22" s="6" customFormat="1" x14ac:dyDescent="0.2">
      <c r="B1189" s="4"/>
      <c r="C1189" s="5"/>
      <c r="D1189" s="5"/>
      <c r="E1189" s="4"/>
      <c r="F1189" s="4"/>
      <c r="G1189" s="3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2:22" s="6" customFormat="1" x14ac:dyDescent="0.2">
      <c r="B1190" s="4"/>
      <c r="C1190" s="5"/>
      <c r="D1190" s="5"/>
      <c r="E1190" s="4"/>
      <c r="F1190" s="4"/>
      <c r="G1190" s="3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2:22" s="6" customFormat="1" x14ac:dyDescent="0.2">
      <c r="B1191" s="4"/>
      <c r="C1191" s="5"/>
      <c r="D1191" s="5"/>
      <c r="E1191" s="4"/>
      <c r="F1191" s="4"/>
      <c r="G1191" s="3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2:22" s="6" customFormat="1" x14ac:dyDescent="0.2">
      <c r="B1192" s="4"/>
      <c r="C1192" s="5"/>
      <c r="D1192" s="5"/>
      <c r="E1192" s="4"/>
      <c r="F1192" s="4"/>
      <c r="G1192" s="3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  <row r="1193" spans="2:22" s="6" customFormat="1" x14ac:dyDescent="0.2">
      <c r="B1193" s="4"/>
      <c r="C1193" s="5"/>
      <c r="D1193" s="5"/>
      <c r="E1193" s="4"/>
      <c r="F1193" s="4"/>
      <c r="G1193" s="3"/>
      <c r="H1193" s="3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</row>
    <row r="1194" spans="2:22" s="6" customFormat="1" x14ac:dyDescent="0.2">
      <c r="B1194" s="4"/>
      <c r="C1194" s="5"/>
      <c r="D1194" s="5"/>
      <c r="E1194" s="4"/>
      <c r="F1194" s="4"/>
      <c r="G1194" s="3"/>
      <c r="H1194" s="3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</row>
    <row r="1195" spans="2:22" s="6" customFormat="1" x14ac:dyDescent="0.2">
      <c r="B1195" s="4"/>
      <c r="C1195" s="5"/>
      <c r="D1195" s="5"/>
      <c r="E1195" s="4"/>
      <c r="F1195" s="4"/>
      <c r="G1195" s="3"/>
      <c r="H1195" s="3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</row>
    <row r="1196" spans="2:22" s="6" customFormat="1" x14ac:dyDescent="0.2">
      <c r="B1196" s="4"/>
      <c r="C1196" s="5"/>
      <c r="D1196" s="5"/>
      <c r="E1196" s="4"/>
      <c r="F1196" s="4"/>
      <c r="G1196" s="3"/>
      <c r="H1196" s="3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</row>
    <row r="1197" spans="2:22" s="6" customFormat="1" x14ac:dyDescent="0.2">
      <c r="B1197" s="4"/>
      <c r="C1197" s="5"/>
      <c r="D1197" s="5"/>
      <c r="E1197" s="4"/>
      <c r="F1197" s="4"/>
      <c r="G1197" s="3"/>
      <c r="H1197" s="3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</row>
    <row r="1198" spans="2:22" s="6" customFormat="1" x14ac:dyDescent="0.2">
      <c r="B1198" s="4"/>
      <c r="C1198" s="5"/>
      <c r="D1198" s="5"/>
      <c r="E1198" s="4"/>
      <c r="F1198" s="4"/>
      <c r="G1198" s="3"/>
      <c r="H1198" s="3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</row>
    <row r="1199" spans="2:22" s="6" customFormat="1" x14ac:dyDescent="0.2">
      <c r="B1199" s="4"/>
      <c r="C1199" s="5"/>
      <c r="D1199" s="5"/>
      <c r="E1199" s="4"/>
      <c r="F1199" s="4"/>
      <c r="G1199" s="3"/>
      <c r="H1199" s="3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</row>
    <row r="1200" spans="2:22" s="6" customFormat="1" x14ac:dyDescent="0.2">
      <c r="B1200" s="4"/>
      <c r="C1200" s="5"/>
      <c r="D1200" s="5"/>
      <c r="E1200" s="4"/>
      <c r="F1200" s="4"/>
      <c r="G1200" s="3"/>
      <c r="H1200" s="3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</row>
    <row r="1201" spans="1:22" s="6" customFormat="1" x14ac:dyDescent="0.2">
      <c r="B1201" s="4"/>
      <c r="C1201" s="5"/>
      <c r="D1201" s="5"/>
      <c r="E1201" s="4"/>
      <c r="F1201" s="4"/>
      <c r="G1201" s="3"/>
      <c r="H1201" s="3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</row>
    <row r="1202" spans="1:22" s="6" customFormat="1" x14ac:dyDescent="0.2">
      <c r="B1202" s="4"/>
      <c r="C1202" s="5"/>
      <c r="D1202" s="5"/>
      <c r="E1202" s="4"/>
      <c r="F1202" s="4"/>
      <c r="G1202" s="3"/>
      <c r="H1202" s="3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</row>
    <row r="1203" spans="1:22" s="6" customFormat="1" x14ac:dyDescent="0.2">
      <c r="B1203" s="4"/>
      <c r="C1203" s="5"/>
      <c r="D1203" s="5"/>
      <c r="E1203" s="4"/>
      <c r="F1203" s="4"/>
      <c r="G1203" s="3"/>
      <c r="H1203" s="3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</row>
    <row r="1204" spans="1:22" s="6" customFormat="1" x14ac:dyDescent="0.2">
      <c r="B1204" s="4"/>
      <c r="C1204" s="5"/>
      <c r="D1204" s="5"/>
      <c r="E1204" s="4"/>
      <c r="F1204" s="4"/>
      <c r="G1204" s="3"/>
      <c r="H1204" s="3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</row>
    <row r="1205" spans="1:22" s="6" customFormat="1" x14ac:dyDescent="0.2">
      <c r="B1205" s="4"/>
      <c r="C1205" s="5"/>
      <c r="D1205" s="5"/>
      <c r="E1205" s="4"/>
      <c r="F1205" s="4"/>
      <c r="G1205" s="3"/>
      <c r="H1205" s="3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</row>
    <row r="1206" spans="1:22" s="6" customFormat="1" x14ac:dyDescent="0.2">
      <c r="B1206" s="4"/>
      <c r="C1206" s="5"/>
      <c r="D1206" s="5"/>
      <c r="E1206" s="4"/>
      <c r="F1206" s="4"/>
      <c r="G1206" s="3"/>
      <c r="H1206" s="3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</row>
    <row r="1207" spans="1:22" x14ac:dyDescent="0.2">
      <c r="A1207" s="6"/>
    </row>
    <row r="1208" spans="1:22" x14ac:dyDescent="0.2">
      <c r="A1208" s="6"/>
    </row>
    <row r="1209" spans="1:22" x14ac:dyDescent="0.2">
      <c r="A1209" s="6"/>
    </row>
    <row r="1210" spans="1:22" x14ac:dyDescent="0.2">
      <c r="A1210" s="6"/>
    </row>
    <row r="1211" spans="1:22" x14ac:dyDescent="0.2">
      <c r="A1211" s="6"/>
    </row>
    <row r="1212" spans="1:22" x14ac:dyDescent="0.2">
      <c r="A1212" s="6"/>
    </row>
    <row r="1213" spans="1:22" x14ac:dyDescent="0.2">
      <c r="A1213" s="6"/>
    </row>
    <row r="1214" spans="1:22" x14ac:dyDescent="0.2">
      <c r="A1214" s="6"/>
    </row>
    <row r="1215" spans="1:22" x14ac:dyDescent="0.2">
      <c r="A1215" s="6"/>
    </row>
    <row r="1216" spans="1:22" x14ac:dyDescent="0.2">
      <c r="A1216" s="6"/>
    </row>
    <row r="1217" spans="1:36" s="4" customFormat="1" x14ac:dyDescent="0.2">
      <c r="A1217" s="6"/>
      <c r="C1217" s="5"/>
      <c r="D1217" s="5"/>
      <c r="G1217" s="3"/>
      <c r="H1217" s="3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1"/>
      <c r="X1217" s="1"/>
      <c r="Y1217" s="1"/>
      <c r="Z1217" s="1"/>
      <c r="AA1217" s="1"/>
      <c r="AB1217" s="1"/>
      <c r="AC1217" s="1"/>
      <c r="AD1217" s="1"/>
      <c r="AE1217" s="1"/>
      <c r="AF1217" s="1"/>
      <c r="AG1217" s="1"/>
      <c r="AH1217" s="1"/>
      <c r="AI1217" s="1"/>
      <c r="AJ1217" s="1"/>
    </row>
    <row r="1218" spans="1:36" s="4" customFormat="1" x14ac:dyDescent="0.2">
      <c r="A1218" s="6"/>
      <c r="C1218" s="5"/>
      <c r="D1218" s="5"/>
      <c r="G1218" s="3"/>
      <c r="H1218" s="3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1"/>
      <c r="X1218" s="1"/>
      <c r="Y1218" s="1"/>
      <c r="Z1218" s="1"/>
      <c r="AA1218" s="1"/>
      <c r="AB1218" s="1"/>
      <c r="AC1218" s="1"/>
      <c r="AD1218" s="1"/>
      <c r="AE1218" s="1"/>
      <c r="AF1218" s="1"/>
      <c r="AG1218" s="1"/>
      <c r="AH1218" s="1"/>
      <c r="AI1218" s="1"/>
      <c r="AJ1218" s="1"/>
    </row>
    <row r="1219" spans="1:36" s="4" customFormat="1" x14ac:dyDescent="0.2">
      <c r="A1219" s="6"/>
      <c r="C1219" s="5"/>
      <c r="D1219" s="5"/>
      <c r="G1219" s="3"/>
      <c r="H1219" s="3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1"/>
      <c r="X1219" s="1"/>
      <c r="Y1219" s="1"/>
      <c r="Z1219" s="1"/>
      <c r="AA1219" s="1"/>
      <c r="AB1219" s="1"/>
      <c r="AC1219" s="1"/>
      <c r="AD1219" s="1"/>
      <c r="AE1219" s="1"/>
      <c r="AF1219" s="1"/>
      <c r="AG1219" s="1"/>
      <c r="AH1219" s="1"/>
      <c r="AI1219" s="1"/>
      <c r="AJ1219" s="1"/>
    </row>
    <row r="1220" spans="1:36" s="4" customFormat="1" x14ac:dyDescent="0.2">
      <c r="A1220" s="6"/>
      <c r="C1220" s="5"/>
      <c r="D1220" s="5"/>
      <c r="G1220" s="3"/>
      <c r="H1220" s="3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1"/>
      <c r="X1220" s="1"/>
      <c r="Y1220" s="1"/>
      <c r="Z1220" s="1"/>
      <c r="AA1220" s="1"/>
      <c r="AB1220" s="1"/>
      <c r="AC1220" s="1"/>
      <c r="AD1220" s="1"/>
      <c r="AE1220" s="1"/>
      <c r="AF1220" s="1"/>
      <c r="AG1220" s="1"/>
      <c r="AH1220" s="1"/>
      <c r="AI1220" s="1"/>
      <c r="AJ1220" s="1"/>
    </row>
    <row r="1221" spans="1:36" s="4" customFormat="1" x14ac:dyDescent="0.2">
      <c r="A1221" s="6"/>
      <c r="C1221" s="5"/>
      <c r="D1221" s="5"/>
      <c r="G1221" s="3"/>
      <c r="H1221" s="3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1"/>
      <c r="X1221" s="1"/>
      <c r="Y1221" s="1"/>
      <c r="Z1221" s="1"/>
      <c r="AA1221" s="1"/>
      <c r="AB1221" s="1"/>
      <c r="AC1221" s="1"/>
      <c r="AD1221" s="1"/>
      <c r="AE1221" s="1"/>
      <c r="AF1221" s="1"/>
      <c r="AG1221" s="1"/>
      <c r="AH1221" s="1"/>
      <c r="AI1221" s="1"/>
      <c r="AJ1221" s="1"/>
    </row>
    <row r="1222" spans="1:36" s="4" customFormat="1" x14ac:dyDescent="0.2">
      <c r="A1222" s="6"/>
      <c r="C1222" s="5"/>
      <c r="D1222" s="5"/>
      <c r="G1222" s="3"/>
      <c r="H1222" s="3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1"/>
      <c r="X1222" s="1"/>
      <c r="Y1222" s="1"/>
      <c r="Z1222" s="1"/>
      <c r="AA1222" s="1"/>
      <c r="AB1222" s="1"/>
      <c r="AC1222" s="1"/>
      <c r="AD1222" s="1"/>
      <c r="AE1222" s="1"/>
      <c r="AF1222" s="1"/>
      <c r="AG1222" s="1"/>
      <c r="AH1222" s="1"/>
      <c r="AI1222" s="1"/>
      <c r="AJ1222" s="1"/>
    </row>
    <row r="1223" spans="1:36" s="4" customFormat="1" x14ac:dyDescent="0.2">
      <c r="A1223" s="6"/>
      <c r="C1223" s="5"/>
      <c r="D1223" s="5"/>
      <c r="G1223" s="3"/>
      <c r="H1223" s="3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1"/>
      <c r="X1223" s="1"/>
      <c r="Y1223" s="1"/>
      <c r="Z1223" s="1"/>
      <c r="AA1223" s="1"/>
      <c r="AB1223" s="1"/>
      <c r="AC1223" s="1"/>
      <c r="AD1223" s="1"/>
      <c r="AE1223" s="1"/>
      <c r="AF1223" s="1"/>
      <c r="AG1223" s="1"/>
      <c r="AH1223" s="1"/>
      <c r="AI1223" s="1"/>
      <c r="AJ1223" s="1"/>
    </row>
    <row r="1224" spans="1:36" s="4" customFormat="1" x14ac:dyDescent="0.2">
      <c r="A1224" s="6"/>
      <c r="C1224" s="5"/>
      <c r="D1224" s="5"/>
      <c r="G1224" s="3"/>
      <c r="H1224" s="3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1"/>
      <c r="X1224" s="1"/>
      <c r="Y1224" s="1"/>
      <c r="Z1224" s="1"/>
      <c r="AA1224" s="1"/>
      <c r="AB1224" s="1"/>
      <c r="AC1224" s="1"/>
      <c r="AD1224" s="1"/>
      <c r="AE1224" s="1"/>
      <c r="AF1224" s="1"/>
      <c r="AG1224" s="1"/>
      <c r="AH1224" s="1"/>
      <c r="AI1224" s="1"/>
      <c r="AJ1224" s="1"/>
    </row>
    <row r="1225" spans="1:36" s="4" customFormat="1" x14ac:dyDescent="0.2">
      <c r="A1225" s="6"/>
      <c r="C1225" s="5"/>
      <c r="D1225" s="5"/>
      <c r="G1225" s="3"/>
      <c r="H1225" s="3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1"/>
      <c r="X1225" s="1"/>
      <c r="Y1225" s="1"/>
      <c r="Z1225" s="1"/>
      <c r="AA1225" s="1"/>
      <c r="AB1225" s="1"/>
      <c r="AC1225" s="1"/>
      <c r="AD1225" s="1"/>
      <c r="AE1225" s="1"/>
      <c r="AF1225" s="1"/>
      <c r="AG1225" s="1"/>
      <c r="AH1225" s="1"/>
      <c r="AI1225" s="1"/>
      <c r="AJ1225" s="1"/>
    </row>
    <row r="1226" spans="1:36" s="4" customFormat="1" x14ac:dyDescent="0.2">
      <c r="A1226" s="6"/>
      <c r="C1226" s="5"/>
      <c r="D1226" s="5"/>
      <c r="G1226" s="3"/>
      <c r="H1226" s="3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1"/>
      <c r="X1226" s="1"/>
      <c r="Y1226" s="1"/>
      <c r="Z1226" s="1"/>
      <c r="AA1226" s="1"/>
      <c r="AB1226" s="1"/>
      <c r="AC1226" s="1"/>
      <c r="AD1226" s="1"/>
      <c r="AE1226" s="1"/>
      <c r="AF1226" s="1"/>
      <c r="AG1226" s="1"/>
      <c r="AH1226" s="1"/>
      <c r="AI1226" s="1"/>
      <c r="AJ1226" s="1"/>
    </row>
  </sheetData>
  <autoFilter ref="A17:AJ673" xr:uid="{C2EFBE6B-6C75-45E0-A68B-A5115B2293AB}"/>
  <mergeCells count="22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J14:J16"/>
    <mergeCell ref="K14:K16"/>
    <mergeCell ref="L14:R14"/>
    <mergeCell ref="T14:U14"/>
  </mergeCells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ABRIL 2023 </vt:lpstr>
      <vt:lpstr>'ABRIL 2023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2023-03-23T10:45:55Z</cp:lastPrinted>
  <dcterms:created xsi:type="dcterms:W3CDTF">2023-03-01T12:16:09Z</dcterms:created>
  <dcterms:modified xsi:type="dcterms:W3CDTF">2023-05-04T10:50:26Z</dcterms:modified>
</cp:coreProperties>
</file>