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.delvillar\Downloads\"/>
    </mc:Choice>
  </mc:AlternateContent>
  <xr:revisionPtr revIDLastSave="0" documentId="13_ncr:1_{7A7C10D4-6F3A-4FCC-82DF-5A18789DBA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1" l="1"/>
  <c r="C16" i="1" l="1"/>
  <c r="J30" i="1" l="1"/>
  <c r="I30" i="1"/>
  <c r="J29" i="1"/>
  <c r="I29" i="1"/>
  <c r="C15" i="1" l="1"/>
  <c r="C14" i="1"/>
</calcChain>
</file>

<file path=xl/sharedStrings.xml><?xml version="1.0" encoding="utf-8"?>
<sst xmlns="http://schemas.openxmlformats.org/spreadsheetml/2006/main" count="84" uniqueCount="79">
  <si>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</si>
  <si>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</si>
  <si>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</si>
  <si>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</si>
  <si>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</si>
  <si>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</si>
  <si>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</si>
  <si>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</si>
  <si>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</si>
  <si>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</si>
  <si>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</si>
  <si>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</si>
  <si>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</si>
  <si>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</si>
  <si>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</si>
  <si>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</si>
  <si>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</si>
  <si>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</si>
  <si>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</si>
  <si>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</si>
  <si>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</si>
  <si>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</si>
  <si>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</si>
  <si>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</si>
  <si>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</si>
  <si>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</si>
  <si>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</si>
  <si>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</si>
  <si>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</si>
  <si>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</si>
  <si>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</si>
  <si>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</si>
  <si>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</si>
  <si>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</si>
  <si>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</si>
  <si>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</si>
  <si>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</si>
  <si>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</si>
  <si>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</si>
  <si>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</si>
  <si>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</si>
  <si>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</si>
  <si>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</si>
  <si>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</si>
  <si>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</si>
  <si>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</si>
  <si>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0206 - MINISTERIO DE EDUCACIÓN</t>
  </si>
  <si>
    <t>01 - MINISTERIO DE EDUCACION</t>
  </si>
  <si>
    <t xml:space="preserve">0008 - INSTITUTO SUPERIOR DE FORMACION DOCENTE  </t>
  </si>
  <si>
    <t>Contribuir con la calidad del sistema educativo dominicano preuniversitario mediante la formación integral de profesionales de la Educación.</t>
  </si>
  <si>
    <t>Ser la institución de educación superior de referencia en la formación de profesionales de la educación de excelencia, con programas acreditados que aseguran la calidad de los aprendizajes y la transformación efectiva del sistema educativo dominicano.</t>
  </si>
  <si>
    <t>2.1.1</t>
  </si>
  <si>
    <t>18 - Formación y desarrollo de la carrera docente</t>
  </si>
  <si>
    <t>Formar, integrar y actualizar de forma permanente en el sistema educativo preuniversitario, una nueva generación de docentes de excelencia, para mejorar las competencias de la población estudiantil dominicana.</t>
  </si>
  <si>
    <t xml:space="preserve"> Bachilleres menores de 25 años</t>
  </si>
  <si>
    <t>5893 - Bachilleres menores de 25 años cursando en el programa de Formación Docente de Excelencia a nivel de grado</t>
  </si>
  <si>
    <t>Cantidad de estudiantes beneficiados con el programa de Formación Docente de Excelencia a nivel de grado</t>
  </si>
  <si>
    <t>5894 - Comunidades aledañas a los recintos participan de los programas de extensión</t>
  </si>
  <si>
    <t>Cantidad de comunitarios beneficiados de los programas de extensión</t>
  </si>
  <si>
    <t>5893- Bachilleres menores de 25 años cursando en el programa de Formación Docente de Excelencia a nivel de grado.</t>
  </si>
  <si>
    <t>Formar docentes de excelencia para ser incorporados al sistema educativo dominicano.</t>
  </si>
  <si>
    <t>Fortalecer el vinculo universidad-comunidad mediante programas de impacto social y sectorial</t>
  </si>
  <si>
    <t>Mejorar el desempeño de los estudiantes de la carrera de educación de 0 en 2017 a 8,500 en el 2022, como consecuencia de la implementación del Programa Docentes de Excelencia</t>
  </si>
  <si>
    <t>Presupuesto Aprobado</t>
  </si>
  <si>
    <t>Presupuesto Modificado</t>
  </si>
  <si>
    <t>Total Devengado</t>
  </si>
  <si>
    <t>Directora Planificación y Desarrollo</t>
  </si>
  <si>
    <t>Arlys M. Pérez</t>
  </si>
  <si>
    <r>
      <t>Beneficiarios:</t>
    </r>
    <r>
      <rPr>
        <sz val="14"/>
        <color rgb="FF000000"/>
        <rFont val="Century Gothic"/>
        <family val="2"/>
      </rPr>
      <t xml:space="preserve"> </t>
    </r>
  </si>
  <si>
    <r>
      <t xml:space="preserve">VI. </t>
    </r>
    <r>
      <rPr>
        <b/>
        <sz val="14"/>
        <color theme="0"/>
        <rFont val="Century Gothic"/>
        <family val="2"/>
      </rPr>
      <t>Oportunidades de Mejora</t>
    </r>
  </si>
  <si>
    <r>
      <rPr>
        <b/>
        <sz val="14"/>
        <rFont val="Calibri"/>
        <family val="2"/>
      </rPr>
      <t>Nota:</t>
    </r>
    <r>
      <rPr>
        <sz val="14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</si>
  <si>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Informe de Evaluación Trimestral de las Metas Físicas-Financieras</t>
  </si>
  <si>
    <t>Programación Trimestral</t>
  </si>
  <si>
    <t>Ejecución Trimestral</t>
  </si>
  <si>
    <t>Para este producto, se logró  beneficiar 401 comunitarios, para un 100.25% de la meta trimestral.  Esto se logró con un monto presupuestario  de RD$2,683,732.13, lo que representa una ejecución del  un 48.44% de lo programado para el tercer trimestre.</t>
  </si>
  <si>
    <t>La desviación presentada de un 48.4% en la ejecución financiera se debe a que la ubicación de las comunidades beneficiarias de nuestros servicios de extensión estaba próximo a los recintos y a que varias capacitaciones la hemos migrado a la virtualidad, lo que permitió reducir el presupuesto en viáticos y servicio de alimentación.</t>
  </si>
  <si>
    <t>No tenemos meta para el tercer trimestre, hasta el momento hemos logrado 516 Docentes de Excelente a nivel de grado.</t>
  </si>
  <si>
    <t>A sabiendas de las consecuencias de la virtualidad o semipresencialidad en las escuelas en la captación de estudiantes para el ISFODOSU, se han retomado las acciones con las escuelas y se ha intensificado el uso de medios digitales para fortalecer la presencia de la institución en internet</t>
  </si>
  <si>
    <t>La desviación presentada de un 61.28% en la ejecución de la meta financiera se debe a que algunos procesos de adquisición de proyectos tecnológicos, que se habían rezagado están en etapa de recepción y adjudicación, con lo cual no se han realizado erogaciones planificadas para el trimestre 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</si>
</sst>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entury Gothic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9" borderId="1" xfId="0" applyFont="1" applyFill="1" applyBorder="1" applyAlignment="1">
      <alignment vertical="top" wrapText="1"/>
    </xf>
    <xf numFmtId="0" fontId="4" fillId="0" borderId="0" xfId="0" applyFont="1" applyProtection="1">
      <protection locked="0"/>
    </xf>
    <xf numFmtId="0" fontId="4" fillId="0" borderId="0" xfId="0" applyFont="1"/>
    <xf numFmtId="0" fontId="3" fillId="9" borderId="5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vertical="top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vertical="center" wrapText="1"/>
    </xf>
    <xf numFmtId="0" fontId="4" fillId="0" borderId="17" xfId="0" applyFont="1" applyBorder="1"/>
    <xf numFmtId="0" fontId="12" fillId="8" borderId="26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0" fontId="9" fillId="0" borderId="20" xfId="0" applyFont="1" applyBorder="1" applyAlignment="1" applyProtection="1">
      <alignment vertical="top" wrapText="1"/>
      <protection locked="0"/>
    </xf>
    <xf numFmtId="0" fontId="9" fillId="0" borderId="24" xfId="0" applyFont="1" applyBorder="1" applyAlignment="1" applyProtection="1">
      <alignment vertical="top" wrapText="1"/>
      <protection locked="0"/>
    </xf>
    <xf numFmtId="165" fontId="9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9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11" fillId="0" borderId="24" xfId="0" applyNumberFormat="1" applyFont="1" applyBorder="1" applyAlignment="1" applyProtection="1">
      <alignment horizontal="center" vertical="center" wrapText="1"/>
      <protection locked="0"/>
    </xf>
    <xf numFmtId="10" fontId="9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167" fontId="9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29" xfId="0" applyFont="1" applyBorder="1" applyAlignment="1" applyProtection="1">
      <alignment vertical="top" wrapText="1"/>
      <protection locked="0"/>
    </xf>
    <xf numFmtId="0" fontId="9" fillId="0" borderId="30" xfId="0" applyFont="1" applyBorder="1" applyAlignment="1" applyProtection="1">
      <alignment vertical="top" wrapText="1"/>
      <protection locked="0"/>
    </xf>
    <xf numFmtId="165" fontId="9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9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1" fillId="0" borderId="30" xfId="0" applyNumberFormat="1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43" fontId="4" fillId="0" borderId="0" xfId="1" applyFont="1"/>
    <xf numFmtId="9" fontId="4" fillId="0" borderId="0" xfId="2" applyFont="1"/>
    <xf numFmtId="0" fontId="7" fillId="0" borderId="0" xfId="0" applyFont="1"/>
    <xf numFmtId="0" fontId="9" fillId="0" borderId="35" xfId="0" applyFont="1" applyBorder="1" applyProtection="1">
      <protection locked="0"/>
    </xf>
    <xf numFmtId="43" fontId="9" fillId="0" borderId="35" xfId="1" applyFont="1" applyBorder="1" applyProtection="1">
      <protection locked="0"/>
    </xf>
    <xf numFmtId="43" fontId="9" fillId="0" borderId="0" xfId="1" applyFont="1" applyProtection="1">
      <protection locked="0"/>
    </xf>
    <xf numFmtId="0" fontId="9" fillId="0" borderId="32" xfId="0" applyFont="1" applyBorder="1" applyProtection="1">
      <protection locked="0"/>
    </xf>
    <xf numFmtId="0" fontId="9" fillId="0" borderId="36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6" fillId="4" borderId="17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8" fillId="9" borderId="31" xfId="0" applyFont="1" applyFill="1" applyBorder="1" applyAlignment="1" applyProtection="1">
      <alignment horizontal="left" vertical="center" wrapText="1"/>
      <protection locked="0"/>
    </xf>
    <xf numFmtId="0" fontId="8" fillId="9" borderId="32" xfId="0" applyFont="1" applyFill="1" applyBorder="1" applyAlignment="1" applyProtection="1">
      <alignment horizontal="left" vertical="center" wrapText="1"/>
      <protection locked="0"/>
    </xf>
    <xf numFmtId="0" fontId="8" fillId="9" borderId="33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11" fillId="6" borderId="19" xfId="0" applyFont="1" applyFill="1" applyBorder="1" applyAlignment="1">
      <alignment horizontal="center" vertical="center" wrapText="1" readingOrder="1"/>
    </xf>
    <xf numFmtId="0" fontId="11" fillId="6" borderId="20" xfId="0" applyFont="1" applyFill="1" applyBorder="1" applyAlignment="1">
      <alignment horizontal="center" vertical="center" wrapText="1" readingOrder="1"/>
    </xf>
    <xf numFmtId="0" fontId="11" fillId="6" borderId="21" xfId="0" applyFont="1" applyFill="1" applyBorder="1" applyAlignment="1">
      <alignment horizontal="center" vertical="center" wrapText="1" readingOrder="1"/>
    </xf>
    <xf numFmtId="0" fontId="11" fillId="6" borderId="22" xfId="0" applyFont="1" applyFill="1" applyBorder="1" applyAlignment="1">
      <alignment horizontal="center" vertical="center" wrapText="1" readingOrder="1"/>
    </xf>
    <xf numFmtId="0" fontId="11" fillId="6" borderId="34" xfId="0" applyFont="1" applyFill="1" applyBorder="1" applyAlignment="1">
      <alignment horizontal="center" vertical="center" wrapText="1" readingOrder="1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left" vertical="center" wrapText="1"/>
      <protection locked="0"/>
    </xf>
    <xf numFmtId="39" fontId="9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9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9" fillId="9" borderId="24" xfId="2" applyNumberFormat="1" applyFont="1" applyFill="1" applyBorder="1" applyAlignment="1" applyProtection="1">
      <alignment horizontal="center" vertical="center" wrapText="1" readingOrder="1"/>
    </xf>
    <xf numFmtId="10" fontId="9" fillId="9" borderId="25" xfId="2" applyNumberFormat="1" applyFont="1" applyFill="1" applyBorder="1" applyAlignment="1" applyProtection="1">
      <alignment horizontal="center" vertical="center" wrapText="1" readingOrder="1"/>
    </xf>
    <xf numFmtId="0" fontId="12" fillId="8" borderId="24" xfId="0" applyFont="1" applyFill="1" applyBorder="1" applyAlignment="1">
      <alignment horizontal="center" vertical="center" wrapText="1" readingOrder="1"/>
    </xf>
    <xf numFmtId="0" fontId="9" fillId="6" borderId="24" xfId="0" applyFont="1" applyFill="1" applyBorder="1" applyAlignment="1">
      <alignment vertical="top" wrapText="1"/>
    </xf>
    <xf numFmtId="0" fontId="9" fillId="6" borderId="25" xfId="0" applyFont="1" applyFill="1" applyBorder="1" applyAlignment="1">
      <alignment vertical="top" wrapText="1"/>
    </xf>
    <xf numFmtId="39" fontId="9" fillId="9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9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9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IF(G29&gt;0,G29/E29,0)</calculatedColumnFormula>
    </tableColumn>
    <tableColumn id="8" xr3:uid="{00000000-0010-0000-00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zoomScale="90" zoomScaleNormal="90" zoomScaleSheetLayoutView="40" workbookViewId="0">
      <selection activeCell="B11" sqref="B11:J11"/>
    </sheetView>
  </sheetViews>
  <sheetFormatPr defaultColWidth="11.42578125" defaultRowHeight="18.75" x14ac:dyDescent="0.3"/>
  <cols>
    <col min="1" max="2" width="24.140625" style="11" customWidth="1"/>
    <col min="3" max="3" width="10.85546875" style="11" customWidth="1"/>
    <col min="4" max="4" width="22.7109375" style="11" customWidth="1"/>
    <col min="5" max="5" width="12.7109375" style="11" customWidth="1"/>
    <col min="6" max="6" width="19.85546875" style="11" customWidth="1"/>
    <col min="7" max="7" width="12.7109375" style="11" customWidth="1"/>
    <col min="8" max="8" width="17.7109375" style="11" customWidth="1"/>
    <col min="9" max="9" width="15.28515625" style="11" bestFit="1" customWidth="1"/>
    <col min="10" max="10" width="10.28515625" style="11" customWidth="1"/>
    <col min="11" max="11" width="11.42578125" style="11"/>
    <col min="12" max="12" width="13.7109375" style="3" bestFit="1" customWidth="1"/>
    <col min="13" max="16384" width="11.42578125" style="3"/>
  </cols>
  <sheetData>
    <row r="1" spans="1:11" ht="19.5" thickBot="1" x14ac:dyDescent="0.35">
      <c r="A1" s="1"/>
      <c r="B1" s="81" t="s">
        <v>71</v>
      </c>
      <c r="C1" s="82"/>
      <c r="D1" s="82"/>
      <c r="E1" s="82"/>
      <c r="F1" s="82"/>
      <c r="G1" s="82"/>
      <c r="H1" s="82"/>
      <c r="I1" s="82"/>
      <c r="J1" s="83"/>
      <c r="K1" s="2"/>
    </row>
    <row r="2" spans="1:11" ht="38.25" thickBot="1" x14ac:dyDescent="0.35">
      <c r="A2" s="4"/>
      <c r="B2" s="84" t="s">
        <v>0</v>
      </c>
      <c r="C2" s="85"/>
      <c r="D2" s="84" t="s">
        <v>1</v>
      </c>
      <c r="E2" s="85"/>
      <c r="F2" s="85"/>
      <c r="G2" s="85"/>
      <c r="H2" s="86"/>
      <c r="I2" s="5" t="s">
        <v>2</v>
      </c>
      <c r="J2" s="6" t="s">
        <v>3</v>
      </c>
      <c r="K2" s="2"/>
    </row>
    <row r="3" spans="1:11" ht="19.5" thickBot="1" x14ac:dyDescent="0.35">
      <c r="A3" s="7"/>
      <c r="B3" s="87" t="s">
        <v>4</v>
      </c>
      <c r="C3" s="88"/>
      <c r="D3" s="87"/>
      <c r="E3" s="88"/>
      <c r="F3" s="88"/>
      <c r="G3" s="88"/>
      <c r="H3" s="89"/>
      <c r="I3" s="8">
        <v>44847</v>
      </c>
      <c r="J3" s="9"/>
      <c r="K3" s="2"/>
    </row>
    <row r="4" spans="1:11" x14ac:dyDescent="0.3">
      <c r="A4" s="90"/>
      <c r="B4" s="91"/>
      <c r="C4" s="91"/>
      <c r="D4" s="92"/>
      <c r="E4" s="92"/>
      <c r="F4" s="92"/>
      <c r="G4" s="92"/>
      <c r="H4" s="92"/>
      <c r="I4" s="91"/>
      <c r="J4" s="93"/>
      <c r="K4" s="2"/>
    </row>
    <row r="5" spans="1:11" ht="3" customHeight="1" x14ac:dyDescent="0.3">
      <c r="A5" s="78"/>
      <c r="B5" s="79"/>
      <c r="C5" s="79"/>
      <c r="D5" s="79"/>
      <c r="E5" s="79"/>
      <c r="F5" s="79"/>
      <c r="G5" s="79"/>
      <c r="H5" s="79"/>
      <c r="I5" s="79"/>
      <c r="J5" s="80"/>
      <c r="K5" s="2"/>
    </row>
    <row r="6" spans="1:11" x14ac:dyDescent="0.3">
      <c r="A6" s="42" t="s">
        <v>5</v>
      </c>
      <c r="B6" s="43"/>
      <c r="C6" s="43"/>
      <c r="D6" s="43"/>
      <c r="E6" s="43"/>
      <c r="F6" s="43"/>
      <c r="G6" s="43"/>
      <c r="H6" s="43"/>
      <c r="I6" s="43"/>
      <c r="J6" s="44"/>
      <c r="K6" s="2"/>
    </row>
    <row r="7" spans="1:11" x14ac:dyDescent="0.3">
      <c r="A7" s="58" t="s">
        <v>6</v>
      </c>
      <c r="B7" s="59"/>
      <c r="C7" s="59"/>
      <c r="D7" s="59"/>
      <c r="E7" s="59"/>
      <c r="F7" s="59"/>
      <c r="G7" s="59"/>
      <c r="H7" s="59"/>
      <c r="I7" s="59"/>
      <c r="J7" s="60"/>
      <c r="K7" s="2"/>
    </row>
    <row r="8" spans="1:11" ht="28.5" customHeight="1" x14ac:dyDescent="0.3">
      <c r="A8" s="10" t="s">
        <v>7</v>
      </c>
      <c r="B8" s="56" t="s">
        <v>46</v>
      </c>
      <c r="C8" s="56"/>
      <c r="D8" s="56"/>
      <c r="E8" s="56"/>
      <c r="F8" s="56"/>
      <c r="G8" s="56"/>
      <c r="H8" s="56"/>
      <c r="I8" s="56"/>
      <c r="J8" s="57"/>
      <c r="K8" s="2"/>
    </row>
    <row r="9" spans="1:11" ht="31.5" customHeight="1" x14ac:dyDescent="0.3">
      <c r="A9" s="10" t="s">
        <v>34</v>
      </c>
      <c r="B9" s="56" t="s">
        <v>47</v>
      </c>
      <c r="C9" s="56"/>
      <c r="D9" s="56"/>
      <c r="E9" s="56"/>
      <c r="F9" s="56"/>
      <c r="G9" s="56"/>
      <c r="H9" s="56"/>
      <c r="I9" s="56"/>
      <c r="J9" s="57"/>
      <c r="K9" s="2"/>
    </row>
    <row r="10" spans="1:11" ht="28.5" customHeight="1" x14ac:dyDescent="0.3">
      <c r="A10" s="10" t="s">
        <v>35</v>
      </c>
      <c r="B10" s="56" t="s">
        <v>48</v>
      </c>
      <c r="C10" s="56"/>
      <c r="D10" s="56"/>
      <c r="E10" s="56"/>
      <c r="F10" s="56"/>
      <c r="G10" s="56"/>
      <c r="H10" s="56"/>
      <c r="I10" s="56"/>
      <c r="J10" s="57"/>
      <c r="K10" s="2"/>
    </row>
    <row r="11" spans="1:11" ht="42.6" customHeight="1" x14ac:dyDescent="0.3">
      <c r="A11" s="10" t="s">
        <v>8</v>
      </c>
      <c r="B11" s="56" t="s">
        <v>49</v>
      </c>
      <c r="C11" s="56"/>
      <c r="D11" s="56"/>
      <c r="E11" s="56"/>
      <c r="F11" s="56"/>
      <c r="G11" s="56"/>
      <c r="H11" s="56"/>
      <c r="I11" s="56"/>
      <c r="J11" s="57"/>
    </row>
    <row r="12" spans="1:11" ht="58.9" customHeight="1" x14ac:dyDescent="0.3">
      <c r="A12" s="10" t="s">
        <v>9</v>
      </c>
      <c r="B12" s="56" t="s">
        <v>50</v>
      </c>
      <c r="C12" s="56"/>
      <c r="D12" s="56"/>
      <c r="E12" s="56"/>
      <c r="F12" s="56"/>
      <c r="G12" s="56"/>
      <c r="H12" s="56"/>
      <c r="I12" s="56"/>
      <c r="J12" s="57"/>
    </row>
    <row r="13" spans="1:11" x14ac:dyDescent="0.3">
      <c r="A13" s="42" t="s">
        <v>10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1" ht="27.75" customHeight="1" x14ac:dyDescent="0.3">
      <c r="A14" s="10" t="s">
        <v>11</v>
      </c>
      <c r="B14" s="12">
        <v>2</v>
      </c>
      <c r="C14" s="56" t="str">
        <f>IFERROR(VLOOKUP(B14,'[1]Validacion datos'!A2:B5,2,FALSE),"")</f>
        <v>DESARROLLO SOCIAL</v>
      </c>
      <c r="D14" s="56"/>
      <c r="E14" s="56"/>
      <c r="F14" s="56"/>
      <c r="G14" s="56"/>
      <c r="H14" s="56"/>
      <c r="I14" s="56"/>
      <c r="J14" s="57"/>
    </row>
    <row r="15" spans="1:11" ht="26.25" customHeight="1" x14ac:dyDescent="0.3">
      <c r="A15" s="10" t="s">
        <v>12</v>
      </c>
      <c r="B15" s="12">
        <v>2.1</v>
      </c>
      <c r="C15" s="56" t="str">
        <f>IFERROR(VLOOKUP(B15,'[1]Validacion datos'!A8:B26,2,FALSE),"")</f>
        <v>Educación de calidad para todos y todas</v>
      </c>
      <c r="D15" s="56"/>
      <c r="E15" s="56"/>
      <c r="F15" s="56"/>
      <c r="G15" s="56"/>
      <c r="H15" s="56"/>
      <c r="I15" s="56"/>
      <c r="J15" s="57"/>
    </row>
    <row r="16" spans="1:11" ht="22.5" customHeight="1" x14ac:dyDescent="0.3">
      <c r="A16" s="10" t="s">
        <v>13</v>
      </c>
      <c r="B16" s="12" t="s">
        <v>51</v>
      </c>
      <c r="C16" s="56" t="str">
        <f>IFERROR(VLOOKUP(B16,'[1]Validacion datos'!D8:E64,2,FALSE),"")</f>
        <v>Implantar y garantizar un sistema educativo nacional de calidad</v>
      </c>
      <c r="D16" s="56"/>
      <c r="E16" s="56"/>
      <c r="F16" s="56"/>
      <c r="G16" s="56"/>
      <c r="H16" s="56"/>
      <c r="I16" s="56"/>
      <c r="J16" s="57"/>
    </row>
    <row r="17" spans="1:11" x14ac:dyDescent="0.3">
      <c r="A17" s="42" t="s">
        <v>14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1" ht="29.25" customHeight="1" x14ac:dyDescent="0.3">
      <c r="A18" s="10" t="s">
        <v>15</v>
      </c>
      <c r="B18" s="56" t="s">
        <v>52</v>
      </c>
      <c r="C18" s="56"/>
      <c r="D18" s="56"/>
      <c r="E18" s="56"/>
      <c r="F18" s="56"/>
      <c r="G18" s="56"/>
      <c r="H18" s="56"/>
      <c r="I18" s="56"/>
      <c r="J18" s="57"/>
    </row>
    <row r="19" spans="1:11" ht="57" customHeight="1" x14ac:dyDescent="0.3">
      <c r="A19" s="13" t="s">
        <v>16</v>
      </c>
      <c r="B19" s="56" t="s">
        <v>53</v>
      </c>
      <c r="C19" s="56"/>
      <c r="D19" s="56"/>
      <c r="E19" s="56"/>
      <c r="F19" s="56"/>
      <c r="G19" s="56"/>
      <c r="H19" s="56"/>
      <c r="I19" s="56"/>
      <c r="J19" s="57"/>
    </row>
    <row r="20" spans="1:11" ht="34.5" customHeight="1" x14ac:dyDescent="0.3">
      <c r="A20" s="13" t="s">
        <v>68</v>
      </c>
      <c r="B20" s="56" t="s">
        <v>54</v>
      </c>
      <c r="C20" s="56"/>
      <c r="D20" s="56"/>
      <c r="E20" s="56"/>
      <c r="F20" s="56"/>
      <c r="G20" s="56"/>
      <c r="H20" s="56"/>
      <c r="I20" s="56"/>
      <c r="J20" s="57"/>
    </row>
    <row r="21" spans="1:11" ht="39" customHeight="1" x14ac:dyDescent="0.3">
      <c r="A21" s="13" t="s">
        <v>36</v>
      </c>
      <c r="B21" s="56" t="s">
        <v>62</v>
      </c>
      <c r="C21" s="56"/>
      <c r="D21" s="56"/>
      <c r="E21" s="56"/>
      <c r="F21" s="56"/>
      <c r="G21" s="56"/>
      <c r="H21" s="56"/>
      <c r="I21" s="56"/>
      <c r="J21" s="57"/>
      <c r="K21" s="2"/>
    </row>
    <row r="22" spans="1:11" x14ac:dyDescent="0.3">
      <c r="A22" s="42" t="s">
        <v>17</v>
      </c>
      <c r="B22" s="43"/>
      <c r="C22" s="43"/>
      <c r="D22" s="43"/>
      <c r="E22" s="43"/>
      <c r="F22" s="43"/>
      <c r="G22" s="43"/>
      <c r="H22" s="43"/>
      <c r="I22" s="43"/>
      <c r="J22" s="44"/>
    </row>
    <row r="23" spans="1:11" x14ac:dyDescent="0.3">
      <c r="A23" s="58" t="s">
        <v>18</v>
      </c>
      <c r="B23" s="59"/>
      <c r="C23" s="59"/>
      <c r="D23" s="59"/>
      <c r="E23" s="59"/>
      <c r="F23" s="59"/>
      <c r="G23" s="59"/>
      <c r="H23" s="59"/>
      <c r="I23" s="59"/>
      <c r="J23" s="60"/>
      <c r="K23" s="2"/>
    </row>
    <row r="24" spans="1:11" ht="15" customHeight="1" x14ac:dyDescent="0.3">
      <c r="A24" s="61" t="s">
        <v>19</v>
      </c>
      <c r="B24" s="62"/>
      <c r="C24" s="63" t="s">
        <v>20</v>
      </c>
      <c r="D24" s="65"/>
      <c r="E24" s="65"/>
      <c r="F24" s="65" t="s">
        <v>21</v>
      </c>
      <c r="G24" s="65"/>
      <c r="H24" s="62"/>
      <c r="I24" s="63" t="s">
        <v>22</v>
      </c>
      <c r="J24" s="64"/>
    </row>
    <row r="25" spans="1:11" ht="30.6" customHeight="1" x14ac:dyDescent="0.3">
      <c r="A25" s="68">
        <v>2707281872</v>
      </c>
      <c r="B25" s="69"/>
      <c r="C25" s="75">
        <v>2707281872</v>
      </c>
      <c r="D25" s="76"/>
      <c r="E25" s="77"/>
      <c r="F25" s="75">
        <v>1228629611.25</v>
      </c>
      <c r="G25" s="76"/>
      <c r="H25" s="77"/>
      <c r="I25" s="70">
        <f>+F25/C25</f>
        <v>0.45382404542248567</v>
      </c>
      <c r="J25" s="71"/>
    </row>
    <row r="26" spans="1:11" x14ac:dyDescent="0.3">
      <c r="A26" s="58" t="s">
        <v>23</v>
      </c>
      <c r="B26" s="59"/>
      <c r="C26" s="59"/>
      <c r="D26" s="59"/>
      <c r="E26" s="59"/>
      <c r="F26" s="59"/>
      <c r="G26" s="59"/>
      <c r="H26" s="59"/>
      <c r="I26" s="59"/>
      <c r="J26" s="60"/>
      <c r="K26" s="2"/>
    </row>
    <row r="27" spans="1:11" x14ac:dyDescent="0.3">
      <c r="A27" s="14"/>
      <c r="B27" s="3"/>
      <c r="C27" s="72" t="s">
        <v>45</v>
      </c>
      <c r="D27" s="73"/>
      <c r="E27" s="72" t="s">
        <v>72</v>
      </c>
      <c r="F27" s="73"/>
      <c r="G27" s="72" t="s">
        <v>73</v>
      </c>
      <c r="H27" s="72"/>
      <c r="I27" s="72" t="s">
        <v>24</v>
      </c>
      <c r="J27" s="74"/>
    </row>
    <row r="28" spans="1:11" ht="75" x14ac:dyDescent="0.3">
      <c r="A28" s="15" t="s">
        <v>25</v>
      </c>
      <c r="B28" s="16" t="s">
        <v>26</v>
      </c>
      <c r="C28" s="16" t="s">
        <v>37</v>
      </c>
      <c r="D28" s="16" t="s">
        <v>38</v>
      </c>
      <c r="E28" s="16" t="s">
        <v>39</v>
      </c>
      <c r="F28" s="16" t="s">
        <v>40</v>
      </c>
      <c r="G28" s="16" t="s">
        <v>41</v>
      </c>
      <c r="H28" s="16" t="s">
        <v>42</v>
      </c>
      <c r="I28" s="16" t="s">
        <v>43</v>
      </c>
      <c r="J28" s="17" t="s">
        <v>44</v>
      </c>
    </row>
    <row r="29" spans="1:11" ht="131.25" x14ac:dyDescent="0.3">
      <c r="A29" s="18" t="s">
        <v>55</v>
      </c>
      <c r="B29" s="19" t="s">
        <v>56</v>
      </c>
      <c r="C29" s="20">
        <v>1289</v>
      </c>
      <c r="D29" s="21">
        <v>1214876293</v>
      </c>
      <c r="E29" s="21">
        <v>0</v>
      </c>
      <c r="F29" s="21">
        <v>303332556.47000003</v>
      </c>
      <c r="G29" s="22">
        <v>0</v>
      </c>
      <c r="H29" s="21">
        <v>185891431.06999999</v>
      </c>
      <c r="I29" s="23">
        <f t="shared" ref="I29" si="0">IF(G29&gt;0,G29/E29,0)</f>
        <v>0</v>
      </c>
      <c r="J29" s="24">
        <f t="shared" ref="J29" si="1">IF(H29&gt;0,H29/F29,0)</f>
        <v>0.61283046315005385</v>
      </c>
    </row>
    <row r="30" spans="1:11" ht="112.5" x14ac:dyDescent="0.3">
      <c r="A30" s="25" t="s">
        <v>57</v>
      </c>
      <c r="B30" s="26" t="s">
        <v>58</v>
      </c>
      <c r="C30" s="27">
        <v>1600</v>
      </c>
      <c r="D30" s="28">
        <v>22162502</v>
      </c>
      <c r="E30" s="28">
        <v>400</v>
      </c>
      <c r="F30" s="28">
        <v>5540624.9900000002</v>
      </c>
      <c r="G30" s="29">
        <v>401</v>
      </c>
      <c r="H30" s="28">
        <v>2683732.13</v>
      </c>
      <c r="I30" s="23">
        <f>IF(G30&gt;0,G30/E30,0)</f>
        <v>1.0024999999999999</v>
      </c>
      <c r="J30" s="24">
        <f>IF(H30&gt;0,H30/F30,0)</f>
        <v>0.48437353815566569</v>
      </c>
    </row>
    <row r="31" spans="1:11" x14ac:dyDescent="0.3">
      <c r="A31" s="42" t="s">
        <v>27</v>
      </c>
      <c r="B31" s="43"/>
      <c r="C31" s="43"/>
      <c r="D31" s="43"/>
      <c r="E31" s="43"/>
      <c r="F31" s="43"/>
      <c r="G31" s="43"/>
      <c r="H31" s="43"/>
      <c r="I31" s="43"/>
      <c r="J31" s="44"/>
    </row>
    <row r="32" spans="1:11" x14ac:dyDescent="0.3">
      <c r="A32" s="58" t="s">
        <v>28</v>
      </c>
      <c r="B32" s="59"/>
      <c r="C32" s="59"/>
      <c r="D32" s="59"/>
      <c r="E32" s="59"/>
      <c r="F32" s="59"/>
      <c r="G32" s="59"/>
      <c r="H32" s="59"/>
      <c r="I32" s="59"/>
      <c r="J32" s="60"/>
      <c r="K32" s="2"/>
    </row>
    <row r="33" spans="1:17" x14ac:dyDescent="0.3">
      <c r="A33" s="30" t="s">
        <v>29</v>
      </c>
      <c r="B33" s="66" t="s">
        <v>59</v>
      </c>
      <c r="C33" s="66"/>
      <c r="D33" s="66"/>
      <c r="E33" s="66"/>
      <c r="F33" s="66"/>
      <c r="G33" s="66"/>
      <c r="H33" s="66"/>
      <c r="I33" s="66"/>
      <c r="J33" s="67"/>
    </row>
    <row r="34" spans="1:17" ht="37.5" x14ac:dyDescent="0.3">
      <c r="A34" s="30" t="s">
        <v>30</v>
      </c>
      <c r="B34" s="56" t="s">
        <v>60</v>
      </c>
      <c r="C34" s="56"/>
      <c r="D34" s="56"/>
      <c r="E34" s="56"/>
      <c r="F34" s="56"/>
      <c r="G34" s="56"/>
      <c r="H34" s="56"/>
      <c r="I34" s="56"/>
      <c r="J34" s="57"/>
    </row>
    <row r="35" spans="1:17" ht="103.9" customHeight="1" x14ac:dyDescent="0.3">
      <c r="A35" s="30" t="s">
        <v>31</v>
      </c>
      <c r="B35" s="56" t="s">
        <v>76</v>
      </c>
      <c r="C35" s="56"/>
      <c r="D35" s="56"/>
      <c r="E35" s="56"/>
      <c r="F35" s="56"/>
      <c r="G35" s="56"/>
      <c r="H35" s="56"/>
      <c r="I35" s="56"/>
      <c r="J35" s="57"/>
      <c r="K35" s="40"/>
      <c r="L35" s="41"/>
      <c r="M35" s="41"/>
      <c r="N35" s="41"/>
      <c r="O35" s="41"/>
      <c r="P35" s="41"/>
      <c r="Q35" s="41"/>
    </row>
    <row r="36" spans="1:17" ht="156.6" customHeight="1" x14ac:dyDescent="0.3">
      <c r="A36" s="30" t="s">
        <v>32</v>
      </c>
      <c r="B36" s="54" t="s">
        <v>78</v>
      </c>
      <c r="C36" s="54"/>
      <c r="D36" s="54"/>
      <c r="E36" s="54"/>
      <c r="F36" s="54"/>
      <c r="G36" s="54"/>
      <c r="H36" s="54"/>
      <c r="I36" s="54"/>
      <c r="J36" s="55"/>
    </row>
    <row r="37" spans="1:17" ht="26.25" customHeight="1" x14ac:dyDescent="0.3">
      <c r="A37" s="30" t="s">
        <v>29</v>
      </c>
      <c r="B37" s="52" t="s">
        <v>57</v>
      </c>
      <c r="C37" s="52"/>
      <c r="D37" s="52"/>
      <c r="E37" s="52"/>
      <c r="F37" s="52"/>
      <c r="G37" s="52"/>
      <c r="H37" s="52"/>
      <c r="I37" s="52"/>
      <c r="J37" s="53"/>
    </row>
    <row r="38" spans="1:17" ht="37.5" x14ac:dyDescent="0.3">
      <c r="A38" s="30" t="s">
        <v>30</v>
      </c>
      <c r="B38" s="54" t="s">
        <v>61</v>
      </c>
      <c r="C38" s="54"/>
      <c r="D38" s="54"/>
      <c r="E38" s="54"/>
      <c r="F38" s="54"/>
      <c r="G38" s="54"/>
      <c r="H38" s="54"/>
      <c r="I38" s="54"/>
      <c r="J38" s="55"/>
    </row>
    <row r="39" spans="1:17" ht="57" customHeight="1" x14ac:dyDescent="0.3">
      <c r="A39" s="30" t="s">
        <v>31</v>
      </c>
      <c r="B39" s="54" t="s">
        <v>74</v>
      </c>
      <c r="C39" s="54"/>
      <c r="D39" s="54"/>
      <c r="E39" s="54"/>
      <c r="F39" s="54"/>
      <c r="G39" s="54"/>
      <c r="H39" s="54"/>
      <c r="I39" s="54"/>
      <c r="J39" s="55"/>
      <c r="L39" s="31"/>
      <c r="M39" s="32"/>
      <c r="N39" s="32"/>
    </row>
    <row r="40" spans="1:17" ht="107.25" customHeight="1" x14ac:dyDescent="0.3">
      <c r="A40" s="30" t="s">
        <v>32</v>
      </c>
      <c r="B40" s="54" t="s">
        <v>75</v>
      </c>
      <c r="C40" s="54"/>
      <c r="D40" s="54"/>
      <c r="E40" s="54"/>
      <c r="F40" s="54"/>
      <c r="G40" s="54"/>
      <c r="H40" s="54"/>
      <c r="I40" s="54"/>
      <c r="J40" s="55"/>
    </row>
    <row r="41" spans="1:17" x14ac:dyDescent="0.3">
      <c r="A41" s="42" t="s">
        <v>69</v>
      </c>
      <c r="B41" s="43"/>
      <c r="C41" s="43"/>
      <c r="D41" s="43"/>
      <c r="E41" s="43"/>
      <c r="F41" s="43"/>
      <c r="G41" s="43"/>
      <c r="H41" s="43"/>
      <c r="I41" s="43"/>
      <c r="J41" s="44"/>
    </row>
    <row r="42" spans="1:17" x14ac:dyDescent="0.3">
      <c r="A42" s="45" t="s">
        <v>33</v>
      </c>
      <c r="B42" s="46"/>
      <c r="C42" s="46"/>
      <c r="D42" s="46"/>
      <c r="E42" s="46"/>
      <c r="F42" s="46"/>
      <c r="G42" s="46"/>
      <c r="H42" s="46"/>
      <c r="I42" s="46"/>
      <c r="J42" s="47"/>
      <c r="K42" s="2"/>
      <c r="L42" s="33"/>
    </row>
    <row r="43" spans="1:17" ht="75" customHeight="1" x14ac:dyDescent="0.3">
      <c r="A43" s="48" t="s">
        <v>77</v>
      </c>
      <c r="B43" s="49"/>
      <c r="C43" s="49"/>
      <c r="D43" s="49"/>
      <c r="E43" s="49"/>
      <c r="F43" s="49"/>
      <c r="G43" s="49"/>
      <c r="H43" s="49"/>
      <c r="I43" s="49"/>
      <c r="J43" s="50"/>
    </row>
    <row r="44" spans="1:17" ht="34.15" customHeight="1" x14ac:dyDescent="0.3">
      <c r="A44" s="51" t="s">
        <v>70</v>
      </c>
      <c r="B44" s="51"/>
      <c r="C44" s="51"/>
      <c r="D44" s="51"/>
      <c r="E44" s="51"/>
      <c r="F44" s="51"/>
      <c r="G44" s="51"/>
      <c r="H44" s="51"/>
      <c r="I44" s="51"/>
      <c r="J44" s="51"/>
    </row>
    <row r="47" spans="1:17" x14ac:dyDescent="0.3">
      <c r="A47" s="34" t="s">
        <v>63</v>
      </c>
      <c r="B47" s="35">
        <v>2707281872</v>
      </c>
    </row>
    <row r="48" spans="1:17" x14ac:dyDescent="0.3">
      <c r="A48" s="34" t="s">
        <v>64</v>
      </c>
      <c r="B48" s="35">
        <v>0</v>
      </c>
    </row>
    <row r="49" spans="1:9" x14ac:dyDescent="0.3">
      <c r="A49" s="34" t="s">
        <v>65</v>
      </c>
      <c r="B49" s="35">
        <v>1228629611.25</v>
      </c>
    </row>
    <row r="52" spans="1:9" x14ac:dyDescent="0.3">
      <c r="B52" s="36"/>
      <c r="G52" s="37"/>
      <c r="H52" s="37"/>
      <c r="I52" s="37"/>
    </row>
    <row r="53" spans="1:9" x14ac:dyDescent="0.3">
      <c r="B53" s="36"/>
      <c r="G53" s="38" t="s">
        <v>67</v>
      </c>
      <c r="H53" s="38"/>
      <c r="I53" s="38"/>
    </row>
    <row r="54" spans="1:9" x14ac:dyDescent="0.3">
      <c r="B54" s="36"/>
      <c r="G54" s="39" t="s">
        <v>66</v>
      </c>
      <c r="H54" s="39"/>
      <c r="I54" s="39"/>
    </row>
    <row r="55" spans="1:9" x14ac:dyDescent="0.3">
      <c r="B55" s="36"/>
    </row>
    <row r="56" spans="1:9" x14ac:dyDescent="0.3">
      <c r="B56" s="36"/>
    </row>
    <row r="57" spans="1:9" x14ac:dyDescent="0.3">
      <c r="B57" s="36"/>
    </row>
    <row r="58" spans="1:9" x14ac:dyDescent="0.3">
      <c r="B58" s="36"/>
    </row>
    <row r="59" spans="1:9" x14ac:dyDescent="0.3">
      <c r="B59" s="36"/>
    </row>
  </sheetData>
  <mergeCells count="55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B21:J21"/>
    <mergeCell ref="A31:J31"/>
    <mergeCell ref="A32:J32"/>
    <mergeCell ref="C15:J15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G53:I53"/>
    <mergeCell ref="G54:I54"/>
    <mergeCell ref="K35:Q35"/>
    <mergeCell ref="A41:J41"/>
    <mergeCell ref="A42:J42"/>
    <mergeCell ref="A43:J43"/>
    <mergeCell ref="A44:J44"/>
    <mergeCell ref="B37:J37"/>
    <mergeCell ref="B38:J38"/>
    <mergeCell ref="B39:J39"/>
    <mergeCell ref="B40:J40"/>
  </mergeCells>
  <phoneticPr fontId="2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E29:F30 F28" xr:uid="{00000000-0002-0000-0000-000002000000}"/>
    <dataValidation allowBlank="1" showInputMessage="1" showErrorMessage="1" prompt="Meta anual del indicador" sqref="C28:C30 E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43:J43" xr:uid="{00000000-0002-0000-0000-000008000000}"/>
    <dataValidation allowBlank="1" showInputMessage="1" showErrorMessage="1" prompt="De existir desvío, explicar razones." sqref="B36:J36 B40:J40" xr:uid="{00000000-0002-0000-0000-000009000000}"/>
    <dataValidation allowBlank="1" showInputMessage="1" showErrorMessage="1" prompt="1. Describir lo plasmado en el presupuesto_x000a_2. Describir lo alcanzado en términos financieros y de producción " sqref="B35:J35 B39:J39" xr:uid="{00000000-0002-0000-0000-00000A000000}"/>
    <dataValidation allowBlank="1" showInputMessage="1" showErrorMessage="1" prompt="¿En qué consiste el producto? su objetivo" sqref="B34:J34 B38:J38" xr:uid="{00000000-0002-0000-0000-00000B000000}"/>
    <dataValidation allowBlank="1" showInputMessage="1" showErrorMessage="1" prompt="Nombre del producto" sqref="B33:J33 B37:J37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rintOptions horizontalCentered="1" verticalCentered="1"/>
  <pageMargins left="0.83" right="0.11811023622047245" top="0.35433070866141736" bottom="0.35433070866141736" header="0.31496062992125984" footer="0.31496062992125984"/>
  <pageSetup scale="52" orientation="portrait" r:id="rId1"/>
  <rowBreaks count="1" manualBreakCount="1">
    <brk id="30" max="9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Pedro Arturo del Villar</cp:lastModifiedBy>
  <cp:lastPrinted>2022-10-13T16:08:11Z</cp:lastPrinted>
  <dcterms:created xsi:type="dcterms:W3CDTF">2021-03-22T15:50:10Z</dcterms:created>
  <dcterms:modified xsi:type="dcterms:W3CDTF">2022-10-13T16:17:03Z</dcterms:modified>
</cp:coreProperties>
</file>