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1BE58EC1-713D-47AC-8E87-47B0432598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G30" i="1"/>
  <c r="I30" i="1"/>
  <c r="B49" i="1"/>
  <c r="I29" i="1" l="1"/>
  <c r="I25" i="1"/>
  <c r="C16" i="1" l="1"/>
  <c r="J30" i="1" l="1"/>
  <c r="J29" i="1"/>
  <c r="C15" i="1" l="1"/>
  <c r="C14" i="1"/>
</calcChain>
</file>

<file path=xl/sharedStrings.xml><?xml version="1.0" encoding="utf-8"?>
<sst xmlns="http://schemas.openxmlformats.org/spreadsheetml/2006/main" count="86" uniqueCount="81">
  <si>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</si>
  <si>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</si>
  <si>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</si>
  <si>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</si>
  <si>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</si>
  <si>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</si>
  <si>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</si>
  <si>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</si>
  <si>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</si>
  <si>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</si>
  <si>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</si>
  <si>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</si>
  <si>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</si>
  <si>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</si>
  <si>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</si>
  <si>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</si>
  <si>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</si>
  <si>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</si>
  <si>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</si>
  <si>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</si>
  <si>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</si>
  <si>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</si>
  <si>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</si>
  <si>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</si>
  <si>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</si>
  <si>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</si>
  <si>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</si>
  <si>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</si>
  <si>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</si>
  <si>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</si>
  <si>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</si>
  <si>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</si>
  <si>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</si>
  <si>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</si>
  <si>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</si>
  <si>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</si>
  <si>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</si>
  <si>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</si>
  <si>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</si>
  <si>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</si>
  <si>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</si>
  <si>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</si>
  <si>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</si>
  <si>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</si>
  <si>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</si>
  <si>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</si>
  <si>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</si>
  <si>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</si>
  <si>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</si>
  <si>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</si>
  <si>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</si>
  <si>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</si>
  <si>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</si>
  <si>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</si>
  <si>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 xml:space="preserve"> Bachilleres menores de 25 años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</si>
  <si>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</si>
  <si>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</si>
  <si>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</si>
  <si>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</si>
  <si>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</si>
  <si>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</si>
  <si>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</si>
  <si>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Mejorar el desempeño de los estudiantes de la carrera de educación de 0 en 2017 a 8,500 en el 2022, como consecuencia de la implementación del Programa Docentes de Excelencia</t>
  </si>
  <si>
    <t>Presupuesto Aprobado</t>
  </si>
  <si>
    <t>Presupuesto Modificado</t>
  </si>
  <si>
    <t>Total Devengado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</si>
  <si>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</si>
  <si>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</si>
  <si>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</si>
  <si>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Ejecución Semestral</t>
  </si>
  <si>
    <t xml:space="preserve">Programación Semestral </t>
  </si>
  <si>
    <t>Actualmente tenemos una matrícula de 3,360 estudiantes en el programa de Formación Docente de Excelencia a nivel de grado.</t>
  </si>
  <si>
    <t xml:space="preserve">Como universidad, en los distintos ámbitos de acción de toda institución de educación superior, el cumplimiento exacto de las metas relacionadas a participación de personas en programas de formación es imposible de que se ejecuten en un 100%. </t>
  </si>
  <si>
    <t xml:space="preserve">Para este producto, se logró  beneficiar 1,732 comunitarios, para un 112.91 % de la meta semestral.  </t>
  </si>
  <si>
    <t>Arlys Pérez Rodríguez</t>
  </si>
  <si>
    <t xml:space="preserve">Directora de Planificacion y Desarrollo </t>
  </si>
  <si>
    <t xml:space="preserve">El Rendimiento financiero del T4 en el que experimentamos una disminucion en la ejecución financiera en comparación con la programación establecida esto debido a que la varios procesos faltaron por cerrar a final de este. En el cumplimiento de la meta fisica presentamos un 12.91 % por encima de la meta programada, debido a que el Proyecto Nacional Disciplina Positiva, desarrollado por el Recinto Felix Evaristo Mejia (FEM) tuvo un incremento en los centros beneficiados debido a la acogida del mismo, por lo que se visitaron todos los centros educativos del Distrito 15-01. </t>
  </si>
  <si>
    <t>Programación Indicativa Semestre julio-diciembre de las Metas Físicas-Financieras</t>
  </si>
  <si>
    <t xml:space="preserve">La desviación durante este ultimo trimestre, a raíz de la fecha de cierre de diferentes procesos del SIGEF nos enfrentamos a desafíos significativos, inconvenientes en la adjudicación en algunos procesos que estaban programados y los mismos no lograron materializarse según lo proyectado. Entre los principales, anticipos por equipos tecnológicos y convenios que no se pagaron por no poder certificar sus contratos, procesos de compras no adjudicados porque quedaron desiertos pesentada en la meta fisica de un 06.53 %  en el segúndo semestre se debe al reingreso de algunos estudiantes en el ultimo periodo del año 2023. </t>
  </si>
  <si>
    <t>José Ernesto Jiménez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</si>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</sst>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%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165" fontId="9" fillId="9" borderId="24" xfId="0" applyNumberFormat="1" applyFont="1" applyFill="1" applyBorder="1" applyAlignment="1" applyProtection="1">
      <alignment horizontal="center" vertical="center" wrapText="1"/>
      <protection locked="0"/>
    </xf>
    <xf numFmtId="165" fontId="9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43" fontId="9" fillId="0" borderId="35" xfId="1" applyFont="1" applyBorder="1" applyAlignment="1" applyProtection="1">
      <alignment horizontal="center" vertical="center"/>
      <protection locked="0"/>
    </xf>
    <xf numFmtId="43" fontId="9" fillId="0" borderId="0" xfId="1" applyFont="1" applyAlignment="1" applyProtection="1">
      <alignment horizontal="center" vertical="center"/>
      <protection locked="0"/>
    </xf>
    <xf numFmtId="43" fontId="9" fillId="0" borderId="24" xfId="1" applyFont="1" applyBorder="1" applyAlignment="1" applyProtection="1">
      <alignment horizontal="center" vertical="center" wrapText="1"/>
      <protection locked="0"/>
    </xf>
    <xf numFmtId="3" fontId="9" fillId="0" borderId="24" xfId="1" applyNumberFormat="1" applyFont="1" applyBorder="1" applyAlignment="1" applyProtection="1">
      <alignment horizontal="center" vertical="center" wrapText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43" fontId="9" fillId="0" borderId="35" xfId="1" applyFont="1" applyFill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43" fontId="9" fillId="0" borderId="0" xfId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68" fontId="9" fillId="0" borderId="24" xfId="2" applyNumberFormat="1" applyFont="1" applyFill="1" applyBorder="1" applyAlignment="1" applyProtection="1">
      <alignment horizontal="center" vertical="center" wrapText="1" readingOrder="1"/>
    </xf>
    <xf numFmtId="168" fontId="9" fillId="0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39" fontId="9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8" fillId="9" borderId="32" xfId="0" applyFont="1" applyFill="1" applyBorder="1" applyAlignment="1" applyProtection="1">
      <alignment horizontal="center" vertical="center" wrapText="1"/>
      <protection locked="0"/>
    </xf>
    <xf numFmtId="0" fontId="8" fillId="9" borderId="3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zoomScale="85" zoomScaleNormal="85" zoomScaleSheetLayoutView="40" workbookViewId="0">
      <selection activeCell="A4" sqref="A4:J4"/>
    </sheetView>
  </sheetViews>
  <sheetFormatPr baseColWidth="10" defaultColWidth="11.42578125" defaultRowHeight="18.75" x14ac:dyDescent="0.25"/>
  <cols>
    <col min="1" max="1" width="28" style="14" customWidth="1"/>
    <col min="2" max="2" width="24.140625" style="14" customWidth="1"/>
    <col min="3" max="3" width="21.28515625" style="14" customWidth="1"/>
    <col min="4" max="4" width="22.7109375" style="14" customWidth="1"/>
    <col min="5" max="5" width="12.7109375" style="14" customWidth="1"/>
    <col min="6" max="6" width="19.85546875" style="14" customWidth="1"/>
    <col min="7" max="7" width="12.7109375" style="14" customWidth="1"/>
    <col min="8" max="8" width="19.28515625" style="14" bestFit="1" customWidth="1"/>
    <col min="9" max="9" width="15.28515625" style="14" bestFit="1" customWidth="1"/>
    <col min="10" max="10" width="14" style="14" customWidth="1"/>
    <col min="11" max="16384" width="11.42578125" style="13"/>
  </cols>
  <sheetData>
    <row r="1" spans="1:10" ht="19.5" thickBot="1" x14ac:dyDescent="0.3">
      <c r="A1" s="15"/>
      <c r="B1" s="47" t="s">
        <v>77</v>
      </c>
      <c r="C1" s="48"/>
      <c r="D1" s="48"/>
      <c r="E1" s="48"/>
      <c r="F1" s="48"/>
      <c r="G1" s="48"/>
      <c r="H1" s="48"/>
      <c r="I1" s="48"/>
      <c r="J1" s="49"/>
    </row>
    <row r="2" spans="1:10" ht="38.25" thickBot="1" x14ac:dyDescent="0.3">
      <c r="A2" s="16"/>
      <c r="B2" s="50" t="s">
        <v>0</v>
      </c>
      <c r="C2" s="51"/>
      <c r="D2" s="50" t="s">
        <v>1</v>
      </c>
      <c r="E2" s="51"/>
      <c r="F2" s="51"/>
      <c r="G2" s="51"/>
      <c r="H2" s="52"/>
      <c r="I2" s="1" t="s">
        <v>2</v>
      </c>
      <c r="J2" s="2" t="s">
        <v>3</v>
      </c>
    </row>
    <row r="3" spans="1:10" ht="19.5" thickBot="1" x14ac:dyDescent="0.3">
      <c r="A3" s="17"/>
      <c r="B3" s="53" t="s">
        <v>4</v>
      </c>
      <c r="C3" s="54"/>
      <c r="D3" s="53"/>
      <c r="E3" s="54"/>
      <c r="F3" s="54"/>
      <c r="G3" s="54"/>
      <c r="H3" s="55"/>
      <c r="I3" s="3">
        <v>45316</v>
      </c>
      <c r="J3" s="4"/>
    </row>
    <row r="4" spans="1:10" x14ac:dyDescent="0.25">
      <c r="A4" s="56"/>
      <c r="B4" s="57"/>
      <c r="C4" s="57"/>
      <c r="D4" s="58"/>
      <c r="E4" s="58"/>
      <c r="F4" s="58"/>
      <c r="G4" s="58"/>
      <c r="H4" s="58"/>
      <c r="I4" s="57"/>
      <c r="J4" s="59"/>
    </row>
    <row r="5" spans="1:10" ht="3" customHeight="1" x14ac:dyDescent="0.25">
      <c r="A5" s="41"/>
      <c r="B5" s="42"/>
      <c r="C5" s="42"/>
      <c r="D5" s="42"/>
      <c r="E5" s="42"/>
      <c r="F5" s="42"/>
      <c r="G5" s="42"/>
      <c r="H5" s="42"/>
      <c r="I5" s="42"/>
      <c r="J5" s="43"/>
    </row>
    <row r="6" spans="1:10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</row>
    <row r="7" spans="1:10" x14ac:dyDescent="0.25">
      <c r="A7" s="44" t="s">
        <v>6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ht="28.5" customHeight="1" x14ac:dyDescent="0.25">
      <c r="A8" s="18" t="s">
        <v>7</v>
      </c>
      <c r="B8" s="36" t="s">
        <v>46</v>
      </c>
      <c r="C8" s="36"/>
      <c r="D8" s="36"/>
      <c r="E8" s="36"/>
      <c r="F8" s="36"/>
      <c r="G8" s="36"/>
      <c r="H8" s="36"/>
      <c r="I8" s="36"/>
      <c r="J8" s="37"/>
    </row>
    <row r="9" spans="1:10" ht="31.5" customHeight="1" x14ac:dyDescent="0.25">
      <c r="A9" s="18" t="s">
        <v>34</v>
      </c>
      <c r="B9" s="36" t="s">
        <v>47</v>
      </c>
      <c r="C9" s="36"/>
      <c r="D9" s="36"/>
      <c r="E9" s="36"/>
      <c r="F9" s="36"/>
      <c r="G9" s="36"/>
      <c r="H9" s="36"/>
      <c r="I9" s="36"/>
      <c r="J9" s="37"/>
    </row>
    <row r="10" spans="1:10" ht="28.5" customHeight="1" x14ac:dyDescent="0.25">
      <c r="A10" s="18" t="s">
        <v>35</v>
      </c>
      <c r="B10" s="36" t="s">
        <v>48</v>
      </c>
      <c r="C10" s="36"/>
      <c r="D10" s="36"/>
      <c r="E10" s="36"/>
      <c r="F10" s="36"/>
      <c r="G10" s="36"/>
      <c r="H10" s="36"/>
      <c r="I10" s="36"/>
      <c r="J10" s="37"/>
    </row>
    <row r="11" spans="1:10" ht="33" customHeight="1" x14ac:dyDescent="0.25">
      <c r="A11" s="18" t="s">
        <v>8</v>
      </c>
      <c r="B11" s="36" t="s">
        <v>49</v>
      </c>
      <c r="C11" s="36"/>
      <c r="D11" s="36"/>
      <c r="E11" s="36"/>
      <c r="F11" s="36"/>
      <c r="G11" s="36"/>
      <c r="H11" s="36"/>
      <c r="I11" s="36"/>
      <c r="J11" s="37"/>
    </row>
    <row r="12" spans="1:10" ht="49.5" customHeight="1" x14ac:dyDescent="0.25">
      <c r="A12" s="18" t="s">
        <v>9</v>
      </c>
      <c r="B12" s="36" t="s">
        <v>50</v>
      </c>
      <c r="C12" s="36"/>
      <c r="D12" s="36"/>
      <c r="E12" s="36"/>
      <c r="F12" s="36"/>
      <c r="G12" s="36"/>
      <c r="H12" s="36"/>
      <c r="I12" s="36"/>
      <c r="J12" s="37"/>
    </row>
    <row r="13" spans="1:10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ht="27.75" customHeight="1" x14ac:dyDescent="0.25">
      <c r="A14" s="18" t="s">
        <v>11</v>
      </c>
      <c r="B14" s="5">
        <v>2</v>
      </c>
      <c r="C14" s="36" t="str">
        <f>IFERROR(VLOOKUP(B14,'[1]Validacion datos'!A2:B5,2,FALSE),"")</f>
        <v>DESARROLLO SOCIAL</v>
      </c>
      <c r="D14" s="36"/>
      <c r="E14" s="36"/>
      <c r="F14" s="36"/>
      <c r="G14" s="36"/>
      <c r="H14" s="36"/>
      <c r="I14" s="36"/>
      <c r="J14" s="37"/>
    </row>
    <row r="15" spans="1:10" ht="26.25" customHeight="1" x14ac:dyDescent="0.25">
      <c r="A15" s="18" t="s">
        <v>12</v>
      </c>
      <c r="B15" s="5">
        <v>2.1</v>
      </c>
      <c r="C15" s="36" t="str">
        <f>IFERROR(VLOOKUP(B15,'[1]Validacion datos'!A8:B26,2,FALSE),"")</f>
        <v>Educación de calidad para todos y todas</v>
      </c>
      <c r="D15" s="36"/>
      <c r="E15" s="36"/>
      <c r="F15" s="36"/>
      <c r="G15" s="36"/>
      <c r="H15" s="36"/>
      <c r="I15" s="36"/>
      <c r="J15" s="37"/>
    </row>
    <row r="16" spans="1:10" ht="22.5" customHeight="1" x14ac:dyDescent="0.25">
      <c r="A16" s="18" t="s">
        <v>13</v>
      </c>
      <c r="B16" s="5" t="s">
        <v>51</v>
      </c>
      <c r="C16" s="36" t="str">
        <f>IFERROR(VLOOKUP(B16,'[1]Validacion datos'!D8:E64,2,FALSE),"")</f>
        <v>Implantar y garantizar un sistema educativo nacional de calidad</v>
      </c>
      <c r="D16" s="36"/>
      <c r="E16" s="36"/>
      <c r="F16" s="36"/>
      <c r="G16" s="36"/>
      <c r="H16" s="36"/>
      <c r="I16" s="36"/>
      <c r="J16" s="37"/>
    </row>
    <row r="17" spans="1:10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ht="29.25" customHeight="1" x14ac:dyDescent="0.25">
      <c r="A18" s="18" t="s">
        <v>15</v>
      </c>
      <c r="B18" s="36" t="s">
        <v>52</v>
      </c>
      <c r="C18" s="36"/>
      <c r="D18" s="36"/>
      <c r="E18" s="36"/>
      <c r="F18" s="36"/>
      <c r="G18" s="36"/>
      <c r="H18" s="36"/>
      <c r="I18" s="36"/>
      <c r="J18" s="37"/>
    </row>
    <row r="19" spans="1:10" ht="51.75" customHeight="1" x14ac:dyDescent="0.25">
      <c r="A19" s="19" t="s">
        <v>16</v>
      </c>
      <c r="B19" s="36" t="s">
        <v>53</v>
      </c>
      <c r="C19" s="36"/>
      <c r="D19" s="36"/>
      <c r="E19" s="36"/>
      <c r="F19" s="36"/>
      <c r="G19" s="36"/>
      <c r="H19" s="36"/>
      <c r="I19" s="36"/>
      <c r="J19" s="37"/>
    </row>
    <row r="20" spans="1:10" ht="31.5" customHeight="1" x14ac:dyDescent="0.25">
      <c r="A20" s="19" t="s">
        <v>66</v>
      </c>
      <c r="B20" s="36" t="s">
        <v>54</v>
      </c>
      <c r="C20" s="36"/>
      <c r="D20" s="36"/>
      <c r="E20" s="36"/>
      <c r="F20" s="36"/>
      <c r="G20" s="36"/>
      <c r="H20" s="36"/>
      <c r="I20" s="36"/>
      <c r="J20" s="37"/>
    </row>
    <row r="21" spans="1:10" ht="39" customHeight="1" x14ac:dyDescent="0.25">
      <c r="A21" s="19" t="s">
        <v>36</v>
      </c>
      <c r="B21" s="36" t="s">
        <v>62</v>
      </c>
      <c r="C21" s="36"/>
      <c r="D21" s="36"/>
      <c r="E21" s="36"/>
      <c r="F21" s="36"/>
      <c r="G21" s="36"/>
      <c r="H21" s="36"/>
      <c r="I21" s="36"/>
      <c r="J21" s="37"/>
    </row>
    <row r="22" spans="1:10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0" x14ac:dyDescent="0.25">
      <c r="A23" s="44" t="s">
        <v>18</v>
      </c>
      <c r="B23" s="45"/>
      <c r="C23" s="45"/>
      <c r="D23" s="45"/>
      <c r="E23" s="45"/>
      <c r="F23" s="45"/>
      <c r="G23" s="45"/>
      <c r="H23" s="45"/>
      <c r="I23" s="45"/>
      <c r="J23" s="46"/>
    </row>
    <row r="24" spans="1:10" ht="15" customHeight="1" x14ac:dyDescent="0.25">
      <c r="A24" s="76" t="s">
        <v>19</v>
      </c>
      <c r="B24" s="77"/>
      <c r="C24" s="78" t="s">
        <v>20</v>
      </c>
      <c r="D24" s="80"/>
      <c r="E24" s="80"/>
      <c r="F24" s="80" t="s">
        <v>21</v>
      </c>
      <c r="G24" s="80"/>
      <c r="H24" s="77"/>
      <c r="I24" s="78" t="s">
        <v>22</v>
      </c>
      <c r="J24" s="79"/>
    </row>
    <row r="25" spans="1:10" ht="28.5" customHeight="1" x14ac:dyDescent="0.25">
      <c r="A25" s="66">
        <v>2707281872</v>
      </c>
      <c r="B25" s="67"/>
      <c r="C25" s="73">
        <v>2707281872</v>
      </c>
      <c r="D25" s="74"/>
      <c r="E25" s="75"/>
      <c r="F25" s="73">
        <v>2281670881.2800002</v>
      </c>
      <c r="G25" s="74"/>
      <c r="H25" s="75"/>
      <c r="I25" s="68">
        <f>+F25/C25</f>
        <v>0.84279029268364269</v>
      </c>
      <c r="J25" s="69"/>
    </row>
    <row r="26" spans="1:10" x14ac:dyDescent="0.25">
      <c r="A26" s="44" t="s">
        <v>23</v>
      </c>
      <c r="B26" s="45"/>
      <c r="C26" s="45"/>
      <c r="D26" s="45"/>
      <c r="E26" s="45"/>
      <c r="F26" s="45"/>
      <c r="G26" s="45"/>
      <c r="H26" s="45"/>
      <c r="I26" s="45"/>
      <c r="J26" s="46"/>
    </row>
    <row r="27" spans="1:10" x14ac:dyDescent="0.25">
      <c r="A27" s="20"/>
      <c r="B27" s="13"/>
      <c r="C27" s="70" t="s">
        <v>45</v>
      </c>
      <c r="D27" s="71"/>
      <c r="E27" s="70" t="s">
        <v>70</v>
      </c>
      <c r="F27" s="71"/>
      <c r="G27" s="70" t="s">
        <v>69</v>
      </c>
      <c r="H27" s="70"/>
      <c r="I27" s="70" t="s">
        <v>24</v>
      </c>
      <c r="J27" s="72"/>
    </row>
    <row r="28" spans="1:10" ht="56.25" x14ac:dyDescent="0.25">
      <c r="A28" s="6" t="s">
        <v>25</v>
      </c>
      <c r="B28" s="7" t="s">
        <v>26</v>
      </c>
      <c r="C28" s="7" t="s">
        <v>37</v>
      </c>
      <c r="D28" s="7" t="s">
        <v>38</v>
      </c>
      <c r="E28" s="7" t="s">
        <v>39</v>
      </c>
      <c r="F28" s="7" t="s">
        <v>40</v>
      </c>
      <c r="G28" s="7" t="s">
        <v>41</v>
      </c>
      <c r="H28" s="7" t="s">
        <v>42</v>
      </c>
      <c r="I28" s="7" t="s">
        <v>43</v>
      </c>
      <c r="J28" s="8" t="s">
        <v>44</v>
      </c>
    </row>
    <row r="29" spans="1:10" ht="131.25" x14ac:dyDescent="0.25">
      <c r="A29" s="21" t="s">
        <v>55</v>
      </c>
      <c r="B29" s="10" t="s">
        <v>56</v>
      </c>
      <c r="C29" s="29">
        <v>3154</v>
      </c>
      <c r="D29" s="28">
        <v>1264401990.5599999</v>
      </c>
      <c r="E29" s="29">
        <v>3154</v>
      </c>
      <c r="F29" s="28">
        <v>817670312.43000007</v>
      </c>
      <c r="G29" s="11">
        <v>3360</v>
      </c>
      <c r="H29" s="30">
        <v>615435856.03999996</v>
      </c>
      <c r="I29" s="9">
        <f>IF(G29&gt;0,G29/E29,0)</f>
        <v>1.0653138871274572</v>
      </c>
      <c r="J29" s="32">
        <f t="shared" ref="J29" si="0">IF(H29&gt;0,H29/F29,0)</f>
        <v>0.7526699290463561</v>
      </c>
    </row>
    <row r="30" spans="1:10" ht="93.75" x14ac:dyDescent="0.25">
      <c r="A30" s="22" t="s">
        <v>57</v>
      </c>
      <c r="B30" s="23" t="s">
        <v>58</v>
      </c>
      <c r="C30" s="29">
        <v>2500</v>
      </c>
      <c r="D30" s="28">
        <v>20441467.629999999</v>
      </c>
      <c r="E30" s="29">
        <f>767+767</f>
        <v>1534</v>
      </c>
      <c r="F30" s="28">
        <v>11743126.699999999</v>
      </c>
      <c r="G30" s="12">
        <f>816+916</f>
        <v>1732</v>
      </c>
      <c r="H30" s="31">
        <v>8726815.6500000004</v>
      </c>
      <c r="I30" s="9">
        <f>IF(G30&gt;0,G30/E30,0)</f>
        <v>1.1290743155149934</v>
      </c>
      <c r="J30" s="32">
        <f>IF(H30&gt;0,H30/F30,0)</f>
        <v>0.74314242475132286</v>
      </c>
    </row>
    <row r="31" spans="1:10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0" x14ac:dyDescent="0.25">
      <c r="A32" s="44" t="s">
        <v>28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0" x14ac:dyDescent="0.25">
      <c r="A33" s="24" t="s">
        <v>29</v>
      </c>
      <c r="B33" s="60" t="s">
        <v>59</v>
      </c>
      <c r="C33" s="60"/>
      <c r="D33" s="60"/>
      <c r="E33" s="60"/>
      <c r="F33" s="60"/>
      <c r="G33" s="60"/>
      <c r="H33" s="60"/>
      <c r="I33" s="60"/>
      <c r="J33" s="61"/>
    </row>
    <row r="34" spans="1:10" ht="37.5" x14ac:dyDescent="0.25">
      <c r="A34" s="24" t="s">
        <v>30</v>
      </c>
      <c r="B34" s="62" t="s">
        <v>60</v>
      </c>
      <c r="C34" s="62"/>
      <c r="D34" s="62"/>
      <c r="E34" s="62"/>
      <c r="F34" s="62"/>
      <c r="G34" s="62"/>
      <c r="H34" s="62"/>
      <c r="I34" s="62"/>
      <c r="J34" s="63"/>
    </row>
    <row r="35" spans="1:10" x14ac:dyDescent="0.25">
      <c r="A35" s="24" t="s">
        <v>31</v>
      </c>
      <c r="B35" s="62" t="s">
        <v>71</v>
      </c>
      <c r="C35" s="62"/>
      <c r="D35" s="62"/>
      <c r="E35" s="62"/>
      <c r="F35" s="62"/>
      <c r="G35" s="62"/>
      <c r="H35" s="62"/>
      <c r="I35" s="62"/>
      <c r="J35" s="63"/>
    </row>
    <row r="36" spans="1:10" ht="96" customHeight="1" x14ac:dyDescent="0.25">
      <c r="A36" s="24" t="s">
        <v>32</v>
      </c>
      <c r="B36" s="64" t="s">
        <v>78</v>
      </c>
      <c r="C36" s="64"/>
      <c r="D36" s="64"/>
      <c r="E36" s="64"/>
      <c r="F36" s="64"/>
      <c r="G36" s="64"/>
      <c r="H36" s="64"/>
      <c r="I36" s="64"/>
      <c r="J36" s="65"/>
    </row>
    <row r="37" spans="1:10" ht="26.25" customHeight="1" x14ac:dyDescent="0.25">
      <c r="A37" s="24" t="s">
        <v>29</v>
      </c>
      <c r="B37" s="90" t="s">
        <v>57</v>
      </c>
      <c r="C37" s="90"/>
      <c r="D37" s="90"/>
      <c r="E37" s="90"/>
      <c r="F37" s="90"/>
      <c r="G37" s="90"/>
      <c r="H37" s="90"/>
      <c r="I37" s="90"/>
      <c r="J37" s="91"/>
    </row>
    <row r="38" spans="1:10" ht="37.5" x14ac:dyDescent="0.25">
      <c r="A38" s="24" t="s">
        <v>30</v>
      </c>
      <c r="B38" s="64" t="s">
        <v>61</v>
      </c>
      <c r="C38" s="64"/>
      <c r="D38" s="64"/>
      <c r="E38" s="64"/>
      <c r="F38" s="64"/>
      <c r="G38" s="64"/>
      <c r="H38" s="64"/>
      <c r="I38" s="64"/>
      <c r="J38" s="65"/>
    </row>
    <row r="39" spans="1:10" ht="38.25" customHeight="1" x14ac:dyDescent="0.25">
      <c r="A39" s="24" t="s">
        <v>31</v>
      </c>
      <c r="B39" s="64" t="s">
        <v>73</v>
      </c>
      <c r="C39" s="64"/>
      <c r="D39" s="64"/>
      <c r="E39" s="64"/>
      <c r="F39" s="64"/>
      <c r="G39" s="64"/>
      <c r="H39" s="64"/>
      <c r="I39" s="64"/>
      <c r="J39" s="65"/>
    </row>
    <row r="40" spans="1:10" ht="102.75" customHeight="1" x14ac:dyDescent="0.25">
      <c r="A40" s="24" t="s">
        <v>32</v>
      </c>
      <c r="B40" s="64" t="s">
        <v>76</v>
      </c>
      <c r="C40" s="64"/>
      <c r="D40" s="64"/>
      <c r="E40" s="64"/>
      <c r="F40" s="64"/>
      <c r="G40" s="64"/>
      <c r="H40" s="64"/>
      <c r="I40" s="64"/>
      <c r="J40" s="65"/>
    </row>
    <row r="41" spans="1:10" x14ac:dyDescent="0.25">
      <c r="A41" s="38" t="s">
        <v>67</v>
      </c>
      <c r="B41" s="39"/>
      <c r="C41" s="39"/>
      <c r="D41" s="39"/>
      <c r="E41" s="39"/>
      <c r="F41" s="39"/>
      <c r="G41" s="39"/>
      <c r="H41" s="39"/>
      <c r="I41" s="39"/>
      <c r="J41" s="40"/>
    </row>
    <row r="42" spans="1:10" x14ac:dyDescent="0.25">
      <c r="A42" s="83" t="s">
        <v>33</v>
      </c>
      <c r="B42" s="84"/>
      <c r="C42" s="84"/>
      <c r="D42" s="84"/>
      <c r="E42" s="84"/>
      <c r="F42" s="84"/>
      <c r="G42" s="84"/>
      <c r="H42" s="84"/>
      <c r="I42" s="84"/>
      <c r="J42" s="85"/>
    </row>
    <row r="43" spans="1:10" ht="69" customHeight="1" x14ac:dyDescent="0.25">
      <c r="A43" s="86" t="s">
        <v>72</v>
      </c>
      <c r="B43" s="87"/>
      <c r="C43" s="87"/>
      <c r="D43" s="87"/>
      <c r="E43" s="87"/>
      <c r="F43" s="87"/>
      <c r="G43" s="87"/>
      <c r="H43" s="87"/>
      <c r="I43" s="87"/>
      <c r="J43" s="88"/>
    </row>
    <row r="44" spans="1:10" ht="34.15" customHeight="1" x14ac:dyDescent="0.25">
      <c r="A44" s="89" t="s">
        <v>68</v>
      </c>
      <c r="B44" s="89"/>
      <c r="C44" s="89"/>
      <c r="D44" s="89"/>
      <c r="E44" s="89"/>
      <c r="F44" s="89"/>
      <c r="G44" s="89"/>
      <c r="H44" s="89"/>
      <c r="I44" s="89"/>
      <c r="J44" s="89"/>
    </row>
    <row r="47" spans="1:10" x14ac:dyDescent="0.25">
      <c r="A47" s="25" t="s">
        <v>63</v>
      </c>
      <c r="B47" s="26">
        <v>2707281872</v>
      </c>
    </row>
    <row r="48" spans="1:10" x14ac:dyDescent="0.25">
      <c r="A48" s="25" t="s">
        <v>64</v>
      </c>
      <c r="B48" s="26">
        <v>2707281872</v>
      </c>
    </row>
    <row r="49" spans="1:9" x14ac:dyDescent="0.25">
      <c r="A49" s="25" t="s">
        <v>65</v>
      </c>
      <c r="B49" s="33">
        <f>+F25</f>
        <v>2281670881.2800002</v>
      </c>
    </row>
    <row r="50" spans="1:9" x14ac:dyDescent="0.25">
      <c r="B50" s="35"/>
    </row>
    <row r="51" spans="1:9" x14ac:dyDescent="0.25">
      <c r="C51" s="34"/>
      <c r="D51" s="34"/>
      <c r="E51" s="34"/>
      <c r="G51" s="92"/>
      <c r="H51" s="92"/>
      <c r="I51" s="92"/>
    </row>
    <row r="52" spans="1:9" x14ac:dyDescent="0.25">
      <c r="C52" s="82" t="s">
        <v>74</v>
      </c>
      <c r="D52" s="82"/>
      <c r="E52" s="82"/>
      <c r="G52" s="82" t="s">
        <v>79</v>
      </c>
      <c r="H52" s="82"/>
      <c r="I52" s="82"/>
    </row>
    <row r="53" spans="1:9" x14ac:dyDescent="0.25">
      <c r="B53" s="27"/>
      <c r="C53" s="82" t="s">
        <v>75</v>
      </c>
      <c r="D53" s="82"/>
      <c r="E53" s="82"/>
      <c r="G53" s="82" t="s">
        <v>80</v>
      </c>
      <c r="H53" s="82"/>
      <c r="I53" s="82"/>
    </row>
    <row r="54" spans="1:9" x14ac:dyDescent="0.25">
      <c r="B54" s="27"/>
      <c r="G54" s="81"/>
      <c r="H54" s="81"/>
      <c r="I54" s="81"/>
    </row>
    <row r="55" spans="1:9" x14ac:dyDescent="0.25">
      <c r="B55" s="27"/>
      <c r="G55" s="82"/>
      <c r="H55" s="82"/>
      <c r="I55" s="82"/>
    </row>
    <row r="56" spans="1:9" x14ac:dyDescent="0.25">
      <c r="B56" s="27"/>
    </row>
    <row r="57" spans="1:9" x14ac:dyDescent="0.25">
      <c r="B57" s="27"/>
    </row>
    <row r="58" spans="1:9" x14ac:dyDescent="0.25">
      <c r="B58" s="27"/>
    </row>
    <row r="59" spans="1:9" x14ac:dyDescent="0.25">
      <c r="B59" s="27"/>
    </row>
    <row r="60" spans="1:9" x14ac:dyDescent="0.25">
      <c r="B60" s="27"/>
    </row>
  </sheetData>
  <mergeCells count="59">
    <mergeCell ref="B37:J37"/>
    <mergeCell ref="B38:J38"/>
    <mergeCell ref="B39:J39"/>
    <mergeCell ref="B40:J40"/>
    <mergeCell ref="G51:I51"/>
    <mergeCell ref="G54:I54"/>
    <mergeCell ref="G55:I55"/>
    <mergeCell ref="A41:J41"/>
    <mergeCell ref="A42:J42"/>
    <mergeCell ref="A43:J43"/>
    <mergeCell ref="A44:J44"/>
    <mergeCell ref="G52:I52"/>
    <mergeCell ref="G53:I53"/>
    <mergeCell ref="C52:E52"/>
    <mergeCell ref="C53:E53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" type="noConversion"/>
  <dataValidations count="16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D28" xr:uid="{00000000-0002-0000-0000-000002000000}"/>
    <dataValidation allowBlank="1" showInputMessage="1" showErrorMessage="1" prompt="Meta anual del indicador" sqref="E28 C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43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Betania Cordero Tiburcio</cp:lastModifiedBy>
  <cp:lastPrinted>2024-03-07T15:06:05Z</cp:lastPrinted>
  <dcterms:created xsi:type="dcterms:W3CDTF">2021-03-22T15:50:10Z</dcterms:created>
  <dcterms:modified xsi:type="dcterms:W3CDTF">2024-12-02T13:13:22Z</dcterms:modified>
</cp:coreProperties>
</file>