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ronald.rodriguez\Documents\Transparencia\Meta Fisica Financiera\T4 2024\"/>
    </mc:Choice>
  </mc:AlternateContent>
  <xr:revisionPtr revIDLastSave="0" documentId="13_ncr:1_{91B8F2FF-53B0-46B1-802C-0C7F6D45D8AD}" xr6:coauthVersionLast="47" xr6:coauthVersionMax="47" xr10:uidLastSave="{00000000-0000-0000-0000-000000000000}"/>
  <bookViews>
    <workbookView xWindow="-120" yWindow="-120" windowWidth="29040" windowHeight="15840" xr2:uid="{00000000-000D-0000-FFFF-FFFF00000000}"/>
  </bookViews>
  <sheets>
    <sheet name="Hoja1" sheetId="1" r:id="rId1"/>
  </sheets>
  <externalReferences>
    <externalReference r:id="rId2"/>
  </externalReferences>
  <definedNames>
    <definedName name="_xlnm.Print_Area" localSheetId="0">Hoja1!$A$1:$J$54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49" i="1" l="1"/>
  <c r="B48" i="1"/>
  <c r="B47" i="1"/>
  <c r="I29" i="1" l="1"/>
  <c r="I25" i="1"/>
  <c r="C16" i="1" l="1"/>
  <c r="J30" i="1" l="1"/>
  <c r="I30" i="1"/>
  <c r="J29" i="1"/>
  <c r="C15" i="1" l="1"/>
  <c r="C14" i="1"/>
</calcChain>
</file>

<file path=xl/sharedStrings.xml><?xml version="1.0" encoding="utf-8"?>
<sst xmlns="http://schemas.openxmlformats.org/spreadsheetml/2006/main" count="86" uniqueCount="81">
  <si>
    <t>Código</t>
  </si>
  <si>
    <t>Documento Relacionado</t>
  </si>
  <si>
    <t>Fecha Versión</t>
  </si>
  <si>
    <t>Versión</t>
  </si>
  <si>
    <t>DEC-FOR013</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</si>
  <si>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</si>
  <si>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</si>
  <si>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</si>
  <si>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</si>
  <si>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</si>
  <si>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</si>
  <si>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</si>
  <si>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</si>
  <si>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</si>
  <si>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</si>
  <si>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</si>
  <si>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</si>
  <si>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</si>
  <si>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</si>
  <si>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</si>
  <si>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</si>
  <si>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</si>
  <si>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</si>
  <si>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</si>
  <si>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</si>
  <si>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</si>
  <si>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</si>
  <si>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</si>
  <si>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</si>
  <si>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</si>
  <si>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</si>
  <si>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</si>
  <si>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</si>
  <si>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</si>
  <si>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</si>
  <si>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</si>
  <si>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</si>
  <si>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</si>
  <si>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</si>
  <si>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</si>
  <si>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</si>
  <si>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</si>
  <si>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</si>
  <si>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</si>
  <si>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0206 - MINISTERIO DE EDUCACIÓN</t>
  </si>
  <si>
    <t>01 - MINISTERIO DE EDUCACION</t>
  </si>
  <si>
    <t xml:space="preserve">0008 - INSTITUTO SUPERIOR DE FORMACION DOCENTE  </t>
  </si>
  <si>
    <t>Contribuir con la calidad del sistema educativo dominicano preuniversitario mediante la formación integral de profesionales de la Educación.</t>
  </si>
  <si>
    <t>Ser la institución de educación superior de referencia en la formación de profesionales de la educación de excelencia, con programas acreditados que aseguran la calidad de los aprendizajes y la transformación efectiva del sistema educativo dominicano.</t>
  </si>
  <si>
    <t>2.1.1</t>
  </si>
  <si>
    <t>18 - Formación y desarrollo de la carrera docente</t>
  </si>
  <si>
    <t>Formar, integrar y actualizar de forma permanente en el sistema educativo preuniversitario, una nueva generación de docentes de excelencia, para mejorar las competencias de la población estudiantil dominicana.</t>
  </si>
  <si>
    <t xml:space="preserve"> Bachilleres menores de 25 años</t>
  </si>
  <si>
    <t>5893 - Bachilleres menores de 25 años cursando en el programa de Formación Docente de Excelencia a nivel de grado</t>
  </si>
  <si>
    <t>Cantidad de estudiantes beneficiados con el programa de Formación Docente de Excelencia a nivel de grado</t>
  </si>
  <si>
    <t>5894 - Comunidades aledañas a los recintos participan de los programas de extensión</t>
  </si>
  <si>
    <t>Cantidad de comunitarios beneficiados de los programas de extensión</t>
  </si>
  <si>
    <t>5893- Bachilleres menores de 25 años cursando en el programa de Formación Docente de Excelencia a nivel de grado.</t>
  </si>
  <si>
    <t>Formar docentes de excelencia para ser incorporados al sistema educativo dominicano.</t>
  </si>
  <si>
    <t>Fortalecer el vinculo universidad-comunidad mediante programas de impacto social y sectorial</t>
  </si>
  <si>
    <t>Presupuesto Aprobado</t>
  </si>
  <si>
    <t>Presupuesto Modificado</t>
  </si>
  <si>
    <t>Total Devengado</t>
  </si>
  <si>
    <t>Directora Planificación y Desarrollo</t>
  </si>
  <si>
    <t>Arlys M. Pérez</t>
  </si>
  <si>
    <r>
      <t>Beneficiarios:</t>
    </r>
    <r>
      <rPr>
        <sz val="14"/>
        <color rgb="FF000000"/>
        <rFont val="Century Gothic"/>
        <family val="2"/>
      </rPr>
      <t xml:space="preserve"> </t>
    </r>
  </si>
  <si>
    <r>
      <t xml:space="preserve">VI. </t>
    </r>
    <r>
      <rPr>
        <b/>
        <sz val="14"/>
        <color theme="0"/>
        <rFont val="Century Gothic"/>
        <family val="2"/>
      </rPr>
      <t>Oportunidades de Mejora</t>
    </r>
  </si>
  <si>
    <r>
      <rPr>
        <b/>
        <sz val="14"/>
        <rFont val="Calibri"/>
        <family val="2"/>
      </rPr>
      <t>Nota:</t>
    </r>
    <r>
      <rPr>
        <sz val="14"/>
        <rFont val="Calibri"/>
        <family val="2"/>
      </rPr>
      <t xml:space="preserve"> Las secciones III, IV, V y VI deben ser repetidas, la misma cantidad de programas sustantivos (codificados desde 11 al 95) que tenga la unidad ejecutora</t>
    </r>
  </si>
  <si>
    <t>Director Financiero</t>
  </si>
  <si>
    <t>José Ernesto Jiménez</t>
  </si>
  <si>
    <t>Incrementar la inserción de estudiantes en la carrera educación, de 0 en el 2017 a 13,597 en el 2024, con el objetivo de mejorar su desempeño a través de la implementación del programa docentes de excelencia.</t>
  </si>
  <si>
    <t>Actualmente tenemos una matrícula de 3,261 estudiantes en el programa de Formación Docente de Excelencia a nivel de grado. Este producto mide la meta física en forma de flujo, lo que significa que no es acumulativo, por lo tanto refleja la cantidad de estudiantes inscritos al corte de elaboración de este informe, diferente a la meta financiera que va acumulando lo devengando a la fecha.</t>
  </si>
  <si>
    <t>1. Agilizar los procesos de entrega de informes por parte de los facilitadores para realizar los pagos de manera oportuna.</t>
  </si>
  <si>
    <t>Programación Anual</t>
  </si>
  <si>
    <t>Ejecución</t>
  </si>
  <si>
    <t xml:space="preserve"> Presupuesto Anual Vigente</t>
  </si>
  <si>
    <t>Programación Indicativa Enero - Diciembre 2024 de las Metas Físicas - Financieras</t>
  </si>
  <si>
    <t>I - Información Institucional</t>
  </si>
  <si>
    <t>Para este producto, se logró beneficiar 5,718 comunitarios, para un 110% de la meta establecida para el año.</t>
  </si>
  <si>
    <t>En cuanto a la meta física no hubo desviación, hemos cumplido en un 100% con la programación establecida para esta meta durante el año; por otra parte en lo que se refiere a la meta financiera hubo una desviación negativa de un 7.8% lo cual ocurrió debido a retrazos en la apliación de la escala salarial aprobada por el MAP y presupuestada en las cuentas de nóminas desde principios del año y facturas pendientes de pago a final del año, los cuales impactaban considerablemente este producto, así como también a una modificación realizada reintegrando fondos solicitados por el MINERD los cuales no pudieron ser ajustados en las programaciones de la metas físicas y financieras de los productos desarrollados por el ISFODOSU.</t>
  </si>
  <si>
    <t>Para este producto hubo una desviación positiva de un 10% en cuanto a la meta física programada para el año, en cuanto a la meta financiera se refleja un desvio negativo de un 12.4%, este se debe a remuneraciones de facilitadores de proyectos que finalizaron en el mes de diciembre, que por ser fin de año no pudieron devengarse y igual manera cuentas por pagar que quedaron pendientes, así como también a una modificación realizada reintegrando fondos solicitados por el MINERD los cuales no pudieron ser ajustados en las programaciones de la metas físicas y financieras de los productos desarrollados por el ISFODOSU.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</si>
</sst>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_(* \(#,##0.00\);_(* &quot;-&quot;??_);_(@_)"/>
    <numFmt numFmtId="164" formatCode="dd/mm/yyyy;@"/>
    <numFmt numFmtId="165" formatCode="[$-10409]#,##0;\-#,##0"/>
    <numFmt numFmtId="166" formatCode="[$-10409]#,##0.00;\-#,##0.00"/>
    <numFmt numFmtId="167" formatCode="[$-10409]0.0%"/>
    <numFmt numFmtId="168" formatCode="0.0%"/>
  </numFmts>
  <fonts count="20" x14ac:knownFonts="1">
    <font>
      <sz val="11"/>
      <color theme="1"/>
      <name val="Calibri"/>
      <family val="2"/>
      <scheme val="minor"/>
    </font>
    <font>
      <sz val="11"/>
      <color theme="1"/>
      <name val="Calibri"/>
      <family val="2"/>
      <scheme val="minor"/>
    </font>
    <font>
      <sz val="8"/>
      <name val="Calibri"/>
      <family val="2"/>
      <scheme val="minor"/>
    </font>
    <font>
      <b/>
      <sz val="14"/>
      <color rgb="FF000000"/>
      <name val="Calibri"/>
      <family val="2"/>
      <scheme val="minor"/>
    </font>
    <font>
      <sz val="14"/>
      <color theme="1"/>
      <name val="Calibri"/>
      <family val="2"/>
      <scheme val="minor"/>
    </font>
    <font>
      <sz val="14"/>
      <color rgb="FF000000"/>
      <name val="Calibri"/>
      <family val="2"/>
      <scheme val="minor"/>
    </font>
    <font>
      <b/>
      <sz val="14"/>
      <color theme="0"/>
      <name val="Calibri"/>
      <family val="2"/>
      <scheme val="minor"/>
    </font>
    <font>
      <b/>
      <sz val="14"/>
      <color theme="1"/>
      <name val="Calibri"/>
      <family val="2"/>
      <scheme val="minor"/>
    </font>
    <font>
      <i/>
      <sz val="14"/>
      <color theme="1"/>
      <name val="Calibri"/>
      <family val="2"/>
      <scheme val="minor"/>
    </font>
    <font>
      <sz val="14"/>
      <name val="Calibri"/>
      <family val="2"/>
    </font>
    <font>
      <sz val="14"/>
      <color rgb="FF000000"/>
      <name val="Century Gothic"/>
      <family val="2"/>
    </font>
    <font>
      <b/>
      <sz val="14"/>
      <name val="Calibri"/>
      <family val="2"/>
    </font>
    <font>
      <b/>
      <sz val="14"/>
      <color rgb="FF000000"/>
      <name val="Calibri"/>
      <family val="2"/>
    </font>
    <font>
      <b/>
      <i/>
      <sz val="14"/>
      <color theme="1"/>
      <name val="Calibri"/>
      <family val="2"/>
      <scheme val="minor"/>
    </font>
    <font>
      <i/>
      <sz val="14"/>
      <name val="Calibri"/>
      <family val="2"/>
      <scheme val="minor"/>
    </font>
    <font>
      <b/>
      <i/>
      <sz val="14"/>
      <name val="Calibri"/>
      <family val="2"/>
      <scheme val="minor"/>
    </font>
    <font>
      <b/>
      <sz val="14"/>
      <color theme="0"/>
      <name val="Century Gothic"/>
      <family val="2"/>
    </font>
    <font>
      <i/>
      <sz val="14"/>
      <color theme="1"/>
      <name val="Calibri"/>
      <family val="2"/>
    </font>
    <font>
      <sz val="11"/>
      <name val="Calibri"/>
      <family val="2"/>
    </font>
    <font>
      <sz val="14"/>
      <color theme="1"/>
      <name val="Calibri"/>
      <family val="2"/>
    </font>
  </fonts>
  <fills count="11">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theme="0"/>
        <bgColor theme="0"/>
      </patternFill>
    </fill>
  </fills>
  <borders count="42">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rgb="FF000000"/>
      </right>
      <top/>
      <bottom/>
      <diagonal/>
    </border>
    <border>
      <left style="thin">
        <color rgb="FF000000"/>
      </left>
      <right/>
      <top style="thin">
        <color rgb="FFA5A5A5"/>
      </top>
      <bottom style="thin">
        <color rgb="FFA5A5A5"/>
      </bottom>
      <diagonal/>
    </border>
    <border>
      <left/>
      <right style="thin">
        <color rgb="FFA5A5A5"/>
      </right>
      <top style="thin">
        <color rgb="FFA5A5A5"/>
      </top>
      <bottom style="thin">
        <color rgb="FFA5A5A5"/>
      </bottom>
      <diagonal/>
    </border>
    <border>
      <left style="thin">
        <color rgb="FFA5A5A5"/>
      </left>
      <right/>
      <top style="thin">
        <color rgb="FFA5A5A5"/>
      </top>
      <bottom style="thin">
        <color rgb="FFA5A5A5"/>
      </bottom>
      <diagonal/>
    </border>
    <border>
      <left/>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1">
    <xf numFmtId="0" fontId="0" fillId="0" borderId="0" xfId="0"/>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3" xfId="0" applyFont="1" applyBorder="1" applyAlignment="1">
      <alignment horizontal="center" vertical="center" wrapText="1"/>
    </xf>
    <xf numFmtId="0" fontId="8" fillId="0" borderId="0" xfId="0" applyFont="1" applyAlignment="1" applyProtection="1">
      <alignment horizontal="center" vertical="center" wrapText="1"/>
      <protection locked="0"/>
    </xf>
    <xf numFmtId="0" fontId="12" fillId="8" borderId="25" xfId="0" applyFont="1" applyFill="1" applyBorder="1" applyAlignment="1">
      <alignment horizontal="center" vertical="center" wrapText="1" readingOrder="1"/>
    </xf>
    <xf numFmtId="0" fontId="12" fillId="8" borderId="26" xfId="0" applyFont="1" applyFill="1" applyBorder="1" applyAlignment="1">
      <alignment horizontal="center" vertical="center" wrapText="1" readingOrder="1"/>
    </xf>
    <xf numFmtId="0" fontId="12" fillId="8" borderId="27" xfId="0" applyFont="1" applyFill="1" applyBorder="1" applyAlignment="1">
      <alignment horizontal="center" vertical="center" wrapText="1" readingOrder="1"/>
    </xf>
    <xf numFmtId="0" fontId="9" fillId="0" borderId="23" xfId="0" applyFont="1" applyBorder="1" applyAlignment="1" applyProtection="1">
      <alignment horizontal="center" vertical="center" wrapText="1"/>
      <protection locked="0"/>
    </xf>
    <xf numFmtId="165" fontId="9" fillId="9" borderId="23" xfId="0" applyNumberFormat="1" applyFont="1" applyFill="1" applyBorder="1" applyAlignment="1" applyProtection="1">
      <alignment horizontal="center" vertical="center" wrapText="1"/>
      <protection locked="0"/>
    </xf>
    <xf numFmtId="165" fontId="9" fillId="9" borderId="29" xfId="0" applyNumberFormat="1" applyFont="1" applyFill="1" applyBorder="1" applyAlignment="1" applyProtection="1">
      <alignment horizontal="center" vertical="center" wrapText="1"/>
      <protection locked="0"/>
    </xf>
    <xf numFmtId="0" fontId="4" fillId="0" borderId="0" xfId="0" applyFont="1" applyAlignment="1">
      <alignment horizontal="center" vertical="center"/>
    </xf>
    <xf numFmtId="0" fontId="9" fillId="0" borderId="0" xfId="0" applyFont="1" applyAlignment="1" applyProtection="1">
      <alignment horizontal="center" vertical="center"/>
      <protection locked="0"/>
    </xf>
    <xf numFmtId="0" fontId="3" fillId="9" borderId="1" xfId="0" applyFont="1" applyFill="1" applyBorder="1" applyAlignment="1">
      <alignment horizontal="center" vertical="center" wrapText="1"/>
    </xf>
    <xf numFmtId="0" fontId="4" fillId="0" borderId="0" xfId="0" applyFont="1" applyAlignment="1" applyProtection="1">
      <alignment horizontal="center" vertical="center"/>
      <protection locked="0"/>
    </xf>
    <xf numFmtId="0" fontId="3" fillId="9" borderId="5"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center" vertical="center" wrapText="1"/>
    </xf>
    <xf numFmtId="0" fontId="4" fillId="0" borderId="17" xfId="0" applyFont="1" applyBorder="1" applyAlignment="1">
      <alignment horizontal="center" vertical="center"/>
    </xf>
    <xf numFmtId="0" fontId="9" fillId="0" borderId="20" xfId="0" applyFont="1" applyBorder="1" applyAlignment="1" applyProtection="1">
      <alignment horizontal="center" vertical="center" wrapText="1"/>
      <protection locked="0"/>
    </xf>
    <xf numFmtId="0" fontId="9" fillId="0" borderId="28" xfId="0" applyFont="1" applyBorder="1" applyAlignment="1" applyProtection="1">
      <alignment horizontal="center" vertical="center" wrapText="1"/>
      <protection locked="0"/>
    </xf>
    <xf numFmtId="0" fontId="9" fillId="0" borderId="29"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43" fontId="4" fillId="0" borderId="0" xfId="1" applyFont="1" applyAlignment="1">
      <alignment horizontal="center" vertical="center"/>
    </xf>
    <xf numFmtId="9" fontId="4" fillId="0" borderId="0" xfId="2" applyFont="1" applyAlignment="1">
      <alignment horizontal="center" vertical="center"/>
    </xf>
    <xf numFmtId="0" fontId="7" fillId="0" borderId="0" xfId="0" applyFont="1" applyAlignment="1">
      <alignment horizontal="center" vertical="center"/>
    </xf>
    <xf numFmtId="0" fontId="9" fillId="0" borderId="34" xfId="0" applyFont="1" applyBorder="1" applyAlignment="1" applyProtection="1">
      <alignment horizontal="center" vertical="center"/>
      <protection locked="0"/>
    </xf>
    <xf numFmtId="43" fontId="9" fillId="0" borderId="34" xfId="1" applyFont="1" applyBorder="1" applyAlignment="1" applyProtection="1">
      <alignment horizontal="center" vertical="center"/>
      <protection locked="0"/>
    </xf>
    <xf numFmtId="43" fontId="9" fillId="0" borderId="0" xfId="1" applyFont="1" applyAlignment="1" applyProtection="1">
      <alignment horizontal="center" vertical="center"/>
      <protection locked="0"/>
    </xf>
    <xf numFmtId="43" fontId="9" fillId="0" borderId="23" xfId="1" applyFont="1" applyBorder="1" applyAlignment="1" applyProtection="1">
      <alignment horizontal="center" vertical="center" wrapText="1"/>
      <protection locked="0"/>
    </xf>
    <xf numFmtId="3" fontId="9" fillId="0" borderId="23" xfId="1" applyNumberFormat="1" applyFont="1" applyBorder="1" applyAlignment="1" applyProtection="1">
      <alignment horizontal="center" vertical="center" wrapText="1"/>
      <protection locked="0"/>
    </xf>
    <xf numFmtId="166" fontId="9" fillId="0" borderId="23" xfId="0" applyNumberFormat="1" applyFont="1" applyBorder="1" applyAlignment="1" applyProtection="1">
      <alignment horizontal="center" vertical="center" wrapText="1" readingOrder="1"/>
      <protection locked="0"/>
    </xf>
    <xf numFmtId="166" fontId="9" fillId="0" borderId="29" xfId="0" applyNumberFormat="1" applyFont="1" applyBorder="1" applyAlignment="1" applyProtection="1">
      <alignment horizontal="center" vertical="center" wrapText="1" readingOrder="1"/>
      <protection locked="0"/>
    </xf>
    <xf numFmtId="167" fontId="9" fillId="7" borderId="21" xfId="0" applyNumberFormat="1" applyFont="1" applyFill="1" applyBorder="1" applyAlignment="1" applyProtection="1">
      <alignment horizontal="center" vertical="center" wrapText="1" readingOrder="1"/>
      <protection locked="0"/>
    </xf>
    <xf numFmtId="43" fontId="9" fillId="0" borderId="34" xfId="1" applyFont="1" applyFill="1" applyBorder="1" applyAlignment="1" applyProtection="1">
      <alignment horizontal="center" vertical="center"/>
      <protection locked="0"/>
    </xf>
    <xf numFmtId="43" fontId="4" fillId="0" borderId="0" xfId="0" applyNumberFormat="1" applyFont="1" applyAlignment="1">
      <alignment horizontal="center" vertical="center"/>
    </xf>
    <xf numFmtId="3" fontId="19" fillId="0" borderId="41" xfId="0" applyNumberFormat="1" applyFont="1" applyBorder="1" applyAlignment="1">
      <alignment horizontal="center" vertical="center" wrapText="1"/>
    </xf>
    <xf numFmtId="43" fontId="19" fillId="0" borderId="41" xfId="0" applyNumberFormat="1" applyFont="1" applyBorder="1" applyAlignment="1">
      <alignment horizontal="center" vertical="center" wrapText="1"/>
    </xf>
    <xf numFmtId="168" fontId="9" fillId="7" borderId="23" xfId="2" applyNumberFormat="1" applyFont="1" applyFill="1" applyBorder="1" applyAlignment="1" applyProtection="1">
      <alignment horizontal="center" vertical="center" wrapText="1" readingOrder="1"/>
      <protection locked="0"/>
    </xf>
    <xf numFmtId="0" fontId="9" fillId="0" borderId="0" xfId="0" applyFont="1" applyAlignment="1" applyProtection="1">
      <alignment horizontal="center" vertical="center"/>
      <protection locked="0"/>
    </xf>
    <xf numFmtId="0" fontId="9" fillId="0" borderId="0" xfId="0" applyFont="1" applyAlignment="1" applyProtection="1">
      <alignment horizontal="center" vertical="center" wrapText="1"/>
      <protection locked="0"/>
    </xf>
    <xf numFmtId="0" fontId="9" fillId="0" borderId="35"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6" fillId="4" borderId="17" xfId="0" applyFont="1" applyFill="1" applyBorder="1" applyAlignment="1">
      <alignment horizontal="center" vertical="center"/>
    </xf>
    <xf numFmtId="0" fontId="6" fillId="4" borderId="0" xfId="0" applyFont="1" applyFill="1" applyAlignment="1">
      <alignment horizontal="center" vertical="center"/>
    </xf>
    <xf numFmtId="0" fontId="6" fillId="4" borderId="18" xfId="0" applyFont="1" applyFill="1" applyBorder="1" applyAlignment="1">
      <alignment horizontal="center" vertical="center"/>
    </xf>
    <xf numFmtId="0" fontId="7" fillId="5" borderId="17" xfId="0" applyFont="1" applyFill="1" applyBorder="1" applyAlignment="1">
      <alignment horizontal="center" vertical="center" wrapText="1"/>
    </xf>
    <xf numFmtId="0" fontId="7" fillId="5" borderId="0" xfId="0" applyFont="1" applyFill="1" applyAlignment="1">
      <alignment horizontal="center" vertical="center" wrapText="1"/>
    </xf>
    <xf numFmtId="0" fontId="7" fillId="5" borderId="18" xfId="0" applyFont="1" applyFill="1" applyBorder="1" applyAlignment="1">
      <alignment horizontal="center" vertical="center" wrapText="1"/>
    </xf>
    <xf numFmtId="0" fontId="8" fillId="9" borderId="30" xfId="0" applyFont="1" applyFill="1" applyBorder="1" applyAlignment="1" applyProtection="1">
      <alignment horizontal="center" vertical="center" wrapText="1"/>
      <protection locked="0"/>
    </xf>
    <xf numFmtId="0" fontId="8" fillId="9" borderId="31" xfId="0" applyFont="1" applyFill="1" applyBorder="1" applyAlignment="1" applyProtection="1">
      <alignment horizontal="center" vertical="center" wrapText="1"/>
      <protection locked="0"/>
    </xf>
    <xf numFmtId="0" fontId="8" fillId="9" borderId="32" xfId="0" applyFont="1" applyFill="1" applyBorder="1" applyAlignment="1" applyProtection="1">
      <alignment horizontal="center" vertical="center" wrapText="1"/>
      <protection locked="0"/>
    </xf>
    <xf numFmtId="0" fontId="9" fillId="0" borderId="0" xfId="0" applyFont="1" applyAlignment="1">
      <alignment horizontal="center" vertical="center" wrapText="1"/>
    </xf>
    <xf numFmtId="0" fontId="15" fillId="0" borderId="0" xfId="0" applyFont="1" applyAlignment="1" applyProtection="1">
      <alignment horizontal="left" vertical="center" wrapText="1"/>
      <protection locked="0"/>
    </xf>
    <xf numFmtId="0" fontId="15" fillId="0" borderId="18" xfId="0" applyFont="1" applyBorder="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14" fillId="0" borderId="18" xfId="0" applyFont="1" applyBorder="1" applyAlignment="1" applyProtection="1">
      <alignment horizontal="left" vertical="center" wrapText="1"/>
      <protection locked="0"/>
    </xf>
    <xf numFmtId="0" fontId="17" fillId="0" borderId="0" xfId="0" applyFont="1" applyAlignment="1">
      <alignment horizontal="center" vertical="center" wrapText="1"/>
    </xf>
    <xf numFmtId="0" fontId="0" fillId="0" borderId="0" xfId="0"/>
    <xf numFmtId="0" fontId="18" fillId="0" borderId="36" xfId="0" applyFont="1" applyBorder="1"/>
    <xf numFmtId="0" fontId="7" fillId="5" borderId="17" xfId="0" applyFont="1" applyFill="1" applyBorder="1" applyAlignment="1">
      <alignment horizontal="center" vertical="center"/>
    </xf>
    <xf numFmtId="0" fontId="7" fillId="5" borderId="0" xfId="0" applyFont="1" applyFill="1" applyAlignment="1">
      <alignment horizontal="center" vertical="center"/>
    </xf>
    <xf numFmtId="0" fontId="7" fillId="5" borderId="18" xfId="0" applyFont="1" applyFill="1" applyBorder="1" applyAlignment="1">
      <alignment horizontal="center" vertical="center"/>
    </xf>
    <xf numFmtId="0" fontId="8" fillId="0" borderId="0" xfId="0" applyFont="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xf numFmtId="0" fontId="11" fillId="6" borderId="19" xfId="0" applyFont="1" applyFill="1" applyBorder="1" applyAlignment="1">
      <alignment horizontal="center" vertical="center" wrapText="1" readingOrder="1"/>
    </xf>
    <xf numFmtId="0" fontId="11" fillId="6" borderId="20" xfId="0" applyFont="1" applyFill="1" applyBorder="1" applyAlignment="1">
      <alignment horizontal="center" vertical="center" wrapText="1" readingOrder="1"/>
    </xf>
    <xf numFmtId="0" fontId="11" fillId="6" borderId="21" xfId="0" applyFont="1" applyFill="1" applyBorder="1" applyAlignment="1">
      <alignment horizontal="center" vertical="center" wrapText="1" readingOrder="1"/>
    </xf>
    <xf numFmtId="0" fontId="11" fillId="6" borderId="22" xfId="0" applyFont="1" applyFill="1" applyBorder="1" applyAlignment="1">
      <alignment horizontal="center" vertical="center" wrapText="1" readingOrder="1"/>
    </xf>
    <xf numFmtId="0" fontId="11" fillId="6" borderId="33" xfId="0" applyFont="1" applyFill="1" applyBorder="1" applyAlignment="1">
      <alignment horizontal="center" vertical="center" wrapText="1" readingOrder="1"/>
    </xf>
    <xf numFmtId="0" fontId="13" fillId="0" borderId="0" xfId="0" applyFont="1" applyAlignment="1" applyProtection="1">
      <alignment horizontal="left" vertical="center" wrapText="1"/>
      <protection locked="0"/>
    </xf>
    <xf numFmtId="0" fontId="13" fillId="0" borderId="18"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18" xfId="0" applyFont="1" applyBorder="1" applyAlignment="1" applyProtection="1">
      <alignment horizontal="left" vertical="center" wrapText="1"/>
      <protection locked="0"/>
    </xf>
    <xf numFmtId="39" fontId="19" fillId="10" borderId="37" xfId="0" applyNumberFormat="1" applyFont="1" applyFill="1" applyBorder="1" applyAlignment="1">
      <alignment horizontal="center" vertical="center" wrapText="1" readingOrder="1"/>
    </xf>
    <xf numFmtId="0" fontId="18" fillId="0" borderId="38" xfId="0" applyFont="1" applyBorder="1"/>
    <xf numFmtId="168" fontId="9" fillId="0" borderId="23" xfId="2" applyNumberFormat="1" applyFont="1" applyFill="1" applyBorder="1" applyAlignment="1" applyProtection="1">
      <alignment horizontal="center" vertical="center" wrapText="1" readingOrder="1"/>
    </xf>
    <xf numFmtId="168" fontId="9" fillId="0" borderId="24" xfId="2" applyNumberFormat="1" applyFont="1" applyFill="1" applyBorder="1" applyAlignment="1" applyProtection="1">
      <alignment horizontal="center" vertical="center" wrapText="1" readingOrder="1"/>
    </xf>
    <xf numFmtId="0" fontId="12" fillId="8" borderId="23" xfId="0" applyFont="1" applyFill="1" applyBorder="1" applyAlignment="1">
      <alignment horizontal="center" vertical="center" wrapText="1" readingOrder="1"/>
    </xf>
    <xf numFmtId="0" fontId="9" fillId="6" borderId="23" xfId="0" applyFont="1" applyFill="1" applyBorder="1" applyAlignment="1">
      <alignment horizontal="center" vertical="center" wrapText="1"/>
    </xf>
    <xf numFmtId="0" fontId="9" fillId="6" borderId="24" xfId="0" applyFont="1" applyFill="1" applyBorder="1" applyAlignment="1">
      <alignment horizontal="center" vertical="center" wrapText="1"/>
    </xf>
    <xf numFmtId="39" fontId="19" fillId="0" borderId="39" xfId="0" applyNumberFormat="1" applyFont="1" applyBorder="1" applyAlignment="1">
      <alignment horizontal="center" vertical="center" wrapText="1" readingOrder="1"/>
    </xf>
    <xf numFmtId="0" fontId="18" fillId="0" borderId="40" xfId="0" applyFont="1" applyBorder="1"/>
    <xf numFmtId="0" fontId="4" fillId="3" borderId="17" xfId="0" applyFont="1" applyFill="1" applyBorder="1" applyAlignment="1">
      <alignment horizontal="center" vertical="center"/>
    </xf>
    <xf numFmtId="0" fontId="4" fillId="3" borderId="0" xfId="0" applyFont="1" applyFill="1" applyAlignment="1">
      <alignment horizontal="center" vertical="center"/>
    </xf>
    <xf numFmtId="0" fontId="4" fillId="3" borderId="18"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6"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4" fillId="0" borderId="16" xfId="0" applyFont="1" applyBorder="1" applyAlignment="1">
      <alignment horizontal="center" vertical="center"/>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14"/>
        <color auto="1"/>
        <name val="Calibri"/>
        <scheme val="none"/>
      </font>
      <numFmt numFmtId="167" formatCode="[$-10409]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165" formatCode="[$-10409]#,##0;\-#,##0"/>
      <fill>
        <patternFill patternType="solid">
          <fgColor indexed="64"/>
          <bgColor theme="0"/>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3" formatCode="#,##0"/>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4"/>
        <color auto="1"/>
        <name val="Calibri"/>
        <scheme val="none"/>
      </font>
      <numFmt numFmtId="35" formatCode="_(* #,##0.00_);_(* \(#,##0.00\);_(* &quot;-&quot;??_);_(@_)"/>
      <fill>
        <patternFill patternType="none">
          <fgColor indexed="64"/>
          <bgColor indexed="65"/>
        </patternFill>
      </fill>
      <alignment horizontal="center" vertical="center" textRotation="0" wrapText="1"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14"/>
        <color auto="1"/>
        <name val="Calibri"/>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rgb="FFA5A5A5"/>
        </left>
        <right style="thin">
          <color rgb="FFA5A5A5"/>
        </right>
        <top style="thin">
          <color rgb="FFA5A5A5"/>
        </top>
        <bottom style="thin">
          <color rgb="FFA5A5A5"/>
        </bottom>
        <vertical/>
        <horizontal/>
      </border>
      <protection locked="0" hidden="0"/>
    </dxf>
    <dxf>
      <font>
        <b val="0"/>
        <i val="0"/>
        <strike val="0"/>
        <condense val="0"/>
        <extend val="0"/>
        <outline val="0"/>
        <shadow val="0"/>
        <u val="none"/>
        <vertAlign val="baseline"/>
        <sz val="14"/>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4"/>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4"/>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calculatedColumnFormula>IF(G29&gt;0,G29/E29,0)</calculatedColumnFormula>
    </tableColumn>
    <tableColumn id="8" xr3:uid="{00000000-0010-0000-0000-000008000000}"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9"/>
  <sheetViews>
    <sheetView tabSelected="1" topLeftCell="A12" zoomScale="85" zoomScaleNormal="85" zoomScaleSheetLayoutView="40" workbookViewId="0">
      <selection activeCell="A41" sqref="A41:J41"/>
    </sheetView>
  </sheetViews>
  <sheetFormatPr baseColWidth="10" defaultColWidth="11.42578125" defaultRowHeight="18.75" x14ac:dyDescent="0.25"/>
  <cols>
    <col min="1" max="1" width="28" style="13" customWidth="1"/>
    <col min="2" max="2" width="24.140625" style="13" customWidth="1"/>
    <col min="3" max="3" width="21.28515625" style="13" customWidth="1"/>
    <col min="4" max="4" width="21.42578125" style="13" customWidth="1"/>
    <col min="5" max="5" width="12.7109375" style="13" customWidth="1"/>
    <col min="6" max="6" width="21.28515625" style="13" customWidth="1"/>
    <col min="7" max="7" width="12.7109375" style="13" customWidth="1"/>
    <col min="8" max="8" width="22" style="13" customWidth="1"/>
    <col min="9" max="9" width="15.28515625" style="13" bestFit="1" customWidth="1"/>
    <col min="10" max="10" width="13.42578125" style="13" customWidth="1"/>
    <col min="11" max="11" width="11.42578125" style="13"/>
    <col min="12" max="12" width="13.7109375" style="12" bestFit="1" customWidth="1"/>
    <col min="13" max="13" width="11.42578125" style="12"/>
    <col min="14" max="14" width="22.5703125" style="12" customWidth="1"/>
    <col min="15" max="16384" width="11.42578125" style="12"/>
  </cols>
  <sheetData>
    <row r="1" spans="1:11" ht="19.5" thickBot="1" x14ac:dyDescent="0.3">
      <c r="A1" s="14"/>
      <c r="B1" s="88" t="s">
        <v>76</v>
      </c>
      <c r="C1" s="89"/>
      <c r="D1" s="89"/>
      <c r="E1" s="89"/>
      <c r="F1" s="89"/>
      <c r="G1" s="89"/>
      <c r="H1" s="89"/>
      <c r="I1" s="89"/>
      <c r="J1" s="90"/>
      <c r="K1" s="15"/>
    </row>
    <row r="2" spans="1:11" ht="36.75" customHeight="1" thickBot="1" x14ac:dyDescent="0.3">
      <c r="A2" s="16"/>
      <c r="B2" s="91" t="s">
        <v>0</v>
      </c>
      <c r="C2" s="92"/>
      <c r="D2" s="91" t="s">
        <v>1</v>
      </c>
      <c r="E2" s="92"/>
      <c r="F2" s="92"/>
      <c r="G2" s="92"/>
      <c r="H2" s="93"/>
      <c r="I2" s="1" t="s">
        <v>2</v>
      </c>
      <c r="J2" s="2" t="s">
        <v>3</v>
      </c>
      <c r="K2" s="15"/>
    </row>
    <row r="3" spans="1:11" ht="19.5" thickBot="1" x14ac:dyDescent="0.3">
      <c r="A3" s="17"/>
      <c r="B3" s="94" t="s">
        <v>4</v>
      </c>
      <c r="C3" s="95"/>
      <c r="D3" s="94"/>
      <c r="E3" s="95"/>
      <c r="F3" s="95"/>
      <c r="G3" s="95"/>
      <c r="H3" s="96"/>
      <c r="I3" s="3">
        <v>45672</v>
      </c>
      <c r="J3" s="4"/>
      <c r="K3" s="15"/>
    </row>
    <row r="4" spans="1:11" x14ac:dyDescent="0.25">
      <c r="A4" s="97"/>
      <c r="B4" s="98"/>
      <c r="C4" s="98"/>
      <c r="D4" s="99"/>
      <c r="E4" s="99"/>
      <c r="F4" s="99"/>
      <c r="G4" s="99"/>
      <c r="H4" s="99"/>
      <c r="I4" s="98"/>
      <c r="J4" s="100"/>
      <c r="K4" s="15"/>
    </row>
    <row r="5" spans="1:11" ht="3" customHeight="1" x14ac:dyDescent="0.25">
      <c r="A5" s="85"/>
      <c r="B5" s="86"/>
      <c r="C5" s="86"/>
      <c r="D5" s="86"/>
      <c r="E5" s="86"/>
      <c r="F5" s="86"/>
      <c r="G5" s="86"/>
      <c r="H5" s="86"/>
      <c r="I5" s="86"/>
      <c r="J5" s="87"/>
      <c r="K5" s="15"/>
    </row>
    <row r="6" spans="1:11" x14ac:dyDescent="0.25">
      <c r="A6" s="45" t="s">
        <v>77</v>
      </c>
      <c r="B6" s="46"/>
      <c r="C6" s="46"/>
      <c r="D6" s="46"/>
      <c r="E6" s="46"/>
      <c r="F6" s="46"/>
      <c r="G6" s="46"/>
      <c r="H6" s="46"/>
      <c r="I6" s="46"/>
      <c r="J6" s="47"/>
      <c r="K6" s="15"/>
    </row>
    <row r="7" spans="1:11" x14ac:dyDescent="0.25">
      <c r="A7" s="62" t="s">
        <v>5</v>
      </c>
      <c r="B7" s="63"/>
      <c r="C7" s="63"/>
      <c r="D7" s="63"/>
      <c r="E7" s="63"/>
      <c r="F7" s="63"/>
      <c r="G7" s="63"/>
      <c r="H7" s="63"/>
      <c r="I7" s="63"/>
      <c r="J7" s="64"/>
      <c r="K7" s="15"/>
    </row>
    <row r="8" spans="1:11" ht="27.75" customHeight="1" x14ac:dyDescent="0.25">
      <c r="A8" s="18" t="s">
        <v>6</v>
      </c>
      <c r="B8" s="65" t="s">
        <v>44</v>
      </c>
      <c r="C8" s="65"/>
      <c r="D8" s="65"/>
      <c r="E8" s="65"/>
      <c r="F8" s="65"/>
      <c r="G8" s="65"/>
      <c r="H8" s="65"/>
      <c r="I8" s="65"/>
      <c r="J8" s="66"/>
      <c r="K8" s="15"/>
    </row>
    <row r="9" spans="1:11" ht="27" customHeight="1" x14ac:dyDescent="0.25">
      <c r="A9" s="18" t="s">
        <v>33</v>
      </c>
      <c r="B9" s="65" t="s">
        <v>45</v>
      </c>
      <c r="C9" s="65"/>
      <c r="D9" s="65"/>
      <c r="E9" s="65"/>
      <c r="F9" s="65"/>
      <c r="G9" s="65"/>
      <c r="H9" s="65"/>
      <c r="I9" s="65"/>
      <c r="J9" s="66"/>
      <c r="K9" s="15"/>
    </row>
    <row r="10" spans="1:11" ht="28.5" customHeight="1" x14ac:dyDescent="0.25">
      <c r="A10" s="18" t="s">
        <v>34</v>
      </c>
      <c r="B10" s="65" t="s">
        <v>46</v>
      </c>
      <c r="C10" s="65"/>
      <c r="D10" s="65"/>
      <c r="E10" s="65"/>
      <c r="F10" s="65"/>
      <c r="G10" s="65"/>
      <c r="H10" s="65"/>
      <c r="I10" s="65"/>
      <c r="J10" s="66"/>
      <c r="K10" s="15"/>
    </row>
    <row r="11" spans="1:11" ht="27.75" customHeight="1" x14ac:dyDescent="0.25">
      <c r="A11" s="18" t="s">
        <v>7</v>
      </c>
      <c r="B11" s="65" t="s">
        <v>47</v>
      </c>
      <c r="C11" s="65"/>
      <c r="D11" s="65"/>
      <c r="E11" s="65"/>
      <c r="F11" s="65"/>
      <c r="G11" s="65"/>
      <c r="H11" s="65"/>
      <c r="I11" s="65"/>
      <c r="J11" s="66"/>
    </row>
    <row r="12" spans="1:11" ht="48" customHeight="1" x14ac:dyDescent="0.25">
      <c r="A12" s="18" t="s">
        <v>8</v>
      </c>
      <c r="B12" s="65" t="s">
        <v>48</v>
      </c>
      <c r="C12" s="65"/>
      <c r="D12" s="65"/>
      <c r="E12" s="65"/>
      <c r="F12" s="65"/>
      <c r="G12" s="65"/>
      <c r="H12" s="65"/>
      <c r="I12" s="65"/>
      <c r="J12" s="66"/>
    </row>
    <row r="13" spans="1:11" x14ac:dyDescent="0.25">
      <c r="A13" s="45" t="s">
        <v>9</v>
      </c>
      <c r="B13" s="46"/>
      <c r="C13" s="46"/>
      <c r="D13" s="46"/>
      <c r="E13" s="46"/>
      <c r="F13" s="46"/>
      <c r="G13" s="46"/>
      <c r="H13" s="46"/>
      <c r="I13" s="46"/>
      <c r="J13" s="47"/>
    </row>
    <row r="14" spans="1:11" ht="23.25" customHeight="1" x14ac:dyDescent="0.25">
      <c r="A14" s="18" t="s">
        <v>10</v>
      </c>
      <c r="B14" s="5">
        <v>2</v>
      </c>
      <c r="C14" s="65" t="str">
        <f>IFERROR(VLOOKUP(B14,'[1]Validacion datos'!A2:B5,2,FALSE),"")</f>
        <v>DESARROLLO SOCIAL</v>
      </c>
      <c r="D14" s="65"/>
      <c r="E14" s="65"/>
      <c r="F14" s="65"/>
      <c r="G14" s="65"/>
      <c r="H14" s="65"/>
      <c r="I14" s="65"/>
      <c r="J14" s="66"/>
    </row>
    <row r="15" spans="1:11" ht="23.25" customHeight="1" x14ac:dyDescent="0.25">
      <c r="A15" s="18" t="s">
        <v>11</v>
      </c>
      <c r="B15" s="5">
        <v>2.1</v>
      </c>
      <c r="C15" s="65" t="str">
        <f>IFERROR(VLOOKUP(B15,'[1]Validacion datos'!A8:B26,2,FALSE),"")</f>
        <v>Educación de calidad para todos y todas</v>
      </c>
      <c r="D15" s="65"/>
      <c r="E15" s="65"/>
      <c r="F15" s="65"/>
      <c r="G15" s="65"/>
      <c r="H15" s="65"/>
      <c r="I15" s="65"/>
      <c r="J15" s="66"/>
    </row>
    <row r="16" spans="1:11" ht="26.25" customHeight="1" x14ac:dyDescent="0.25">
      <c r="A16" s="18" t="s">
        <v>12</v>
      </c>
      <c r="B16" s="5" t="s">
        <v>49</v>
      </c>
      <c r="C16" s="65" t="str">
        <f>IFERROR(VLOOKUP(B16,'[1]Validacion datos'!D8:E64,2,FALSE),"")</f>
        <v>Implantar y garantizar un sistema educativo nacional de calidad</v>
      </c>
      <c r="D16" s="65"/>
      <c r="E16" s="65"/>
      <c r="F16" s="65"/>
      <c r="G16" s="65"/>
      <c r="H16" s="65"/>
      <c r="I16" s="65"/>
      <c r="J16" s="66"/>
    </row>
    <row r="17" spans="1:14" x14ac:dyDescent="0.25">
      <c r="A17" s="45" t="s">
        <v>13</v>
      </c>
      <c r="B17" s="46"/>
      <c r="C17" s="46"/>
      <c r="D17" s="46"/>
      <c r="E17" s="46"/>
      <c r="F17" s="46"/>
      <c r="G17" s="46"/>
      <c r="H17" s="46"/>
      <c r="I17" s="46"/>
      <c r="J17" s="47"/>
    </row>
    <row r="18" spans="1:14" ht="26.25" customHeight="1" x14ac:dyDescent="0.25">
      <c r="A18" s="18" t="s">
        <v>14</v>
      </c>
      <c r="B18" s="65" t="s">
        <v>50</v>
      </c>
      <c r="C18" s="65"/>
      <c r="D18" s="65"/>
      <c r="E18" s="65"/>
      <c r="F18" s="65"/>
      <c r="G18" s="65"/>
      <c r="H18" s="65"/>
      <c r="I18" s="65"/>
      <c r="J18" s="66"/>
    </row>
    <row r="19" spans="1:14" ht="44.25" customHeight="1" x14ac:dyDescent="0.25">
      <c r="A19" s="19" t="s">
        <v>15</v>
      </c>
      <c r="B19" s="65" t="s">
        <v>51</v>
      </c>
      <c r="C19" s="65"/>
      <c r="D19" s="65"/>
      <c r="E19" s="65"/>
      <c r="F19" s="65"/>
      <c r="G19" s="65"/>
      <c r="H19" s="65"/>
      <c r="I19" s="65"/>
      <c r="J19" s="66"/>
    </row>
    <row r="20" spans="1:14" ht="24.75" customHeight="1" x14ac:dyDescent="0.25">
      <c r="A20" s="19" t="s">
        <v>65</v>
      </c>
      <c r="B20" s="65" t="s">
        <v>52</v>
      </c>
      <c r="C20" s="65"/>
      <c r="D20" s="65"/>
      <c r="E20" s="65"/>
      <c r="F20" s="65"/>
      <c r="G20" s="65"/>
      <c r="H20" s="65"/>
      <c r="I20" s="65"/>
      <c r="J20" s="66"/>
    </row>
    <row r="21" spans="1:14" ht="39" customHeight="1" x14ac:dyDescent="0.25">
      <c r="A21" s="19" t="s">
        <v>35</v>
      </c>
      <c r="B21" s="59" t="s">
        <v>70</v>
      </c>
      <c r="C21" s="60"/>
      <c r="D21" s="60"/>
      <c r="E21" s="60"/>
      <c r="F21" s="60"/>
      <c r="G21" s="60"/>
      <c r="H21" s="60"/>
      <c r="I21" s="60"/>
      <c r="J21" s="61"/>
      <c r="K21" s="15"/>
    </row>
    <row r="22" spans="1:14" x14ac:dyDescent="0.25">
      <c r="A22" s="45" t="s">
        <v>16</v>
      </c>
      <c r="B22" s="46"/>
      <c r="C22" s="46"/>
      <c r="D22" s="46"/>
      <c r="E22" s="46"/>
      <c r="F22" s="46"/>
      <c r="G22" s="46"/>
      <c r="H22" s="46"/>
      <c r="I22" s="46"/>
      <c r="J22" s="47"/>
    </row>
    <row r="23" spans="1:14" x14ac:dyDescent="0.25">
      <c r="A23" s="62" t="s">
        <v>17</v>
      </c>
      <c r="B23" s="63"/>
      <c r="C23" s="63"/>
      <c r="D23" s="63"/>
      <c r="E23" s="63"/>
      <c r="F23" s="63"/>
      <c r="G23" s="63"/>
      <c r="H23" s="63"/>
      <c r="I23" s="63"/>
      <c r="J23" s="64"/>
      <c r="K23" s="15"/>
    </row>
    <row r="24" spans="1:14" ht="15" customHeight="1" x14ac:dyDescent="0.25">
      <c r="A24" s="67" t="s">
        <v>18</v>
      </c>
      <c r="B24" s="68"/>
      <c r="C24" s="69" t="s">
        <v>19</v>
      </c>
      <c r="D24" s="71"/>
      <c r="E24" s="71"/>
      <c r="F24" s="71" t="s">
        <v>20</v>
      </c>
      <c r="G24" s="71"/>
      <c r="H24" s="68"/>
      <c r="I24" s="69" t="s">
        <v>21</v>
      </c>
      <c r="J24" s="70"/>
    </row>
    <row r="25" spans="1:14" ht="28.5" customHeight="1" x14ac:dyDescent="0.25">
      <c r="A25" s="76">
        <v>2948228959</v>
      </c>
      <c r="B25" s="77"/>
      <c r="C25" s="83">
        <v>2778228959</v>
      </c>
      <c r="D25" s="84"/>
      <c r="E25" s="77"/>
      <c r="F25" s="83">
        <v>2602195005.1900001</v>
      </c>
      <c r="G25" s="84"/>
      <c r="H25" s="77"/>
      <c r="I25" s="78">
        <f>+F25/C25</f>
        <v>0.93663806820537865</v>
      </c>
      <c r="J25" s="79"/>
    </row>
    <row r="26" spans="1:14" x14ac:dyDescent="0.25">
      <c r="A26" s="62" t="s">
        <v>22</v>
      </c>
      <c r="B26" s="63"/>
      <c r="C26" s="63"/>
      <c r="D26" s="63"/>
      <c r="E26" s="63"/>
      <c r="F26" s="63"/>
      <c r="G26" s="63"/>
      <c r="H26" s="63"/>
      <c r="I26" s="63"/>
      <c r="J26" s="64"/>
      <c r="K26" s="15"/>
    </row>
    <row r="27" spans="1:14" x14ac:dyDescent="0.25">
      <c r="A27" s="20"/>
      <c r="B27" s="12"/>
      <c r="C27" s="80" t="s">
        <v>75</v>
      </c>
      <c r="D27" s="81"/>
      <c r="E27" s="80" t="s">
        <v>73</v>
      </c>
      <c r="F27" s="81"/>
      <c r="G27" s="80" t="s">
        <v>74</v>
      </c>
      <c r="H27" s="80"/>
      <c r="I27" s="80" t="s">
        <v>23</v>
      </c>
      <c r="J27" s="82"/>
    </row>
    <row r="28" spans="1:14" ht="56.25" x14ac:dyDescent="0.25">
      <c r="A28" s="6" t="s">
        <v>24</v>
      </c>
      <c r="B28" s="7" t="s">
        <v>25</v>
      </c>
      <c r="C28" s="7" t="s">
        <v>36</v>
      </c>
      <c r="D28" s="7" t="s">
        <v>37</v>
      </c>
      <c r="E28" s="7" t="s">
        <v>38</v>
      </c>
      <c r="F28" s="7" t="s">
        <v>39</v>
      </c>
      <c r="G28" s="7" t="s">
        <v>40</v>
      </c>
      <c r="H28" s="7" t="s">
        <v>41</v>
      </c>
      <c r="I28" s="7" t="s">
        <v>42</v>
      </c>
      <c r="J28" s="8" t="s">
        <v>43</v>
      </c>
      <c r="N28" s="37"/>
    </row>
    <row r="29" spans="1:14" ht="131.25" x14ac:dyDescent="0.25">
      <c r="A29" s="21" t="s">
        <v>53</v>
      </c>
      <c r="B29" s="9" t="s">
        <v>54</v>
      </c>
      <c r="C29" s="38">
        <v>3261</v>
      </c>
      <c r="D29" s="39">
        <v>1452666304.0999999</v>
      </c>
      <c r="E29" s="32">
        <v>3261</v>
      </c>
      <c r="F29" s="31">
        <v>1500346876.1700001</v>
      </c>
      <c r="G29" s="10">
        <v>3261</v>
      </c>
      <c r="H29" s="33">
        <v>1384004174.4400001</v>
      </c>
      <c r="I29" s="40">
        <f>IF(G29&gt;0,G29/E29,0)</f>
        <v>1</v>
      </c>
      <c r="J29" s="35">
        <f t="shared" ref="J29" si="0">IF(H29&gt;0,H29/F29,0)</f>
        <v>0.92245613092687406</v>
      </c>
    </row>
    <row r="30" spans="1:14" ht="93.75" x14ac:dyDescent="0.25">
      <c r="A30" s="22" t="s">
        <v>55</v>
      </c>
      <c r="B30" s="23" t="s">
        <v>56</v>
      </c>
      <c r="C30" s="38">
        <v>5200</v>
      </c>
      <c r="D30" s="39">
        <v>18733666.18</v>
      </c>
      <c r="E30" s="32">
        <v>5200</v>
      </c>
      <c r="F30" s="31">
        <v>19464779.93</v>
      </c>
      <c r="G30" s="11">
        <v>5718</v>
      </c>
      <c r="H30" s="34">
        <v>17059641.210000001</v>
      </c>
      <c r="I30" s="40">
        <f>IF(G30&gt;0,G30/E30,0)</f>
        <v>1.0996153846153847</v>
      </c>
      <c r="J30" s="35">
        <f>IF(H30&gt;0,H30/F30,0)</f>
        <v>0.87643637746486458</v>
      </c>
      <c r="N30" s="33"/>
    </row>
    <row r="31" spans="1:14" x14ac:dyDescent="0.25">
      <c r="A31" s="45" t="s">
        <v>26</v>
      </c>
      <c r="B31" s="46"/>
      <c r="C31" s="46"/>
      <c r="D31" s="46"/>
      <c r="E31" s="46"/>
      <c r="F31" s="46"/>
      <c r="G31" s="46"/>
      <c r="H31" s="46"/>
      <c r="I31" s="46"/>
      <c r="J31" s="47"/>
    </row>
    <row r="32" spans="1:14" x14ac:dyDescent="0.25">
      <c r="A32" s="62" t="s">
        <v>27</v>
      </c>
      <c r="B32" s="63"/>
      <c r="C32" s="63"/>
      <c r="D32" s="63"/>
      <c r="E32" s="63"/>
      <c r="F32" s="63"/>
      <c r="G32" s="63"/>
      <c r="H32" s="63"/>
      <c r="I32" s="63"/>
      <c r="J32" s="64"/>
      <c r="K32" s="15"/>
    </row>
    <row r="33" spans="1:17" x14ac:dyDescent="0.25">
      <c r="A33" s="24" t="s">
        <v>28</v>
      </c>
      <c r="B33" s="72" t="s">
        <v>57</v>
      </c>
      <c r="C33" s="72"/>
      <c r="D33" s="72"/>
      <c r="E33" s="72"/>
      <c r="F33" s="72"/>
      <c r="G33" s="72"/>
      <c r="H33" s="72"/>
      <c r="I33" s="72"/>
      <c r="J33" s="73"/>
    </row>
    <row r="34" spans="1:17" ht="37.5" x14ac:dyDescent="0.25">
      <c r="A34" s="24" t="s">
        <v>29</v>
      </c>
      <c r="B34" s="74" t="s">
        <v>58</v>
      </c>
      <c r="C34" s="74"/>
      <c r="D34" s="74"/>
      <c r="E34" s="74"/>
      <c r="F34" s="74"/>
      <c r="G34" s="74"/>
      <c r="H34" s="74"/>
      <c r="I34" s="74"/>
      <c r="J34" s="75"/>
    </row>
    <row r="35" spans="1:17" ht="57.75" customHeight="1" x14ac:dyDescent="0.25">
      <c r="A35" s="24" t="s">
        <v>30</v>
      </c>
      <c r="B35" s="74" t="s">
        <v>71</v>
      </c>
      <c r="C35" s="74"/>
      <c r="D35" s="74"/>
      <c r="E35" s="74"/>
      <c r="F35" s="74"/>
      <c r="G35" s="74"/>
      <c r="H35" s="74"/>
      <c r="I35" s="74"/>
      <c r="J35" s="75"/>
      <c r="K35" s="44"/>
      <c r="L35" s="42"/>
      <c r="M35" s="42"/>
      <c r="N35" s="42"/>
      <c r="O35" s="42"/>
      <c r="P35" s="42"/>
      <c r="Q35" s="42"/>
    </row>
    <row r="36" spans="1:17" ht="94.5" customHeight="1" x14ac:dyDescent="0.25">
      <c r="A36" s="24" t="s">
        <v>31</v>
      </c>
      <c r="B36" s="57" t="s">
        <v>79</v>
      </c>
      <c r="C36" s="57"/>
      <c r="D36" s="57"/>
      <c r="E36" s="57"/>
      <c r="F36" s="57"/>
      <c r="G36" s="57"/>
      <c r="H36" s="57"/>
      <c r="I36" s="57"/>
      <c r="J36" s="58"/>
    </row>
    <row r="37" spans="1:17" ht="22.5" customHeight="1" x14ac:dyDescent="0.25">
      <c r="A37" s="24" t="s">
        <v>28</v>
      </c>
      <c r="B37" s="55" t="s">
        <v>55</v>
      </c>
      <c r="C37" s="55"/>
      <c r="D37" s="55"/>
      <c r="E37" s="55"/>
      <c r="F37" s="55"/>
      <c r="G37" s="55"/>
      <c r="H37" s="55"/>
      <c r="I37" s="55"/>
      <c r="J37" s="56"/>
    </row>
    <row r="38" spans="1:17" ht="37.5" x14ac:dyDescent="0.25">
      <c r="A38" s="24" t="s">
        <v>29</v>
      </c>
      <c r="B38" s="57" t="s">
        <v>59</v>
      </c>
      <c r="C38" s="57"/>
      <c r="D38" s="57"/>
      <c r="E38" s="57"/>
      <c r="F38" s="57"/>
      <c r="G38" s="57"/>
      <c r="H38" s="57"/>
      <c r="I38" s="57"/>
      <c r="J38" s="58"/>
    </row>
    <row r="39" spans="1:17" ht="30" customHeight="1" x14ac:dyDescent="0.25">
      <c r="A39" s="24" t="s">
        <v>30</v>
      </c>
      <c r="B39" s="57" t="s">
        <v>78</v>
      </c>
      <c r="C39" s="57"/>
      <c r="D39" s="57"/>
      <c r="E39" s="57"/>
      <c r="F39" s="57"/>
      <c r="G39" s="57"/>
      <c r="H39" s="57"/>
      <c r="I39" s="57"/>
      <c r="J39" s="58"/>
      <c r="L39" s="25"/>
      <c r="M39" s="26"/>
      <c r="N39" s="26"/>
    </row>
    <row r="40" spans="1:17" ht="96" customHeight="1" x14ac:dyDescent="0.25">
      <c r="A40" s="24" t="s">
        <v>31</v>
      </c>
      <c r="B40" s="57" t="s">
        <v>80</v>
      </c>
      <c r="C40" s="57"/>
      <c r="D40" s="57"/>
      <c r="E40" s="57"/>
      <c r="F40" s="57"/>
      <c r="G40" s="57"/>
      <c r="H40" s="57"/>
      <c r="I40" s="57"/>
      <c r="J40" s="58"/>
    </row>
    <row r="41" spans="1:17" x14ac:dyDescent="0.25">
      <c r="A41" s="45" t="s">
        <v>66</v>
      </c>
      <c r="B41" s="46"/>
      <c r="C41" s="46"/>
      <c r="D41" s="46"/>
      <c r="E41" s="46"/>
      <c r="F41" s="46"/>
      <c r="G41" s="46"/>
      <c r="H41" s="46"/>
      <c r="I41" s="46"/>
      <c r="J41" s="47"/>
    </row>
    <row r="42" spans="1:17" x14ac:dyDescent="0.25">
      <c r="A42" s="48" t="s">
        <v>32</v>
      </c>
      <c r="B42" s="49"/>
      <c r="C42" s="49"/>
      <c r="D42" s="49"/>
      <c r="E42" s="49"/>
      <c r="F42" s="49"/>
      <c r="G42" s="49"/>
      <c r="H42" s="49"/>
      <c r="I42" s="49"/>
      <c r="J42" s="50"/>
      <c r="K42" s="15"/>
      <c r="L42" s="27"/>
    </row>
    <row r="43" spans="1:17" ht="39" customHeight="1" x14ac:dyDescent="0.25">
      <c r="A43" s="51" t="s">
        <v>72</v>
      </c>
      <c r="B43" s="52"/>
      <c r="C43" s="52"/>
      <c r="D43" s="52"/>
      <c r="E43" s="52"/>
      <c r="F43" s="52"/>
      <c r="G43" s="52"/>
      <c r="H43" s="52"/>
      <c r="I43" s="52"/>
      <c r="J43" s="53"/>
    </row>
    <row r="44" spans="1:17" ht="32.25" customHeight="1" x14ac:dyDescent="0.25">
      <c r="A44" s="54" t="s">
        <v>67</v>
      </c>
      <c r="B44" s="54"/>
      <c r="C44" s="54"/>
      <c r="D44" s="54"/>
      <c r="E44" s="54"/>
      <c r="F44" s="54"/>
      <c r="G44" s="54"/>
      <c r="H44" s="54"/>
      <c r="I44" s="54"/>
      <c r="J44" s="54"/>
    </row>
    <row r="45" spans="1:17" ht="12" customHeight="1" x14ac:dyDescent="0.25"/>
    <row r="46" spans="1:17" ht="10.5" customHeight="1" x14ac:dyDescent="0.25"/>
    <row r="47" spans="1:17" x14ac:dyDescent="0.25">
      <c r="A47" s="28" t="s">
        <v>60</v>
      </c>
      <c r="B47" s="29">
        <f>A25</f>
        <v>2948228959</v>
      </c>
    </row>
    <row r="48" spans="1:17" x14ac:dyDescent="0.25">
      <c r="A48" s="28" t="s">
        <v>61</v>
      </c>
      <c r="B48" s="29">
        <f>C25</f>
        <v>2778228959</v>
      </c>
    </row>
    <row r="49" spans="1:9" x14ac:dyDescent="0.25">
      <c r="A49" s="28" t="s">
        <v>62</v>
      </c>
      <c r="B49" s="36">
        <f>+F25</f>
        <v>2602195005.1900001</v>
      </c>
    </row>
    <row r="50" spans="1:9" x14ac:dyDescent="0.25">
      <c r="G50" s="42"/>
      <c r="H50" s="42"/>
      <c r="I50" s="42"/>
    </row>
    <row r="51" spans="1:9" x14ac:dyDescent="0.25">
      <c r="C51" s="43" t="s">
        <v>64</v>
      </c>
      <c r="D51" s="43"/>
      <c r="E51" s="43"/>
      <c r="G51" s="43" t="s">
        <v>69</v>
      </c>
      <c r="H51" s="43"/>
      <c r="I51" s="43"/>
    </row>
    <row r="52" spans="1:9" x14ac:dyDescent="0.25">
      <c r="B52" s="30"/>
      <c r="C52" s="41" t="s">
        <v>63</v>
      </c>
      <c r="D52" s="41"/>
      <c r="E52" s="41"/>
      <c r="G52" s="41" t="s">
        <v>68</v>
      </c>
      <c r="H52" s="41"/>
      <c r="I52" s="41"/>
    </row>
    <row r="53" spans="1:9" x14ac:dyDescent="0.25">
      <c r="B53" s="30"/>
    </row>
    <row r="54" spans="1:9" x14ac:dyDescent="0.25">
      <c r="B54" s="30"/>
    </row>
    <row r="55" spans="1:9" x14ac:dyDescent="0.25">
      <c r="B55" s="30"/>
    </row>
    <row r="56" spans="1:9" x14ac:dyDescent="0.25">
      <c r="B56" s="30"/>
    </row>
    <row r="57" spans="1:9" x14ac:dyDescent="0.25">
      <c r="B57" s="30"/>
    </row>
    <row r="58" spans="1:9" x14ac:dyDescent="0.25">
      <c r="B58" s="30"/>
    </row>
    <row r="59" spans="1:9" x14ac:dyDescent="0.25">
      <c r="B59" s="30"/>
    </row>
  </sheetData>
  <mergeCells count="58">
    <mergeCell ref="B8:J8"/>
    <mergeCell ref="B11:J11"/>
    <mergeCell ref="B12:J12"/>
    <mergeCell ref="A13:J13"/>
    <mergeCell ref="C14:J14"/>
    <mergeCell ref="B9:J9"/>
    <mergeCell ref="B10:J10"/>
    <mergeCell ref="A5:J5"/>
    <mergeCell ref="A6:J6"/>
    <mergeCell ref="A7:J7"/>
    <mergeCell ref="B1:J1"/>
    <mergeCell ref="B2:C2"/>
    <mergeCell ref="D2:H2"/>
    <mergeCell ref="B3:C3"/>
    <mergeCell ref="D3:H3"/>
    <mergeCell ref="A4:J4"/>
    <mergeCell ref="B33:J33"/>
    <mergeCell ref="B34:J34"/>
    <mergeCell ref="B35:J35"/>
    <mergeCell ref="B36:J36"/>
    <mergeCell ref="A25:B25"/>
    <mergeCell ref="I25:J25"/>
    <mergeCell ref="A26:J26"/>
    <mergeCell ref="C27:D27"/>
    <mergeCell ref="G27:H27"/>
    <mergeCell ref="I27:J27"/>
    <mergeCell ref="C25:E25"/>
    <mergeCell ref="F25:H25"/>
    <mergeCell ref="E27:F27"/>
    <mergeCell ref="B21:J21"/>
    <mergeCell ref="A31:J31"/>
    <mergeCell ref="A32:J32"/>
    <mergeCell ref="C15:J15"/>
    <mergeCell ref="C16:J16"/>
    <mergeCell ref="A17:J17"/>
    <mergeCell ref="B18:J18"/>
    <mergeCell ref="B19:J19"/>
    <mergeCell ref="B20:J20"/>
    <mergeCell ref="A22:J22"/>
    <mergeCell ref="A23:J23"/>
    <mergeCell ref="A24:B24"/>
    <mergeCell ref="I24:J24"/>
    <mergeCell ref="C24:E24"/>
    <mergeCell ref="F24:H24"/>
    <mergeCell ref="C52:E52"/>
    <mergeCell ref="G52:I52"/>
    <mergeCell ref="G50:I50"/>
    <mergeCell ref="G51:I51"/>
    <mergeCell ref="K35:Q35"/>
    <mergeCell ref="A41:J41"/>
    <mergeCell ref="A42:J42"/>
    <mergeCell ref="A43:J43"/>
    <mergeCell ref="A44:J44"/>
    <mergeCell ref="B37:J37"/>
    <mergeCell ref="B38:J38"/>
    <mergeCell ref="B39:J39"/>
    <mergeCell ref="B40:J40"/>
    <mergeCell ref="C51:E51"/>
  </mergeCells>
  <phoneticPr fontId="2" type="noConversion"/>
  <dataValidations xWindow="1374" yWindow="528" count="16">
    <dataValidation allowBlank="1" showInputMessage="1" showErrorMessage="1" prompt="Monto ejecutado en el trimestre" sqref="H28:H30 N30" xr:uid="{00000000-0002-0000-0000-000000000000}"/>
    <dataValidation allowBlank="1" showInputMessage="1" showErrorMessage="1" prompt="Meta alcanzada en el trimestre" sqref="G28:G30" xr:uid="{00000000-0002-0000-0000-000001000000}"/>
    <dataValidation allowBlank="1" showInputMessage="1" showErrorMessage="1" prompt="Monto presupuestado para el producto" sqref="F28 D28" xr:uid="{00000000-0002-0000-0000-000002000000}"/>
    <dataValidation allowBlank="1" showInputMessage="1" showErrorMessage="1" prompt="Meta anual del indicador" sqref="E28 C28"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Oportunidades de mejora identificadas" sqref="A43:J43" xr:uid="{00000000-0002-0000-0000-000008000000}"/>
    <dataValidation allowBlank="1" showInputMessage="1" showErrorMessage="1" prompt="De existir desvío, explicar razones." sqref="B36:J36 B40:J40" xr:uid="{00000000-0002-0000-0000-000009000000}"/>
    <dataValidation allowBlank="1" showInputMessage="1" showErrorMessage="1" prompt="1. Describir lo plasmado en el presupuesto_x000a_2. Describir lo alcanzado en términos financieros y de producción " sqref="B35:J35 B39:J39" xr:uid="{00000000-0002-0000-0000-00000A000000}"/>
    <dataValidation allowBlank="1" showInputMessage="1" showErrorMessage="1" prompt="¿En qué consiste el producto? su objetivo" sqref="B34:J34 B38:J38" xr:uid="{00000000-0002-0000-0000-00000B000000}"/>
    <dataValidation allowBlank="1" showInputMessage="1" showErrorMessage="1" prompt="Nombre del producto" sqref="B33:J33 B37:J37"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rintOptions horizontalCentered="1" verticalCentered="1"/>
  <pageMargins left="0.51181102362204722" right="0.51181102362204722" top="0.55118110236220474" bottom="0.55118110236220474" header="0.31496062992125984" footer="0.31496062992125984"/>
  <pageSetup scale="41" orientation="portrait" r:id="rId1"/>
  <rowBreaks count="1" manualBreakCount="1">
    <brk id="30" max="9" man="1"/>
  </row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Ronald Rodriguez</cp:lastModifiedBy>
  <cp:lastPrinted>2024-07-09T15:40:50Z</cp:lastPrinted>
  <dcterms:created xsi:type="dcterms:W3CDTF">2021-03-22T15:50:10Z</dcterms:created>
  <dcterms:modified xsi:type="dcterms:W3CDTF">2025-01-15T22:37:03Z</dcterms:modified>
</cp:coreProperties>
</file>