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ald.rodriguez\Desktop\Meta FIsico-Financiera\Meta Fisica Financiera Actualizada\"/>
    </mc:Choice>
  </mc:AlternateContent>
  <xr:revisionPtr revIDLastSave="0" documentId="13_ncr:1_{224C1C61-D139-49E2-9C77-ADCB80474E03}" xr6:coauthVersionLast="47" xr6:coauthVersionMax="47" xr10:uidLastSave="{00000000-0000-0000-0000-000000000000}"/>
  <bookViews>
    <workbookView xWindow="-120" yWindow="-120" windowWidth="29040" windowHeight="15840" xr2:uid="{D03D1E6E-F21B-4E68-BF59-381D46B61B79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G30" i="1"/>
  <c r="C14" i="1" l="1"/>
  <c r="C15" i="1"/>
  <c r="C16" i="1"/>
  <c r="I25" i="1"/>
  <c r="I30" i="1"/>
  <c r="J30" i="1"/>
  <c r="B49" i="1"/>
</calcChain>
</file>

<file path=xl/sharedStrings.xml><?xml version="1.0" encoding="utf-8"?>
<sst xmlns="http://schemas.openxmlformats.org/spreadsheetml/2006/main" count="86" uniqueCount="81">
  <si>
    <t>Director Financiero</t>
  </si>
  <si>
    <t>Directora Planificación y Desarrollo</t>
  </si>
  <si>
    <t>Jose Ernesto Jimenez</t>
  </si>
  <si>
    <t>Arlys M. Pérez</t>
  </si>
  <si>
    <t>Total Devengado</t>
  </si>
  <si>
    <t>Presupuesto Modificado</t>
  </si>
  <si>
    <t>Presupuesto Aprobado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</si>
  <si>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Las secciones III, IV, V y VI deben ser repetidas, la misma cantidad de programas sustantivos (codificados desde 11 al 95) que tenga la unidad ejecutora</t>
    </r>
  </si>
  <si>
    <t xml:space="preserve">VI. I - De acuerdo a los eventos presentados durante la ejecución del producto, ¿qué aspecto puede mejorarse? </t>
  </si>
  <si>
    <t>VI. Oportunidades de Mejora</t>
  </si>
  <si>
    <t>Causas y justificación del desvío:</t>
  </si>
  <si>
    <t>Logros alcanzados:</t>
  </si>
  <si>
    <t>Fortalecer el vinculo universidad-comunidad mediante programas de impacto social y sectorial</t>
  </si>
  <si>
    <t xml:space="preserve">Descripción del producto: </t>
  </si>
  <si>
    <t>5894 - Comunidades aledañas a los recintos participan de los programas de extensión</t>
  </si>
  <si>
    <t xml:space="preserve">Producto: </t>
  </si>
  <si>
    <t>Actualmente tenemos una matrícula de 3,360 estudiantes en el programa de Formación Docente de Excelencia a nivel de grado.</t>
  </si>
  <si>
    <t>Formar docentes de excelencia para ser incorporados al sistema educativo dominicano.</t>
  </si>
  <si>
    <t>5893- Bachilleres menores de 25 años cursando en el programa de Formación Docente de Excelencia a nivel de grado.</t>
  </si>
  <si>
    <t>V.I - Información de Logros y Desviaciones por Producto</t>
  </si>
  <si>
    <t>V. Análisis de los Logros y Desviaciones</t>
  </si>
  <si>
    <t>Cantidad de comunitarios beneficiados de los programas de extensión</t>
  </si>
  <si>
    <t>Cantidad de estudiantes beneficiados con el programa de Formación Docente de Excelencia a nivel de grado</t>
  </si>
  <si>
    <t>5893 - Bachilleres menores de 25 años cursando en el programa de Formación Docente de Excelencia a nivel de grado</t>
  </si>
  <si>
    <t>Financiero 
(%) 
H=F/D</t>
  </si>
  <si>
    <t>Física 
(%)
 G=E/C</t>
  </si>
  <si>
    <t>Financiera 
 (F)</t>
  </si>
  <si>
    <t>Física 
(E)</t>
  </si>
  <si>
    <t>Financiera
(D)</t>
  </si>
  <si>
    <t>Física
(C)</t>
  </si>
  <si>
    <t>Financiera
(B)</t>
  </si>
  <si>
    <t>Física
(A)</t>
  </si>
  <si>
    <t>Indicador</t>
  </si>
  <si>
    <t>Producto</t>
  </si>
  <si>
    <t>Avance</t>
  </si>
  <si>
    <t>Ejecución anual</t>
  </si>
  <si>
    <t>Programación anual</t>
  </si>
  <si>
    <t xml:space="preserve"> Presupuesto Anual</t>
  </si>
  <si>
    <t>IV.II - Formulación y Ejecución Trimestral de las Metas por Producto</t>
  </si>
  <si>
    <t>Porcentaje de Ejecución (ejecutado/vigente)</t>
  </si>
  <si>
    <t>Presupuesto Ejecutado</t>
  </si>
  <si>
    <t>Presupuesto Vigente</t>
  </si>
  <si>
    <t>Presupuesto Inicial</t>
  </si>
  <si>
    <t>IV.I - Desempeño financiero</t>
  </si>
  <si>
    <t>IV. Formulación y Ejecución Física-Financiera</t>
  </si>
  <si>
    <t>Mejorar el desempeño de los estudiantes de la carrera de educación de 0 en 2017 a 8,500 en el 2022, como consecuencia de la implementación del Programa Docentes de Excelencia</t>
  </si>
  <si>
    <t>Resultado Asociado:</t>
  </si>
  <si>
    <t xml:space="preserve"> Bachilleres menores de 25 años</t>
  </si>
  <si>
    <r>
      <t>Beneficiarios:</t>
    </r>
    <r>
      <rPr>
        <sz val="10"/>
        <color rgb="FF000000"/>
        <rFont val="Calibri"/>
        <family val="2"/>
        <scheme val="minor"/>
      </rPr>
      <t xml:space="preserve"> </t>
    </r>
  </si>
  <si>
    <t>Formar, integrar y actualizar de forma permanente en el sistema educativo preuniversitario, una nueva generación de docentes de excelencia, para mejorar las competencias de la población estudiantil dominicana.</t>
  </si>
  <si>
    <t>Descripción:</t>
  </si>
  <si>
    <t>18 - Formación y desarrollo de la carrera docente</t>
  </si>
  <si>
    <t>Nombre:</t>
  </si>
  <si>
    <t>III. Información del Programa</t>
  </si>
  <si>
    <t>2.1.1</t>
  </si>
  <si>
    <t>Objetivo(s) específico(s):</t>
  </si>
  <si>
    <t>Objetivo general:</t>
  </si>
  <si>
    <t>Eje estratégico:</t>
  </si>
  <si>
    <t>II. Contribución a la Estrategia Nacional de Desarrollo</t>
  </si>
  <si>
    <t>Ser la institución de educación superior de referencia en la formación de profesionales de la educación de excelencia, con programas acreditados que aseguran la calidad de los aprendizajes y la transformación efectiva del sistema educativo dominicano.</t>
  </si>
  <si>
    <t>Visión</t>
  </si>
  <si>
    <t>Contribuir con la calidad del sistema educativo dominicano preuniversitario mediante la formación integral de profesionales de la Educación.</t>
  </si>
  <si>
    <t>Misión</t>
  </si>
  <si>
    <t xml:space="preserve">0008 - INSTITUTO SUPERIOR DE FORMACION DOCENTE  </t>
  </si>
  <si>
    <t>Unidad Ejecutora</t>
  </si>
  <si>
    <t>01 - MINISTERIO DE EDUCACION</t>
  </si>
  <si>
    <t>Subcapítulo</t>
  </si>
  <si>
    <t>0206 - MINISTERIO DE EDUCACIÓN</t>
  </si>
  <si>
    <t>Capítulo</t>
  </si>
  <si>
    <t>I.I - Completar los datos requeridos sobre la institución</t>
  </si>
  <si>
    <t>I -Información Instituciónal</t>
  </si>
  <si>
    <t>DEC-FOR013</t>
  </si>
  <si>
    <t>Versión</t>
  </si>
  <si>
    <t>Fecha Versión</t>
  </si>
  <si>
    <t>Documento Relacionado</t>
  </si>
  <si>
    <t>Código</t>
  </si>
  <si>
    <t>Como universidad, en los distintos ámbitos de acción de toda institución de educación superior, el cumplimiento exacto de las metas relacionadas a participación de personas en programas de formación es imposible de que se ejecuten en un 100%.</t>
  </si>
  <si>
    <t xml:space="preserve">Para este producto, se logró beneficiar 2,748  comunitarios, para un 109.92 % de la meta anual.  </t>
  </si>
  <si>
    <t xml:space="preserve">La desviación presentada de un 6,53 % en la ejecución fisica se bebio al reingreso de matriculados en el transcurso de los cuatrimestres, ocasionando una breve variacion por encima de la meta establecida, sin embargo . 5893-Docentes de Excelenciaen el cumplimiento financiero Presentamos un 15% por debajo, esto fue a raíz de que nos enfrentamos a desafíos significativos, inconvenientes en la adjudicación en algunos procesos que estaban programados y los mismos no lograron materializarse según lo proyectado. Entre los principales, anticipos por equipos tecnológicos y convenios que no se pagaron por no poder certificar sus contratos, procesos de compras no adjudicados porque quedaron desiertos en el 2023. 5893-Docentes de Excelencia
</t>
  </si>
  <si>
    <t>La desviación presentada de un 9.92 % por encima de la meta debido al incremento en los centros educativos impactados, ya que se contemplaba la implementación del proyecto sólo en 2 centros educativos, pero la acogida por el distrito fue tan pósitiva que se solicitó la ampliación a todos los centros educativos del Distrito 15-01 , en la ejecución financiera presentamos un 32.5 % por debajo de la meta, debido a que durante el primer semestre la mayor parte de las proyectos y sus actividades fueron abiertos a toda la comunidad educativa debido al involucramiento de los centros y comunidad educativa con la matrícula en su totalidad, líderes y familias invitadas de la comunidades aledañas, ademas las actividades programadas para el primer trimestre se llevaron a cabo: la aplicación de instrumentos, levantamientos de línea base y la realización de análisis e interpretación de las informaciones obtenidas y los mismos se realizaron de manera virtual, lo que permitió reducir el presupuesto del 2023. 5894-Programas de Extencion.</t>
  </si>
  <si>
    <t>Programación Indicativa Enero-Diciembre del año 2023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</si>
</sst>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10409]#,##0.00;\-#,##0.00"/>
    <numFmt numFmtId="165" formatCode="[$-10409]0.0%"/>
    <numFmt numFmtId="166" formatCode="[$-10409]#,##0;\-#,##0"/>
    <numFmt numFmtId="167" formatCode="0.0%"/>
    <numFmt numFmtId="168" formatCode="dd/mm/yyyy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EAADB"/>
        <bgColor rgb="FF8EAADB"/>
      </patternFill>
    </fill>
    <fill>
      <patternFill patternType="solid">
        <fgColor rgb="FF002060"/>
        <bgColor rgb="FF002060"/>
      </patternFill>
    </fill>
    <fill>
      <patternFill patternType="solid">
        <fgColor rgb="FFECECEC"/>
        <bgColor rgb="FFECECEC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DCE6F1"/>
        <bgColor rgb="FFDCE6F1"/>
      </patternFill>
    </fill>
  </fills>
  <borders count="3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FFFFFF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FFFFFF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FFFFFF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indexed="64"/>
      </right>
      <top style="thin">
        <color rgb="FFA5A5A5"/>
      </top>
      <bottom style="thin">
        <color rgb="FFA5A5A5"/>
      </bottom>
      <diagonal/>
    </border>
    <border>
      <left style="thin">
        <color indexed="64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indexed="64"/>
      </right>
      <top/>
      <bottom style="thin">
        <color rgb="FFA5A5A5"/>
      </bottom>
      <diagonal/>
    </border>
    <border>
      <left style="thin">
        <color indexed="64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indexed="64"/>
      </right>
      <top style="thin">
        <color rgb="FFA5A5A5"/>
      </top>
      <bottom style="thin">
        <color rgb="FFA5A5A5"/>
      </bottom>
      <diagonal/>
    </border>
    <border>
      <left style="thin">
        <color indexed="64"/>
      </left>
      <right style="thin">
        <color rgb="FFA5A5A5"/>
      </right>
      <top style="thin">
        <color rgb="FFA5A5A5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10" fontId="1" fillId="5" borderId="4" xfId="0" applyNumberFormat="1" applyFont="1" applyFill="1" applyBorder="1" applyAlignment="1">
      <alignment horizontal="center" vertical="center" wrapText="1" readingOrder="1"/>
    </xf>
    <xf numFmtId="4" fontId="1" fillId="0" borderId="6" xfId="0" applyNumberFormat="1" applyFont="1" applyBorder="1" applyAlignment="1">
      <alignment horizontal="center" vertical="center" wrapText="1"/>
    </xf>
    <xf numFmtId="166" fontId="1" fillId="2" borderId="6" xfId="0" applyNumberFormat="1" applyFont="1" applyFill="1" applyBorder="1" applyAlignment="1">
      <alignment horizontal="center" vertical="center" wrapText="1"/>
    </xf>
    <xf numFmtId="43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166" fontId="1" fillId="2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 readingOrder="1"/>
    </xf>
    <xf numFmtId="168" fontId="8" fillId="0" borderId="11" xfId="0" applyNumberFormat="1" applyFont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 readingOrder="1"/>
    </xf>
    <xf numFmtId="0" fontId="1" fillId="0" borderId="0" xfId="0" applyFont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 wrapText="1" readingOrder="1"/>
    </xf>
    <xf numFmtId="0" fontId="6" fillId="6" borderId="32" xfId="0" applyFont="1" applyFill="1" applyBorder="1" applyAlignment="1">
      <alignment horizontal="center" vertical="center" wrapText="1" readingOrder="1"/>
    </xf>
    <xf numFmtId="0" fontId="1" fillId="0" borderId="33" xfId="0" applyFont="1" applyBorder="1" applyAlignment="1">
      <alignment horizontal="center" vertical="center" wrapText="1"/>
    </xf>
    <xf numFmtId="165" fontId="1" fillId="5" borderId="34" xfId="0" applyNumberFormat="1" applyFont="1" applyFill="1" applyBorder="1" applyAlignment="1">
      <alignment horizontal="center" vertical="center" wrapText="1" readingOrder="1"/>
    </xf>
    <xf numFmtId="0" fontId="1" fillId="0" borderId="3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20" xfId="0" applyFont="1" applyBorder="1"/>
    <xf numFmtId="0" fontId="2" fillId="0" borderId="21" xfId="0" applyFont="1" applyBorder="1"/>
    <xf numFmtId="0" fontId="6" fillId="8" borderId="17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6" xfId="0" applyFont="1" applyBorder="1"/>
    <xf numFmtId="0" fontId="8" fillId="0" borderId="14" xfId="0" applyFont="1" applyBorder="1" applyAlignment="1">
      <alignment horizontal="center" vertical="center" wrapText="1"/>
    </xf>
    <xf numFmtId="0" fontId="2" fillId="0" borderId="13" xfId="0" applyFont="1" applyBorder="1"/>
    <xf numFmtId="0" fontId="2" fillId="0" borderId="12" xfId="0" applyFont="1" applyBorder="1"/>
    <xf numFmtId="0" fontId="4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28" xfId="0" applyFont="1" applyBorder="1"/>
    <xf numFmtId="0" fontId="5" fillId="4" borderId="22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10" xfId="0" applyFont="1" applyBorder="1"/>
    <xf numFmtId="0" fontId="2" fillId="0" borderId="27" xfId="0" applyFont="1" applyBorder="1"/>
    <xf numFmtId="0" fontId="1" fillId="7" borderId="2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39" fontId="1" fillId="2" borderId="29" xfId="0" applyNumberFormat="1" applyFont="1" applyFill="1" applyBorder="1" applyAlignment="1">
      <alignment horizontal="center" vertical="center" wrapText="1" readingOrder="1"/>
    </xf>
    <xf numFmtId="0" fontId="2" fillId="0" borderId="7" xfId="0" applyFont="1" applyBorder="1"/>
    <xf numFmtId="39" fontId="1" fillId="0" borderId="5" xfId="0" applyNumberFormat="1" applyFont="1" applyBorder="1" applyAlignment="1">
      <alignment horizontal="center" vertical="center" wrapText="1" readingOrder="1"/>
    </xf>
    <xf numFmtId="0" fontId="2" fillId="0" borderId="9" xfId="0" applyFont="1" applyBorder="1"/>
    <xf numFmtId="167" fontId="1" fillId="0" borderId="5" xfId="0" applyNumberFormat="1" applyFont="1" applyBorder="1" applyAlignment="1">
      <alignment horizontal="center" vertical="center" wrapText="1" readingOrder="1"/>
    </xf>
    <xf numFmtId="0" fontId="2" fillId="0" borderId="30" xfId="0" applyFont="1" applyBorder="1"/>
    <xf numFmtId="0" fontId="3" fillId="6" borderId="29" xfId="0" applyFont="1" applyFill="1" applyBorder="1" applyAlignment="1">
      <alignment horizontal="center" vertical="center" wrapText="1" readingOrder="1"/>
    </xf>
    <xf numFmtId="0" fontId="3" fillId="6" borderId="5" xfId="0" applyFont="1" applyFill="1" applyBorder="1" applyAlignment="1">
      <alignment horizontal="center" vertical="center" wrapText="1" readingOrder="1"/>
    </xf>
    <xf numFmtId="0" fontId="3" fillId="6" borderId="9" xfId="0" applyFont="1" applyFill="1" applyBorder="1" applyAlignment="1">
      <alignment horizontal="center" vertical="center" wrapText="1" readingOrder="1"/>
    </xf>
    <xf numFmtId="0" fontId="4" fillId="0" borderId="0" xfId="0" applyFont="1" applyAlignment="1">
      <alignment vertical="top" wrapText="1"/>
    </xf>
    <xf numFmtId="0" fontId="4" fillId="0" borderId="28" xfId="0" applyFont="1" applyBorder="1" applyAlignment="1">
      <alignment vertical="top" wrapText="1"/>
    </xf>
    <xf numFmtId="0" fontId="6" fillId="6" borderId="5" xfId="0" applyFont="1" applyFill="1" applyBorder="1" applyAlignment="1">
      <alignment horizontal="center" vertical="center" wrapText="1" readingOrder="1"/>
    </xf>
    <xf numFmtId="0" fontId="3" fillId="3" borderId="2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vertical="top"/>
    </xf>
    <xf numFmtId="0" fontId="2" fillId="0" borderId="28" xfId="0" applyFont="1" applyBorder="1" applyAlignment="1">
      <alignment vertical="top"/>
    </xf>
    <xf numFmtId="0" fontId="4" fillId="2" borderId="36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2" fillId="0" borderId="38" xfId="0" applyFont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1209675" cy="447675"/>
    <xdr:pic>
      <xdr:nvPicPr>
        <xdr:cNvPr id="2" name="image1.png">
          <a:extLst>
            <a:ext uri="{FF2B5EF4-FFF2-40B4-BE49-F238E27FC236}">
              <a16:creationId xmlns:a16="http://schemas.microsoft.com/office/drawing/2014/main" id="{F79747BF-9883-4D31-97B8-48B0C3CD0A4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1209675" cy="44767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D7E7B-0495-483C-B5BD-FD0D45E08A98}">
  <sheetPr>
    <pageSetUpPr fitToPage="1"/>
  </sheetPr>
  <dimension ref="A1:Z1000"/>
  <sheetViews>
    <sheetView tabSelected="1" workbookViewId="0">
      <selection activeCell="A4" sqref="A4:J4"/>
    </sheetView>
  </sheetViews>
  <sheetFormatPr baseColWidth="10" defaultColWidth="14.42578125" defaultRowHeight="15" customHeight="1" x14ac:dyDescent="0.2"/>
  <cols>
    <col min="1" max="1" width="24.42578125" style="1" customWidth="1"/>
    <col min="2" max="2" width="17" style="1" customWidth="1"/>
    <col min="3" max="3" width="11.28515625" style="1" customWidth="1"/>
    <col min="4" max="4" width="17.28515625" style="1" customWidth="1"/>
    <col min="5" max="5" width="10.85546875" style="1" customWidth="1"/>
    <col min="6" max="6" width="17.28515625" style="1" customWidth="1"/>
    <col min="7" max="7" width="10.7109375" style="1" customWidth="1"/>
    <col min="8" max="8" width="18.140625" style="1" customWidth="1"/>
    <col min="9" max="9" width="13.28515625" style="1" customWidth="1"/>
    <col min="10" max="10" width="13.42578125" style="1" customWidth="1"/>
    <col min="11" max="11" width="11.42578125" style="1" customWidth="1"/>
    <col min="12" max="12" width="13.7109375" style="1" customWidth="1"/>
    <col min="13" max="13" width="11.42578125" style="1" customWidth="1"/>
    <col min="14" max="14" width="22.5703125" style="1" customWidth="1"/>
    <col min="15" max="26" width="11.42578125" style="1" customWidth="1"/>
    <col min="27" max="16384" width="14.42578125" style="1"/>
  </cols>
  <sheetData>
    <row r="1" spans="1:26" ht="13.5" thickBot="1" x14ac:dyDescent="0.25">
      <c r="A1" s="23"/>
      <c r="B1" s="37" t="s">
        <v>80</v>
      </c>
      <c r="C1" s="38"/>
      <c r="D1" s="38"/>
      <c r="E1" s="38"/>
      <c r="F1" s="38"/>
      <c r="G1" s="38"/>
      <c r="H1" s="38"/>
      <c r="I1" s="38"/>
      <c r="J1" s="3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thickBot="1" x14ac:dyDescent="0.25">
      <c r="A2" s="24"/>
      <c r="B2" s="40" t="s">
        <v>75</v>
      </c>
      <c r="C2" s="41"/>
      <c r="D2" s="40" t="s">
        <v>74</v>
      </c>
      <c r="E2" s="41"/>
      <c r="F2" s="41"/>
      <c r="G2" s="41"/>
      <c r="H2" s="42"/>
      <c r="I2" s="20" t="s">
        <v>73</v>
      </c>
      <c r="J2" s="25" t="s">
        <v>72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thickBot="1" x14ac:dyDescent="0.25">
      <c r="A3" s="26"/>
      <c r="B3" s="43" t="s">
        <v>71</v>
      </c>
      <c r="C3" s="44"/>
      <c r="D3" s="43"/>
      <c r="E3" s="44"/>
      <c r="F3" s="44"/>
      <c r="G3" s="44"/>
      <c r="H3" s="45"/>
      <c r="I3" s="19">
        <v>45316</v>
      </c>
      <c r="J3" s="27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x14ac:dyDescent="0.2">
      <c r="A4" s="50"/>
      <c r="B4" s="51"/>
      <c r="C4" s="51"/>
      <c r="D4" s="51"/>
      <c r="E4" s="51"/>
      <c r="F4" s="51"/>
      <c r="G4" s="51"/>
      <c r="H4" s="51"/>
      <c r="I4" s="51"/>
      <c r="J4" s="5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x14ac:dyDescent="0.2">
      <c r="A5" s="53"/>
      <c r="B5" s="41"/>
      <c r="C5" s="41"/>
      <c r="D5" s="41"/>
      <c r="E5" s="41"/>
      <c r="F5" s="41"/>
      <c r="G5" s="41"/>
      <c r="H5" s="41"/>
      <c r="I5" s="41"/>
      <c r="J5" s="48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x14ac:dyDescent="0.2">
      <c r="A6" s="49" t="s">
        <v>70</v>
      </c>
      <c r="B6" s="41"/>
      <c r="C6" s="41"/>
      <c r="D6" s="41"/>
      <c r="E6" s="41"/>
      <c r="F6" s="41"/>
      <c r="G6" s="41"/>
      <c r="H6" s="41"/>
      <c r="I6" s="41"/>
      <c r="J6" s="4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x14ac:dyDescent="0.2">
      <c r="A7" s="54" t="s">
        <v>69</v>
      </c>
      <c r="B7" s="41"/>
      <c r="C7" s="41"/>
      <c r="D7" s="41"/>
      <c r="E7" s="41"/>
      <c r="F7" s="41"/>
      <c r="G7" s="41"/>
      <c r="H7" s="41"/>
      <c r="I7" s="41"/>
      <c r="J7" s="48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25" customHeight="1" x14ac:dyDescent="0.2">
      <c r="A8" s="28" t="s">
        <v>68</v>
      </c>
      <c r="B8" s="46" t="s">
        <v>67</v>
      </c>
      <c r="C8" s="47"/>
      <c r="D8" s="47"/>
      <c r="E8" s="47"/>
      <c r="F8" s="47"/>
      <c r="G8" s="47"/>
      <c r="H8" s="47"/>
      <c r="I8" s="47"/>
      <c r="J8" s="48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 x14ac:dyDescent="0.2">
      <c r="A9" s="28" t="s">
        <v>66</v>
      </c>
      <c r="B9" s="46" t="s">
        <v>65</v>
      </c>
      <c r="C9" s="47"/>
      <c r="D9" s="47"/>
      <c r="E9" s="47"/>
      <c r="F9" s="47"/>
      <c r="G9" s="47"/>
      <c r="H9" s="47"/>
      <c r="I9" s="47"/>
      <c r="J9" s="4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7.25" customHeight="1" x14ac:dyDescent="0.2">
      <c r="A10" s="28" t="s">
        <v>64</v>
      </c>
      <c r="B10" s="46" t="s">
        <v>63</v>
      </c>
      <c r="C10" s="47"/>
      <c r="D10" s="47"/>
      <c r="E10" s="47"/>
      <c r="F10" s="47"/>
      <c r="G10" s="47"/>
      <c r="H10" s="47"/>
      <c r="I10" s="47"/>
      <c r="J10" s="4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7.25" customHeight="1" x14ac:dyDescent="0.2">
      <c r="A11" s="28" t="s">
        <v>62</v>
      </c>
      <c r="B11" s="46" t="s">
        <v>61</v>
      </c>
      <c r="C11" s="47"/>
      <c r="D11" s="47"/>
      <c r="E11" s="47"/>
      <c r="F11" s="47"/>
      <c r="G11" s="47"/>
      <c r="H11" s="47"/>
      <c r="I11" s="47"/>
      <c r="J11" s="48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4.5" customHeight="1" x14ac:dyDescent="0.2">
      <c r="A12" s="28" t="s">
        <v>60</v>
      </c>
      <c r="B12" s="46" t="s">
        <v>59</v>
      </c>
      <c r="C12" s="47"/>
      <c r="D12" s="47"/>
      <c r="E12" s="47"/>
      <c r="F12" s="47"/>
      <c r="G12" s="47"/>
      <c r="H12" s="47"/>
      <c r="I12" s="47"/>
      <c r="J12" s="4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x14ac:dyDescent="0.2">
      <c r="A13" s="49" t="s">
        <v>58</v>
      </c>
      <c r="B13" s="41"/>
      <c r="C13" s="41"/>
      <c r="D13" s="41"/>
      <c r="E13" s="41"/>
      <c r="F13" s="41"/>
      <c r="G13" s="41"/>
      <c r="H13" s="41"/>
      <c r="I13" s="41"/>
      <c r="J13" s="4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2">
      <c r="A14" s="28" t="s">
        <v>57</v>
      </c>
      <c r="B14" s="29">
        <v>2</v>
      </c>
      <c r="C14" s="46" t="str">
        <f>IFERROR(VLOOKUP(B14,'[1]Validacion datos'!A2:B5,2,FALSE),"")</f>
        <v>DESARROLLO SOCIAL</v>
      </c>
      <c r="D14" s="47"/>
      <c r="E14" s="47"/>
      <c r="F14" s="47"/>
      <c r="G14" s="47"/>
      <c r="H14" s="47"/>
      <c r="I14" s="47"/>
      <c r="J14" s="48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 x14ac:dyDescent="0.2">
      <c r="A15" s="28" t="s">
        <v>56</v>
      </c>
      <c r="B15" s="29">
        <v>2.1</v>
      </c>
      <c r="C15" s="46" t="str">
        <f>IFERROR(VLOOKUP(B15,'[1]Validacion datos'!A8:B26,2,FALSE),"")</f>
        <v>Educación de calidad para todos y todas</v>
      </c>
      <c r="D15" s="47"/>
      <c r="E15" s="47"/>
      <c r="F15" s="47"/>
      <c r="G15" s="47"/>
      <c r="H15" s="47"/>
      <c r="I15" s="47"/>
      <c r="J15" s="48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2">
      <c r="A16" s="28" t="s">
        <v>55</v>
      </c>
      <c r="B16" s="29" t="s">
        <v>54</v>
      </c>
      <c r="C16" s="46" t="str">
        <f>IFERROR(VLOOKUP(B16,'[1]Validacion datos'!D8:E64,2,FALSE),"")</f>
        <v>Implantar y garantizar un sistema educativo nacional de calidad</v>
      </c>
      <c r="D16" s="47"/>
      <c r="E16" s="47"/>
      <c r="F16" s="47"/>
      <c r="G16" s="47"/>
      <c r="H16" s="47"/>
      <c r="I16" s="47"/>
      <c r="J16" s="48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x14ac:dyDescent="0.2">
      <c r="A17" s="49" t="s">
        <v>53</v>
      </c>
      <c r="B17" s="41"/>
      <c r="C17" s="41"/>
      <c r="D17" s="41"/>
      <c r="E17" s="41"/>
      <c r="F17" s="41"/>
      <c r="G17" s="41"/>
      <c r="H17" s="41"/>
      <c r="I17" s="41"/>
      <c r="J17" s="4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2">
      <c r="A18" s="28" t="s">
        <v>52</v>
      </c>
      <c r="B18" s="46" t="s">
        <v>51</v>
      </c>
      <c r="C18" s="47"/>
      <c r="D18" s="47"/>
      <c r="E18" s="47"/>
      <c r="F18" s="47"/>
      <c r="G18" s="47"/>
      <c r="H18" s="47"/>
      <c r="I18" s="47"/>
      <c r="J18" s="4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6.25" customHeight="1" x14ac:dyDescent="0.2">
      <c r="A19" s="30" t="s">
        <v>50</v>
      </c>
      <c r="B19" s="46" t="s">
        <v>49</v>
      </c>
      <c r="C19" s="47"/>
      <c r="D19" s="47"/>
      <c r="E19" s="47"/>
      <c r="F19" s="47"/>
      <c r="G19" s="47"/>
      <c r="H19" s="47"/>
      <c r="I19" s="47"/>
      <c r="J19" s="48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 x14ac:dyDescent="0.2">
      <c r="A20" s="30" t="s">
        <v>48</v>
      </c>
      <c r="B20" s="46" t="s">
        <v>47</v>
      </c>
      <c r="C20" s="47"/>
      <c r="D20" s="47"/>
      <c r="E20" s="47"/>
      <c r="F20" s="47"/>
      <c r="G20" s="47"/>
      <c r="H20" s="47"/>
      <c r="I20" s="47"/>
      <c r="J20" s="4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0" customHeight="1" x14ac:dyDescent="0.2">
      <c r="A21" s="30" t="s">
        <v>46</v>
      </c>
      <c r="B21" s="46" t="s">
        <v>45</v>
      </c>
      <c r="C21" s="47"/>
      <c r="D21" s="47"/>
      <c r="E21" s="47"/>
      <c r="F21" s="47"/>
      <c r="G21" s="47"/>
      <c r="H21" s="47"/>
      <c r="I21" s="47"/>
      <c r="J21" s="48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x14ac:dyDescent="0.2">
      <c r="A22" s="49" t="s">
        <v>44</v>
      </c>
      <c r="B22" s="41"/>
      <c r="C22" s="41"/>
      <c r="D22" s="41"/>
      <c r="E22" s="41"/>
      <c r="F22" s="41"/>
      <c r="G22" s="41"/>
      <c r="H22" s="41"/>
      <c r="I22" s="41"/>
      <c r="J22" s="4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x14ac:dyDescent="0.2">
      <c r="A23" s="54" t="s">
        <v>43</v>
      </c>
      <c r="B23" s="41"/>
      <c r="C23" s="41"/>
      <c r="D23" s="41"/>
      <c r="E23" s="41"/>
      <c r="F23" s="41"/>
      <c r="G23" s="41"/>
      <c r="H23" s="41"/>
      <c r="I23" s="41"/>
      <c r="J23" s="48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x14ac:dyDescent="0.2">
      <c r="A24" s="61" t="s">
        <v>42</v>
      </c>
      <c r="B24" s="56"/>
      <c r="C24" s="62" t="s">
        <v>41</v>
      </c>
      <c r="D24" s="58"/>
      <c r="E24" s="58"/>
      <c r="F24" s="63" t="s">
        <v>40</v>
      </c>
      <c r="G24" s="58"/>
      <c r="H24" s="56"/>
      <c r="I24" s="62" t="s">
        <v>39</v>
      </c>
      <c r="J24" s="60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 x14ac:dyDescent="0.2">
      <c r="A25" s="55">
        <v>2707281872</v>
      </c>
      <c r="B25" s="56"/>
      <c r="C25" s="57">
        <v>2707281872</v>
      </c>
      <c r="D25" s="58"/>
      <c r="E25" s="56"/>
      <c r="F25" s="57">
        <v>2281670881.2800002</v>
      </c>
      <c r="G25" s="58"/>
      <c r="H25" s="56"/>
      <c r="I25" s="59">
        <f>+F25/C25</f>
        <v>0.84279029268364269</v>
      </c>
      <c r="J25" s="60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x14ac:dyDescent="0.2">
      <c r="A26" s="54" t="s">
        <v>38</v>
      </c>
      <c r="B26" s="41"/>
      <c r="C26" s="41"/>
      <c r="D26" s="41"/>
      <c r="E26" s="41"/>
      <c r="F26" s="41"/>
      <c r="G26" s="41"/>
      <c r="H26" s="41"/>
      <c r="I26" s="41"/>
      <c r="J26" s="48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x14ac:dyDescent="0.2">
      <c r="A27" s="31"/>
      <c r="B27" s="2"/>
      <c r="C27" s="66" t="s">
        <v>37</v>
      </c>
      <c r="D27" s="56"/>
      <c r="E27" s="66" t="s">
        <v>36</v>
      </c>
      <c r="F27" s="56"/>
      <c r="G27" s="66" t="s">
        <v>35</v>
      </c>
      <c r="H27" s="56"/>
      <c r="I27" s="66" t="s">
        <v>34</v>
      </c>
      <c r="J27" s="60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8.25" x14ac:dyDescent="0.2">
      <c r="A28" s="32" t="s">
        <v>33</v>
      </c>
      <c r="B28" s="18" t="s">
        <v>32</v>
      </c>
      <c r="C28" s="18" t="s">
        <v>31</v>
      </c>
      <c r="D28" s="18" t="s">
        <v>30</v>
      </c>
      <c r="E28" s="18" t="s">
        <v>29</v>
      </c>
      <c r="F28" s="18" t="s">
        <v>28</v>
      </c>
      <c r="G28" s="18" t="s">
        <v>27</v>
      </c>
      <c r="H28" s="18" t="s">
        <v>26</v>
      </c>
      <c r="I28" s="18" t="s">
        <v>25</v>
      </c>
      <c r="J28" s="33" t="s">
        <v>24</v>
      </c>
      <c r="K28" s="2"/>
      <c r="L28" s="2"/>
      <c r="M28" s="2"/>
      <c r="N28" s="3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93" customHeight="1" x14ac:dyDescent="0.2">
      <c r="A29" s="34" t="s">
        <v>23</v>
      </c>
      <c r="B29" s="17" t="s">
        <v>22</v>
      </c>
      <c r="C29" s="13">
        <v>3154</v>
      </c>
      <c r="D29" s="12">
        <v>1264401990.5599999</v>
      </c>
      <c r="E29" s="13">
        <v>3154</v>
      </c>
      <c r="F29" s="12">
        <v>1298928464</v>
      </c>
      <c r="G29" s="16">
        <v>3360</v>
      </c>
      <c r="H29" s="15">
        <v>1102922230.1800001</v>
      </c>
      <c r="I29" s="9">
        <f>IF(G29&gt;0,G29/E29,0)</f>
        <v>1.0653138871274572</v>
      </c>
      <c r="J29" s="35">
        <f>IF(H29&gt;0,H29/F29,0)</f>
        <v>0.84910159469721191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70.5" customHeight="1" x14ac:dyDescent="0.2">
      <c r="A30" s="36" t="s">
        <v>14</v>
      </c>
      <c r="B30" s="14" t="s">
        <v>21</v>
      </c>
      <c r="C30" s="13">
        <v>2500</v>
      </c>
      <c r="D30" s="12">
        <v>20441467.629999999</v>
      </c>
      <c r="E30" s="13">
        <v>2500</v>
      </c>
      <c r="F30" s="12">
        <v>20641295</v>
      </c>
      <c r="G30" s="11">
        <f>200+816+816+916</f>
        <v>2748</v>
      </c>
      <c r="H30" s="10">
        <v>13935713.92</v>
      </c>
      <c r="I30" s="9">
        <f>IF(G30&gt;0,G30/E30,0)</f>
        <v>1.0992</v>
      </c>
      <c r="J30" s="35">
        <f>IF(H30&gt;0,H30/F30,0)</f>
        <v>0.67513757833508026</v>
      </c>
      <c r="K30" s="2"/>
      <c r="L30" s="2"/>
      <c r="M30" s="2"/>
      <c r="N30" s="2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x14ac:dyDescent="0.2">
      <c r="A31" s="49" t="s">
        <v>20</v>
      </c>
      <c r="B31" s="41"/>
      <c r="C31" s="41"/>
      <c r="D31" s="41"/>
      <c r="E31" s="41"/>
      <c r="F31" s="41"/>
      <c r="G31" s="41"/>
      <c r="H31" s="41"/>
      <c r="I31" s="41"/>
      <c r="J31" s="4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x14ac:dyDescent="0.2">
      <c r="A32" s="54" t="s">
        <v>19</v>
      </c>
      <c r="B32" s="41"/>
      <c r="C32" s="41"/>
      <c r="D32" s="41"/>
      <c r="E32" s="41"/>
      <c r="F32" s="41"/>
      <c r="G32" s="41"/>
      <c r="H32" s="41"/>
      <c r="I32" s="41"/>
      <c r="J32" s="4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 x14ac:dyDescent="0.2">
      <c r="A33" s="30" t="s">
        <v>15</v>
      </c>
      <c r="B33" s="68" t="s">
        <v>18</v>
      </c>
      <c r="C33" s="47"/>
      <c r="D33" s="47"/>
      <c r="E33" s="47"/>
      <c r="F33" s="47"/>
      <c r="G33" s="47"/>
      <c r="H33" s="47"/>
      <c r="I33" s="47"/>
      <c r="J33" s="4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customHeight="1" x14ac:dyDescent="0.2">
      <c r="A34" s="30" t="s">
        <v>13</v>
      </c>
      <c r="B34" s="69" t="s">
        <v>17</v>
      </c>
      <c r="C34" s="47"/>
      <c r="D34" s="47"/>
      <c r="E34" s="47"/>
      <c r="F34" s="47"/>
      <c r="G34" s="47"/>
      <c r="H34" s="47"/>
      <c r="I34" s="47"/>
      <c r="J34" s="4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3.25" customHeight="1" x14ac:dyDescent="0.2">
      <c r="A35" s="30" t="s">
        <v>11</v>
      </c>
      <c r="B35" s="69" t="s">
        <v>16</v>
      </c>
      <c r="C35" s="47"/>
      <c r="D35" s="47"/>
      <c r="E35" s="47"/>
      <c r="F35" s="47"/>
      <c r="G35" s="47"/>
      <c r="H35" s="47"/>
      <c r="I35" s="47"/>
      <c r="J35" s="48"/>
      <c r="K35" s="22"/>
      <c r="R35" s="2"/>
      <c r="S35" s="2"/>
      <c r="T35" s="2"/>
      <c r="U35" s="2"/>
      <c r="V35" s="2"/>
      <c r="W35" s="2"/>
      <c r="X35" s="2"/>
      <c r="Y35" s="2"/>
      <c r="Z35" s="2"/>
    </row>
    <row r="36" spans="1:26" ht="72" customHeight="1" x14ac:dyDescent="0.2">
      <c r="A36" s="30" t="s">
        <v>10</v>
      </c>
      <c r="B36" s="64" t="s">
        <v>78</v>
      </c>
      <c r="C36" s="64"/>
      <c r="D36" s="64"/>
      <c r="E36" s="64"/>
      <c r="F36" s="64"/>
      <c r="G36" s="64"/>
      <c r="H36" s="64"/>
      <c r="I36" s="64"/>
      <c r="J36" s="65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x14ac:dyDescent="0.2">
      <c r="A37" s="30" t="s">
        <v>15</v>
      </c>
      <c r="B37" s="68" t="s">
        <v>14</v>
      </c>
      <c r="C37" s="47"/>
      <c r="D37" s="47"/>
      <c r="E37" s="47"/>
      <c r="F37" s="47"/>
      <c r="G37" s="47"/>
      <c r="H37" s="47"/>
      <c r="I37" s="47"/>
      <c r="J37" s="48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2">
      <c r="A38" s="30" t="s">
        <v>13</v>
      </c>
      <c r="B38" s="69" t="s">
        <v>12</v>
      </c>
      <c r="C38" s="47"/>
      <c r="D38" s="47"/>
      <c r="E38" s="47"/>
      <c r="F38" s="47"/>
      <c r="G38" s="47"/>
      <c r="H38" s="47"/>
      <c r="I38" s="47"/>
      <c r="J38" s="48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2.5" customHeight="1" x14ac:dyDescent="0.2">
      <c r="A39" s="30" t="s">
        <v>11</v>
      </c>
      <c r="B39" s="69" t="s">
        <v>77</v>
      </c>
      <c r="C39" s="47"/>
      <c r="D39" s="47"/>
      <c r="E39" s="47"/>
      <c r="F39" s="47"/>
      <c r="G39" s="47"/>
      <c r="H39" s="47"/>
      <c r="I39" s="47"/>
      <c r="J39" s="48"/>
      <c r="K39" s="2"/>
      <c r="L39" s="3"/>
      <c r="M39" s="8"/>
      <c r="N39" s="8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96.75" customHeight="1" x14ac:dyDescent="0.2">
      <c r="A40" s="30" t="s">
        <v>10</v>
      </c>
      <c r="B40" s="64" t="s">
        <v>79</v>
      </c>
      <c r="C40" s="70"/>
      <c r="D40" s="70"/>
      <c r="E40" s="70"/>
      <c r="F40" s="70"/>
      <c r="G40" s="70"/>
      <c r="H40" s="70"/>
      <c r="I40" s="70"/>
      <c r="J40" s="7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x14ac:dyDescent="0.2">
      <c r="A41" s="49" t="s">
        <v>9</v>
      </c>
      <c r="B41" s="41"/>
      <c r="C41" s="41"/>
      <c r="D41" s="41"/>
      <c r="E41" s="41"/>
      <c r="F41" s="41"/>
      <c r="G41" s="41"/>
      <c r="H41" s="41"/>
      <c r="I41" s="41"/>
      <c r="J41" s="48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x14ac:dyDescent="0.2">
      <c r="A42" s="67" t="s">
        <v>8</v>
      </c>
      <c r="B42" s="41"/>
      <c r="C42" s="41"/>
      <c r="D42" s="41"/>
      <c r="E42" s="41"/>
      <c r="F42" s="41"/>
      <c r="G42" s="41"/>
      <c r="H42" s="41"/>
      <c r="I42" s="41"/>
      <c r="J42" s="48"/>
      <c r="K42" s="2"/>
      <c r="L42" s="7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46.5" customHeight="1" x14ac:dyDescent="0.2">
      <c r="A43" s="72" t="s">
        <v>76</v>
      </c>
      <c r="B43" s="73"/>
      <c r="C43" s="73"/>
      <c r="D43" s="73"/>
      <c r="E43" s="73"/>
      <c r="F43" s="73"/>
      <c r="G43" s="73"/>
      <c r="H43" s="73"/>
      <c r="I43" s="73"/>
      <c r="J43" s="74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x14ac:dyDescent="0.2">
      <c r="A44" s="75" t="s">
        <v>7</v>
      </c>
      <c r="B44" s="47"/>
      <c r="C44" s="47"/>
      <c r="D44" s="47"/>
      <c r="E44" s="47"/>
      <c r="F44" s="47"/>
      <c r="G44" s="47"/>
      <c r="H44" s="47"/>
      <c r="I44" s="47"/>
      <c r="J44" s="47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 x14ac:dyDescent="0.2">
      <c r="A47" s="6" t="s">
        <v>6</v>
      </c>
      <c r="B47" s="5">
        <v>2707281872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customHeight="1" x14ac:dyDescent="0.2">
      <c r="A48" s="6" t="s">
        <v>5</v>
      </c>
      <c r="B48" s="5">
        <v>2707281872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customHeight="1" x14ac:dyDescent="0.2">
      <c r="A49" s="6" t="s">
        <v>4</v>
      </c>
      <c r="B49" s="5">
        <f>+F25</f>
        <v>2281670881.2800002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x14ac:dyDescent="0.2">
      <c r="A52" s="2"/>
      <c r="B52" s="3"/>
      <c r="C52" s="4"/>
      <c r="D52" s="4"/>
      <c r="E52" s="4"/>
      <c r="F52" s="2"/>
      <c r="G52" s="4"/>
      <c r="H52" s="4"/>
      <c r="I52" s="4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x14ac:dyDescent="0.2">
      <c r="A53" s="2"/>
      <c r="B53" s="3"/>
      <c r="C53" s="76" t="s">
        <v>3</v>
      </c>
      <c r="D53" s="77"/>
      <c r="E53" s="77"/>
      <c r="F53" s="2"/>
      <c r="G53" s="76" t="s">
        <v>2</v>
      </c>
      <c r="H53" s="77"/>
      <c r="I53" s="77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x14ac:dyDescent="0.2">
      <c r="A54" s="2"/>
      <c r="B54" s="3"/>
      <c r="C54" s="78" t="s">
        <v>1</v>
      </c>
      <c r="D54" s="47"/>
      <c r="E54" s="47"/>
      <c r="F54" s="2"/>
      <c r="G54" s="78" t="s">
        <v>0</v>
      </c>
      <c r="H54" s="47"/>
      <c r="I54" s="47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x14ac:dyDescent="0.2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x14ac:dyDescent="0.2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x14ac:dyDescent="0.2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x14ac:dyDescent="0.2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x14ac:dyDescent="0.2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6">
    <mergeCell ref="A43:J43"/>
    <mergeCell ref="A44:J44"/>
    <mergeCell ref="C53:E53"/>
    <mergeCell ref="G53:I53"/>
    <mergeCell ref="C54:E54"/>
    <mergeCell ref="G54:I54"/>
    <mergeCell ref="A42:J42"/>
    <mergeCell ref="A32:J32"/>
    <mergeCell ref="B33:J33"/>
    <mergeCell ref="B34:J34"/>
    <mergeCell ref="B35:J35"/>
    <mergeCell ref="B37:J37"/>
    <mergeCell ref="B38:J38"/>
    <mergeCell ref="B39:J39"/>
    <mergeCell ref="B40:J40"/>
    <mergeCell ref="A41:J41"/>
    <mergeCell ref="F24:H24"/>
    <mergeCell ref="I24:J24"/>
    <mergeCell ref="B36:J36"/>
    <mergeCell ref="A26:J26"/>
    <mergeCell ref="C27:D27"/>
    <mergeCell ref="E27:F27"/>
    <mergeCell ref="G27:H27"/>
    <mergeCell ref="I27:J27"/>
    <mergeCell ref="A31:J31"/>
    <mergeCell ref="C14:J14"/>
    <mergeCell ref="C15:J15"/>
    <mergeCell ref="A25:B25"/>
    <mergeCell ref="C25:E25"/>
    <mergeCell ref="F25:H25"/>
    <mergeCell ref="I25:J25"/>
    <mergeCell ref="A17:J17"/>
    <mergeCell ref="B18:J18"/>
    <mergeCell ref="B19:J19"/>
    <mergeCell ref="B20:J20"/>
    <mergeCell ref="C16:J16"/>
    <mergeCell ref="B21:J21"/>
    <mergeCell ref="A22:J22"/>
    <mergeCell ref="A23:J23"/>
    <mergeCell ref="A24:B24"/>
    <mergeCell ref="C24:E24"/>
    <mergeCell ref="B10:J10"/>
    <mergeCell ref="B11:J11"/>
    <mergeCell ref="B12:J12"/>
    <mergeCell ref="A13:J13"/>
    <mergeCell ref="A4:J4"/>
    <mergeCell ref="A5:J5"/>
    <mergeCell ref="A6:J6"/>
    <mergeCell ref="A7:J7"/>
    <mergeCell ref="B8:J8"/>
    <mergeCell ref="B9:J9"/>
    <mergeCell ref="B1:J1"/>
    <mergeCell ref="B2:C2"/>
    <mergeCell ref="D2:H2"/>
    <mergeCell ref="B3:C3"/>
    <mergeCell ref="D3:H3"/>
  </mergeCells>
  <printOptions horizontalCentered="1"/>
  <pageMargins left="0.55118110236220474" right="0.55118110236220474" top="0.55118110236220474" bottom="0.55118110236220474" header="0.31496062992125984" footer="0.31496062992125984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Quirsa Marisol Baez Soto</dc:creator>
  <cp:lastModifiedBy>Ronald Rodriguez</cp:lastModifiedBy>
  <cp:lastPrinted>2024-03-12T12:25:07Z</cp:lastPrinted>
  <dcterms:created xsi:type="dcterms:W3CDTF">2024-01-18T18:22:31Z</dcterms:created>
  <dcterms:modified xsi:type="dcterms:W3CDTF">2024-03-12T12:25:09Z</dcterms:modified>
</cp:coreProperties>
</file>