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quirsa.baez\Documents\TRANSPARENCIA 2024\Febrero 2024\"/>
    </mc:Choice>
  </mc:AlternateContent>
  <xr:revisionPtr revIDLastSave="0" documentId="13_ncr:1_{B6F9CA94-A81E-4C0E-9B79-F62F714EDD02}" xr6:coauthVersionLast="47" xr6:coauthVersionMax="47" xr10:uidLastSave="{00000000-0000-0000-0000-000000000000}"/>
  <bookViews>
    <workbookView xWindow="-120" yWindow="-120" windowWidth="29040" windowHeight="15840" firstSheet="1" activeTab="1" xr2:uid="{8D74F9D1-EE0C-471B-B837-F05C5C4A1E46}"/>
  </bookViews>
  <sheets>
    <sheet name="Gráfico1" sheetId="10" r:id="rId1"/>
    <sheet name="P2 Presupuesto Aprobado-EJEC." sheetId="9" r:id="rId2"/>
  </sheets>
  <externalReferences>
    <externalReference r:id="rId3"/>
  </externalReferences>
  <definedNames>
    <definedName name="gerardito" localSheetId="1">[1]Plantilla!$A$7:$C$43</definedName>
    <definedName name="gerardito">#REF!</definedName>
    <definedName name="_xlnm.Print_Titles" localSheetId="1">'P2 Presupuesto Aprobado-EJEC.'!$1:$8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9" i="9" l="1"/>
  <c r="D66" i="9"/>
  <c r="D44" i="9"/>
  <c r="D26" i="9"/>
  <c r="C26" i="9"/>
  <c r="C16" i="9"/>
  <c r="D16" i="9"/>
  <c r="C69" i="9"/>
  <c r="C66" i="9"/>
  <c r="C61" i="9"/>
  <c r="C51" i="9"/>
  <c r="C35" i="9"/>
  <c r="C25" i="9"/>
  <c r="C24" i="9"/>
  <c r="C10" i="9"/>
  <c r="D61" i="9" l="1"/>
  <c r="D51" i="9"/>
  <c r="D35" i="9"/>
  <c r="D10" i="9"/>
  <c r="F61" i="9"/>
  <c r="F51" i="9"/>
  <c r="F35" i="9"/>
  <c r="F26" i="9"/>
  <c r="F16" i="9"/>
  <c r="F10" i="9"/>
  <c r="Q12" i="9"/>
  <c r="Q13" i="9"/>
  <c r="Q14" i="9"/>
  <c r="Q15" i="9"/>
  <c r="Q17" i="9"/>
  <c r="Q18" i="9"/>
  <c r="Q19" i="9"/>
  <c r="Q20" i="9"/>
  <c r="Q21" i="9"/>
  <c r="Q22" i="9"/>
  <c r="Q23" i="9"/>
  <c r="Q24" i="9"/>
  <c r="Q25" i="9"/>
  <c r="Q27" i="9"/>
  <c r="Q28" i="9"/>
  <c r="Q29" i="9"/>
  <c r="Q30" i="9"/>
  <c r="Q31" i="9"/>
  <c r="Q32" i="9"/>
  <c r="Q33" i="9"/>
  <c r="Q34" i="9"/>
  <c r="Q36" i="9"/>
  <c r="Q37" i="9"/>
  <c r="Q38" i="9"/>
  <c r="Q39" i="9"/>
  <c r="Q40" i="9"/>
  <c r="Q41" i="9"/>
  <c r="Q42" i="9"/>
  <c r="Q43" i="9"/>
  <c r="Q44" i="9"/>
  <c r="Q45" i="9"/>
  <c r="Q46" i="9"/>
  <c r="Q47" i="9"/>
  <c r="Q48" i="9"/>
  <c r="Q49" i="9"/>
  <c r="Q50" i="9"/>
  <c r="Q52" i="9"/>
  <c r="Q53" i="9"/>
  <c r="Q54" i="9"/>
  <c r="Q55" i="9"/>
  <c r="Q56" i="9"/>
  <c r="Q57" i="9"/>
  <c r="Q58" i="9"/>
  <c r="Q59" i="9"/>
  <c r="Q60" i="9"/>
  <c r="Q62" i="9"/>
  <c r="Q63" i="9"/>
  <c r="Q64" i="9"/>
  <c r="Q65" i="9"/>
  <c r="Q66" i="9"/>
  <c r="Q67" i="9"/>
  <c r="Q68" i="9"/>
  <c r="Q69" i="9"/>
  <c r="Q70" i="9"/>
  <c r="Q71" i="9"/>
  <c r="Q72" i="9"/>
  <c r="Q73" i="9"/>
  <c r="Q74" i="9"/>
  <c r="Q75" i="9"/>
  <c r="Q76" i="9"/>
  <c r="Q77" i="9"/>
  <c r="Q78" i="9"/>
  <c r="Q79" i="9"/>
  <c r="Q80" i="9"/>
  <c r="Q81" i="9"/>
  <c r="Q11" i="9"/>
  <c r="E10" i="9"/>
  <c r="E26" i="9"/>
  <c r="Q26" i="9" l="1"/>
  <c r="Q10" i="9"/>
  <c r="G82" i="9"/>
  <c r="F82" i="9"/>
  <c r="E51" i="9"/>
  <c r="Q51" i="9" s="1"/>
  <c r="E35" i="9"/>
  <c r="Q35" i="9" s="1"/>
  <c r="E16" i="9"/>
  <c r="Q16" i="9" s="1"/>
  <c r="C82" i="9" l="1"/>
  <c r="A81" i="9"/>
  <c r="A80" i="9"/>
  <c r="A79" i="9"/>
  <c r="A78" i="9"/>
  <c r="A77" i="9"/>
  <c r="A76" i="9"/>
  <c r="A75" i="9"/>
  <c r="A74" i="9"/>
  <c r="A73" i="9"/>
  <c r="A72" i="9"/>
  <c r="A71" i="9"/>
  <c r="A70" i="9"/>
  <c r="A69" i="9"/>
  <c r="A68" i="9"/>
  <c r="A67" i="9"/>
  <c r="A66" i="9"/>
  <c r="A65" i="9"/>
  <c r="A64" i="9"/>
  <c r="A63" i="9"/>
  <c r="A62" i="9"/>
  <c r="E61" i="9"/>
  <c r="Q61" i="9" s="1"/>
  <c r="A61" i="9"/>
  <c r="A60" i="9"/>
  <c r="A59" i="9"/>
  <c r="A58" i="9"/>
  <c r="A57" i="9"/>
  <c r="A56" i="9"/>
  <c r="A55" i="9"/>
  <c r="A54" i="9"/>
  <c r="A53" i="9"/>
  <c r="A52" i="9"/>
  <c r="A51" i="9"/>
  <c r="A50" i="9"/>
  <c r="A49" i="9"/>
  <c r="A48" i="9"/>
  <c r="A47" i="9"/>
  <c r="A46" i="9"/>
  <c r="A45" i="9"/>
  <c r="A44" i="9"/>
  <c r="A43" i="9"/>
  <c r="A42" i="9"/>
  <c r="A41" i="9"/>
  <c r="A40" i="9"/>
  <c r="A39" i="9"/>
  <c r="A38" i="9"/>
  <c r="A37" i="9"/>
  <c r="A36" i="9"/>
  <c r="A35" i="9"/>
  <c r="A34" i="9"/>
  <c r="A33" i="9"/>
  <c r="A32" i="9"/>
  <c r="A31" i="9"/>
  <c r="A30" i="9"/>
  <c r="A29" i="9"/>
  <c r="A28" i="9"/>
  <c r="A27" i="9"/>
  <c r="A26" i="9"/>
  <c r="A25" i="9"/>
  <c r="A24" i="9"/>
  <c r="A23" i="9"/>
  <c r="A22" i="9"/>
  <c r="A21" i="9"/>
  <c r="A20" i="9"/>
  <c r="A19" i="9"/>
  <c r="A18" i="9"/>
  <c r="A17" i="9"/>
  <c r="A16" i="9"/>
  <c r="A15" i="9"/>
  <c r="A14" i="9"/>
  <c r="A13" i="9"/>
  <c r="A12" i="9"/>
  <c r="A11" i="9"/>
  <c r="A10" i="9"/>
  <c r="E82" i="9" l="1"/>
  <c r="I82" i="9"/>
  <c r="K82" i="9"/>
  <c r="D82" i="9"/>
  <c r="L82" i="9" l="1"/>
  <c r="J82" i="9"/>
  <c r="O82" i="9"/>
  <c r="M82" i="9"/>
  <c r="N82" i="9"/>
  <c r="H82" i="9"/>
  <c r="P82" i="9" l="1"/>
  <c r="Q82" i="9" l="1"/>
</calcChain>
</file>

<file path=xl/sharedStrings.xml><?xml version="1.0" encoding="utf-8"?>
<sst xmlns="http://schemas.openxmlformats.org/spreadsheetml/2006/main" count="111" uniqueCount="110">
  <si>
    <t>Ministerio de Educación</t>
  </si>
  <si>
    <t>Instituto Superior de Formación Docente Salome Ureña (ISFODOSU)</t>
  </si>
  <si>
    <t>En RD$</t>
  </si>
  <si>
    <t xml:space="preserve">Total </t>
  </si>
  <si>
    <t>Marzo</t>
  </si>
  <si>
    <t>Abril</t>
  </si>
  <si>
    <t>Mayo</t>
  </si>
  <si>
    <t>Junio</t>
  </si>
  <si>
    <t>Julio</t>
  </si>
  <si>
    <t>Septiembre</t>
  </si>
  <si>
    <t>Octubre</t>
  </si>
  <si>
    <t>Diciembre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</si>
  <si>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</si>
  <si>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</si>
  <si>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</si>
  <si>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</si>
  <si>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</si>
  <si>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</si>
  <si>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</si>
  <si>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</si>
  <si>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</si>
  <si>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</si>
  <si>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</si>
  <si>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</si>
  <si>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</si>
  <si>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</si>
  <si>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</si>
  <si>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</si>
  <si>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</si>
  <si>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</si>
  <si>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</si>
  <si>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</si>
  <si>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</si>
  <si>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</si>
  <si>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</si>
  <si>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</si>
  <si>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</si>
  <si>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</si>
  <si>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2.5 - TRANSFERENCIAS DE CAPITAL</t>
  </si>
  <si>
    <t>2.6 - BIENES MUEBLES, INMUEBLES E INTANGIBLES</t>
  </si>
  <si>
    <t>2.6.1 - MOBILIARIO Y EQUIPO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</si>
  <si>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</si>
  <si>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</si>
  <si>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</si>
  <si>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</si>
  <si>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</si>
  <si>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</si>
  <si>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</si>
  <si>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</si>
  <si>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</si>
  <si>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</si>
  <si>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</si>
  <si>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</si>
  <si>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</si>
  <si>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</si>
  <si>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</si>
  <si>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</si>
  <si>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</si>
  <si>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</si>
  <si>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</si>
  <si>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</si>
  <si>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</si>
  <si>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</si>
  <si>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</si>
  <si>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</si>
  <si>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</si>
  <si>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</si>
  <si>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</si>
  <si>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Vicerrectoría de Gestión</t>
  </si>
  <si>
    <t>DETALLE</t>
  </si>
  <si>
    <t>Presupuesto Aprobado</t>
  </si>
  <si>
    <t>Presupuesto Modificado</t>
  </si>
  <si>
    <t xml:space="preserve">Enero </t>
  </si>
  <si>
    <t xml:space="preserve">Agosto </t>
  </si>
  <si>
    <t xml:space="preserve">Noviembre </t>
  </si>
  <si>
    <t>2.1.5 - CONTRIBUCIONES A LA SEGURIDAD SOCIAL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</si>
  <si>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</si>
  <si>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</si>
  <si>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</si>
  <si>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</si>
  <si>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</si>
  <si>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</si>
  <si>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</si>
  <si>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</si>
  <si>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</si>
  <si>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</si>
  <si>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</si>
  <si>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</si>
  <si>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</si>
  <si>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</si>
  <si>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2.6.2 - MOBILIARIO Y EQUIPO AUDIOVISUAL, RECREATIVO Y EDUCACIONAL</t>
  </si>
  <si>
    <t>2.6.7 - ACTIVOS BIOLÓGICOS</t>
  </si>
  <si>
    <t>Total general</t>
  </si>
  <si>
    <t xml:space="preserve">Ejecución de Gastos y Aplicaciones Financieras </t>
  </si>
  <si>
    <t>Quirsa Marisol Báez Soto</t>
  </si>
  <si>
    <t>Encargada de la División de Presupuesto del Departamento Financiero</t>
  </si>
  <si>
    <t>NOTAS:</t>
  </si>
  <si>
    <t>1. Gastos devengado.</t>
  </si>
  <si>
    <t>5. Fecha de registro: el dia 10 del mes siguiente al mes analizado</t>
  </si>
  <si>
    <t>6. Fuente: Reporte del - SIGEF</t>
  </si>
  <si>
    <t>3. Se presenta la clasificación objetal del gasto a nivel de cuenta.</t>
  </si>
  <si>
    <t>Fecha de Creación 14-03-2024</t>
  </si>
  <si>
    <t>Del 1 al 29 de febrero 2024</t>
  </si>
  <si>
    <t>2. Se presenta el gasto por mes; cada mes se debe actualizar el gasto devengado de los meses anteriores.</t>
  </si>
  <si>
    <t>Enero</t>
  </si>
  <si>
    <t>Febrero</t>
  </si>
  <si>
    <t>4. Fecha de imputacion: último día del mes analizado.</t>
  </si>
  <si>
    <t xml:space="preserve">8. Presupuesto Modificado: Se refiere al presupuesto resultante de las modificaciones presupuestarias aprobadas por la DIGEPRES. </t>
  </si>
  <si>
    <t>9. Total Devengado: Son los recursos financieros que surgen con la obligación de pago por la recepción de conformidad de obras, bienes y servicios oportunamente contratados, por haberse cumplido los requisitos administrativos dispuestos por el reglamento de la presente ley.</t>
  </si>
  <si>
    <r>
      <rPr>
        <sz val="9"/>
        <color rgb="FF000000"/>
        <rFont val="Calibri"/>
        <family val="2"/>
      </rPr>
      <t>7.</t>
    </r>
    <r>
      <rPr>
        <b/>
        <sz val="9"/>
        <color rgb="FF000000"/>
        <rFont val="Calibri"/>
        <family val="2"/>
      </rPr>
      <t xml:space="preserve"> </t>
    </r>
    <r>
      <rPr>
        <sz val="9"/>
        <color rgb="FF000000"/>
        <rFont val="Calibri"/>
        <family val="2"/>
      </rPr>
      <t>Presupuesto Aprobado: Se refiere al presupuesto aprobado en Ley de Presupuesto General del Estado.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</si>
</sst>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9"/>
      <color rgb="FF000000"/>
      <name val="Calibri"/>
      <family val="2"/>
    </font>
    <font>
      <b/>
      <sz val="9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/>
      <diagonal/>
    </border>
    <border>
      <left style="thin">
        <color theme="4" tint="0.39994506668294322"/>
      </left>
      <right style="thin">
        <color theme="4" tint="0.39994506668294322"/>
      </right>
      <top/>
      <bottom style="thin">
        <color theme="4" tint="0.39994506668294322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</cellStyleXfs>
  <cellXfs count="45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4" fontId="4" fillId="0" borderId="0" xfId="0" applyNumberFormat="1" applyFont="1" applyAlignment="1">
      <alignment vertical="center"/>
    </xf>
    <xf numFmtId="43" fontId="4" fillId="0" borderId="0" xfId="1" applyFont="1"/>
    <xf numFmtId="4" fontId="4" fillId="0" borderId="0" xfId="0" applyNumberFormat="1" applyFont="1"/>
    <xf numFmtId="0" fontId="7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43" fontId="4" fillId="0" borderId="0" xfId="1" applyFont="1" applyAlignment="1">
      <alignment vertical="center"/>
    </xf>
    <xf numFmtId="43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left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43" fontId="6" fillId="3" borderId="1" xfId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164" fontId="8" fillId="0" borderId="1" xfId="0" applyNumberFormat="1" applyFont="1" applyBorder="1" applyAlignment="1">
      <alignment vertical="center"/>
    </xf>
    <xf numFmtId="4" fontId="8" fillId="0" borderId="0" xfId="0" applyNumberFormat="1" applyFont="1" applyAlignment="1">
      <alignment vertical="center"/>
    </xf>
    <xf numFmtId="0" fontId="9" fillId="0" borderId="1" xfId="0" applyFont="1" applyBorder="1" applyAlignment="1">
      <alignment horizontal="left" vertical="center" wrapText="1"/>
    </xf>
    <xf numFmtId="4" fontId="9" fillId="0" borderId="0" xfId="0" applyNumberFormat="1" applyFont="1" applyAlignment="1">
      <alignment vertical="center"/>
    </xf>
    <xf numFmtId="4" fontId="9" fillId="4" borderId="0" xfId="0" applyNumberFormat="1" applyFont="1" applyFill="1" applyAlignment="1">
      <alignment horizontal="center" vertical="center"/>
    </xf>
    <xf numFmtId="4" fontId="9" fillId="0" borderId="0" xfId="0" applyNumberFormat="1" applyFont="1"/>
    <xf numFmtId="0" fontId="10" fillId="3" borderId="1" xfId="0" applyFont="1" applyFill="1" applyBorder="1" applyAlignment="1">
      <alignment vertical="center" wrapText="1"/>
    </xf>
    <xf numFmtId="43" fontId="10" fillId="3" borderId="1" xfId="0" applyNumberFormat="1" applyFont="1" applyFill="1" applyBorder="1" applyAlignment="1">
      <alignment vertical="center"/>
    </xf>
    <xf numFmtId="4" fontId="8" fillId="0" borderId="1" xfId="0" applyNumberFormat="1" applyFont="1" applyBorder="1" applyAlignment="1">
      <alignment vertical="center"/>
    </xf>
    <xf numFmtId="4" fontId="8" fillId="0" borderId="1" xfId="1" applyNumberFormat="1" applyFont="1" applyBorder="1" applyAlignment="1">
      <alignment vertical="center"/>
    </xf>
    <xf numFmtId="4" fontId="9" fillId="0" borderId="1" xfId="0" applyNumberFormat="1" applyFont="1" applyBorder="1" applyAlignment="1">
      <alignment vertical="center"/>
    </xf>
    <xf numFmtId="4" fontId="9" fillId="0" borderId="1" xfId="1" applyNumberFormat="1" applyFont="1" applyBorder="1" applyAlignment="1">
      <alignment vertical="center"/>
    </xf>
    <xf numFmtId="4" fontId="9" fillId="4" borderId="1" xfId="1" applyNumberFormat="1" applyFont="1" applyFill="1" applyBorder="1" applyAlignment="1">
      <alignment vertical="center"/>
    </xf>
    <xf numFmtId="4" fontId="9" fillId="0" borderId="0" xfId="1" applyNumberFormat="1" applyFont="1" applyAlignment="1">
      <alignment vertical="center"/>
    </xf>
    <xf numFmtId="0" fontId="1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43" fontId="9" fillId="0" borderId="0" xfId="1" applyFont="1" applyAlignment="1">
      <alignment vertical="center"/>
    </xf>
    <xf numFmtId="43" fontId="9" fillId="0" borderId="0" xfId="0" applyNumberFormat="1" applyFont="1" applyAlignment="1">
      <alignment vertical="center"/>
    </xf>
    <xf numFmtId="0" fontId="9" fillId="0" borderId="0" xfId="0" applyFont="1"/>
    <xf numFmtId="0" fontId="12" fillId="0" borderId="0" xfId="0" applyFont="1" applyAlignment="1">
      <alignment vertical="center"/>
    </xf>
    <xf numFmtId="0" fontId="11" fillId="0" borderId="0" xfId="0" applyFont="1" applyAlignment="1">
      <alignment horizontal="left" vertical="top" wrapText="1"/>
    </xf>
  </cellXfs>
  <cellStyles count="7">
    <cellStyle name="Comma 2" xfId="4" xr:uid="{1126F20C-792D-48FA-822E-8B961B0FDC56}"/>
    <cellStyle name="Millares" xfId="1" builtinId="3"/>
    <cellStyle name="Millares 2" xfId="6" xr:uid="{EECE3AC1-6CB4-41D6-8E8A-BDB5AA54E648}"/>
    <cellStyle name="Millares 3" xfId="2" xr:uid="{1A8779CE-1092-4178-A047-257CF98AE79E}"/>
    <cellStyle name="Normal" xfId="0" builtinId="0"/>
    <cellStyle name="Normal 6" xfId="3" xr:uid="{35937741-69AF-4C9C-BE1C-177B52898937}"/>
    <cellStyle name="Normal 9" xfId="5" xr:uid="{95AE3E30-903E-40CD-82A9-475A304274B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'P2 Presupuesto Aprobado-EJEC.'!$B$7:$B$9</c:f>
              <c:strCache>
                <c:ptCount val="3"/>
                <c:pt idx="0">
                  <c:v>DETALLE</c:v>
                </c:pt>
                <c:pt idx="2">
                  <c:v>2 - GASTOS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'P2 Presupuesto Aprobado-EJEC.'!$B$10:$B$83</c:f>
              <c:numCache>
                <c:formatCode>General</c:formatCode>
                <c:ptCount val="7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CA66-42DC-A13E-FFAFB7E89A2C}"/>
            </c:ext>
          </c:extLst>
        </c:ser>
        <c:ser>
          <c:idx val="1"/>
          <c:order val="1"/>
          <c:tx>
            <c:strRef>
              <c:f>'P2 Presupuesto Aprobado-EJEC.'!$C$7:$C$9</c:f>
              <c:strCache>
                <c:ptCount val="3"/>
                <c:pt idx="0">
                  <c:v> Presupuesto Aprobado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'P2 Presupuesto Aprobado-EJEC.'!$C$10:$C$83</c:f>
              <c:numCache>
                <c:formatCode>#,##0.00</c:formatCode>
                <c:ptCount val="74"/>
                <c:pt idx="0">
                  <c:v>1721122294</c:v>
                </c:pt>
                <c:pt idx="1">
                  <c:v>1296397561</c:v>
                </c:pt>
                <c:pt idx="2">
                  <c:v>237168020</c:v>
                </c:pt>
                <c:pt idx="3">
                  <c:v>200000</c:v>
                </c:pt>
                <c:pt idx="4">
                  <c:v>0</c:v>
                </c:pt>
                <c:pt idx="5">
                  <c:v>187356713</c:v>
                </c:pt>
                <c:pt idx="6">
                  <c:v>572602219</c:v>
                </c:pt>
                <c:pt idx="7">
                  <c:v>36259977</c:v>
                </c:pt>
                <c:pt idx="8">
                  <c:v>33166850</c:v>
                </c:pt>
                <c:pt idx="9">
                  <c:v>8059250</c:v>
                </c:pt>
                <c:pt idx="10">
                  <c:v>17001000</c:v>
                </c:pt>
                <c:pt idx="11">
                  <c:v>71557372</c:v>
                </c:pt>
                <c:pt idx="12">
                  <c:v>36400000</c:v>
                </c:pt>
                <c:pt idx="13">
                  <c:v>49600000</c:v>
                </c:pt>
                <c:pt idx="14">
                  <c:v>265389570</c:v>
                </c:pt>
                <c:pt idx="15">
                  <c:v>55168200</c:v>
                </c:pt>
                <c:pt idx="16">
                  <c:v>305475888</c:v>
                </c:pt>
                <c:pt idx="17">
                  <c:v>173616896</c:v>
                </c:pt>
                <c:pt idx="18">
                  <c:v>4935000</c:v>
                </c:pt>
                <c:pt idx="19">
                  <c:v>29606605</c:v>
                </c:pt>
                <c:pt idx="20">
                  <c:v>0</c:v>
                </c:pt>
                <c:pt idx="21">
                  <c:v>1860000</c:v>
                </c:pt>
                <c:pt idx="22">
                  <c:v>845000</c:v>
                </c:pt>
                <c:pt idx="23">
                  <c:v>38930000</c:v>
                </c:pt>
                <c:pt idx="24">
                  <c:v>55682387</c:v>
                </c:pt>
                <c:pt idx="25">
                  <c:v>200000000</c:v>
                </c:pt>
                <c:pt idx="26">
                  <c:v>200000000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99028558</c:v>
                </c:pt>
                <c:pt idx="42">
                  <c:v>66785232</c:v>
                </c:pt>
                <c:pt idx="43">
                  <c:v>2012326</c:v>
                </c:pt>
                <c:pt idx="44">
                  <c:v>5100000</c:v>
                </c:pt>
                <c:pt idx="45">
                  <c:v>14850000</c:v>
                </c:pt>
                <c:pt idx="46">
                  <c:v>7531000</c:v>
                </c:pt>
                <c:pt idx="47">
                  <c:v>500000</c:v>
                </c:pt>
                <c:pt idx="48">
                  <c:v>0</c:v>
                </c:pt>
                <c:pt idx="49">
                  <c:v>2250000</c:v>
                </c:pt>
                <c:pt idx="50">
                  <c:v>0</c:v>
                </c:pt>
                <c:pt idx="51">
                  <c:v>50000000</c:v>
                </c:pt>
                <c:pt idx="52">
                  <c:v>50000000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 formatCode="_(* #,##0.00_);_(* \(#,##0.00\);_(* &quot;-&quot;??_);_(@_)">
                  <c:v>2948228959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CA66-42DC-A13E-FFAFB7E89A2C}"/>
            </c:ext>
          </c:extLst>
        </c:ser>
        <c:ser>
          <c:idx val="2"/>
          <c:order val="2"/>
          <c:tx>
            <c:strRef>
              <c:f>'P2 Presupuesto Aprobado-EJEC.'!$D$7:$D$9</c:f>
              <c:strCache>
                <c:ptCount val="3"/>
                <c:pt idx="0">
                  <c:v> Presupuesto Modificado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'P2 Presupuesto Aprobado-EJEC.'!$D$10:$D$83</c:f>
              <c:numCache>
                <c:formatCode>#,##0.00</c:formatCode>
                <c:ptCount val="74"/>
                <c:pt idx="0">
                  <c:v>1721122294</c:v>
                </c:pt>
                <c:pt idx="1">
                  <c:v>1294397561</c:v>
                </c:pt>
                <c:pt idx="2">
                  <c:v>239168020</c:v>
                </c:pt>
                <c:pt idx="3">
                  <c:v>200000</c:v>
                </c:pt>
                <c:pt idx="4">
                  <c:v>0</c:v>
                </c:pt>
                <c:pt idx="5">
                  <c:v>187356713</c:v>
                </c:pt>
                <c:pt idx="6">
                  <c:v>444839546.20999998</c:v>
                </c:pt>
                <c:pt idx="7">
                  <c:v>33769977</c:v>
                </c:pt>
                <c:pt idx="8">
                  <c:v>24616850</c:v>
                </c:pt>
                <c:pt idx="9">
                  <c:v>8059250</c:v>
                </c:pt>
                <c:pt idx="10">
                  <c:v>12500000</c:v>
                </c:pt>
                <c:pt idx="11">
                  <c:v>62097372</c:v>
                </c:pt>
                <c:pt idx="12">
                  <c:v>27109301.440000001</c:v>
                </c:pt>
                <c:pt idx="13">
                  <c:v>46160000</c:v>
                </c:pt>
                <c:pt idx="14">
                  <c:v>183538736.34</c:v>
                </c:pt>
                <c:pt idx="15">
                  <c:v>46988059.43</c:v>
                </c:pt>
                <c:pt idx="16">
                  <c:v>184304895.79999998</c:v>
                </c:pt>
                <c:pt idx="17">
                  <c:v>105856896</c:v>
                </c:pt>
                <c:pt idx="18">
                  <c:v>1955000</c:v>
                </c:pt>
                <c:pt idx="19">
                  <c:v>14500000.199999999</c:v>
                </c:pt>
                <c:pt idx="20">
                  <c:v>400000</c:v>
                </c:pt>
                <c:pt idx="21">
                  <c:v>1500000</c:v>
                </c:pt>
                <c:pt idx="22">
                  <c:v>719500</c:v>
                </c:pt>
                <c:pt idx="23">
                  <c:v>25590000</c:v>
                </c:pt>
                <c:pt idx="24">
                  <c:v>33783499.600000001</c:v>
                </c:pt>
                <c:pt idx="25">
                  <c:v>200200000</c:v>
                </c:pt>
                <c:pt idx="26">
                  <c:v>200200000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203493023</c:v>
                </c:pt>
                <c:pt idx="42">
                  <c:v>186275697</c:v>
                </c:pt>
                <c:pt idx="43">
                  <c:v>6085326</c:v>
                </c:pt>
                <c:pt idx="44">
                  <c:v>1100000</c:v>
                </c:pt>
                <c:pt idx="45">
                  <c:v>3001000</c:v>
                </c:pt>
                <c:pt idx="46">
                  <c:v>5531000</c:v>
                </c:pt>
                <c:pt idx="47">
                  <c:v>500000</c:v>
                </c:pt>
                <c:pt idx="48">
                  <c:v>0</c:v>
                </c:pt>
                <c:pt idx="49">
                  <c:v>1000000</c:v>
                </c:pt>
                <c:pt idx="50">
                  <c:v>0</c:v>
                </c:pt>
                <c:pt idx="51">
                  <c:v>194269199.99000001</c:v>
                </c:pt>
                <c:pt idx="52">
                  <c:v>194269199.99000001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 formatCode="_(* #,##0.00_);_(* \(#,##0.00\);_(* &quot;-&quot;??_);_(@_)">
                  <c:v>2948228959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CA66-42DC-A13E-FFAFB7E89A2C}"/>
            </c:ext>
          </c:extLst>
        </c:ser>
        <c:ser>
          <c:idx val="3"/>
          <c:order val="3"/>
          <c:tx>
            <c:strRef>
              <c:f>'P2 Presupuesto Aprobado-EJEC.'!#REF!</c:f>
              <c:strCache>
                <c:ptCount val="3"/>
                <c:pt idx="0">
                  <c:v> Presupuesto Vigente 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'P2 Presupuesto Aprobado-EJEC.'!#REF!</c:f>
              <c:numCache>
                <c:formatCode>_(* #,##0.0_);_(* \(#,##0.0\);_(* "-"??_);_(@_)</c:formatCode>
                <c:ptCount val="7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 formatCode="_(* #,##0.00_);_(* \(#,##0.00\);_(* &quot;-&quot;??_);_(@_)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 formatCode="_(* #,##0.00_);_(* \(#,##0.00\);_(* &quot;-&quot;??_);_(@_)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 formatCode="_(* #,##0.00_);_(* \(#,##0.00\);_(* &quot;-&quot;??_);_(@_)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 formatCode="_(* #,##0.00_);_(* \(#,##0.00\);_(* &quot;-&quot;??_);_(@_)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 formatCode="_(* #,##0.00_);_(* \(#,##0.00\);_(* &quot;-&quot;??_);_(@_)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 formatCode="_(* #,##0.00_);_(* \(#,##0.00\);_(* &quot;-&quot;??_);_(@_)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3-CA66-42DC-A13E-FFAFB7E89A2C}"/>
            </c:ext>
          </c:extLst>
        </c:ser>
        <c:ser>
          <c:idx val="4"/>
          <c:order val="4"/>
          <c:tx>
            <c:strRef>
              <c:f>'P2 Presupuesto Aprobado-EJEC.'!$E$7:$E$9</c:f>
              <c:strCache>
                <c:ptCount val="3"/>
                <c:pt idx="0">
                  <c:v> Enero </c:v>
                </c:pt>
                <c:pt idx="1">
                  <c:v> Enero  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val>
            <c:numRef>
              <c:f>'P2 Presupuesto Aprobado-EJEC.'!$E$10:$E$83</c:f>
              <c:numCache>
                <c:formatCode>#,##0.00</c:formatCode>
                <c:ptCount val="74"/>
                <c:pt idx="0">
                  <c:v>80850368</c:v>
                </c:pt>
                <c:pt idx="1">
                  <c:v>79773757.060000002</c:v>
                </c:pt>
                <c:pt idx="2">
                  <c:v>1076610.94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18808459.530000001</c:v>
                </c:pt>
                <c:pt idx="7">
                  <c:v>12450907.58</c:v>
                </c:pt>
                <c:pt idx="8">
                  <c:v>2449146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1593921.58</c:v>
                </c:pt>
                <c:pt idx="13">
                  <c:v>0</c:v>
                </c:pt>
                <c:pt idx="14">
                  <c:v>722146.61</c:v>
                </c:pt>
                <c:pt idx="15">
                  <c:v>1592337.76</c:v>
                </c:pt>
                <c:pt idx="16">
                  <c:v>2011321.59</c:v>
                </c:pt>
                <c:pt idx="17">
                  <c:v>622388.15</c:v>
                </c:pt>
                <c:pt idx="18">
                  <c:v>156241.44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164492</c:v>
                </c:pt>
                <c:pt idx="23">
                  <c:v>1068200</c:v>
                </c:pt>
                <c:pt idx="24">
                  <c:v>0</c:v>
                </c:pt>
                <c:pt idx="25">
                  <c:v>4809687.5</c:v>
                </c:pt>
                <c:pt idx="26">
                  <c:v>4809687.5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 formatCode="_(* #,##0.00_);_(* \(#,##0.00\);_(* &quot;-&quot;??_);_(@_)">
                  <c:v>106479836.62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4-CA66-42DC-A13E-FFAFB7E89A2C}"/>
            </c:ext>
          </c:extLst>
        </c:ser>
        <c:ser>
          <c:idx val="5"/>
          <c:order val="5"/>
          <c:tx>
            <c:strRef>
              <c:f>'P2 Presupuesto Aprobado-EJEC.'!$F$7:$F$9</c:f>
              <c:strCache>
                <c:ptCount val="3"/>
                <c:pt idx="0">
                  <c:v> Febrero </c:v>
                </c:pt>
                <c:pt idx="1">
                  <c:v> Enero  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val>
            <c:numRef>
              <c:f>'P2 Presupuesto Aprobado-EJEC.'!$F$10:$F$83</c:f>
              <c:numCache>
                <c:formatCode>#,##0.00</c:formatCode>
                <c:ptCount val="74"/>
                <c:pt idx="0">
                  <c:v>95671812.030000016</c:v>
                </c:pt>
                <c:pt idx="1">
                  <c:v>82151507.020000011</c:v>
                </c:pt>
                <c:pt idx="2">
                  <c:v>872664.06</c:v>
                </c:pt>
                <c:pt idx="3">
                  <c:v>0</c:v>
                </c:pt>
                <c:pt idx="4">
                  <c:v>0</c:v>
                </c:pt>
                <c:pt idx="5">
                  <c:v>12647640.950000001</c:v>
                </c:pt>
                <c:pt idx="6">
                  <c:v>37109792.719999999</c:v>
                </c:pt>
                <c:pt idx="7">
                  <c:v>105430.85000000009</c:v>
                </c:pt>
                <c:pt idx="8">
                  <c:v>737651.59</c:v>
                </c:pt>
                <c:pt idx="9">
                  <c:v>588000</c:v>
                </c:pt>
                <c:pt idx="10">
                  <c:v>1194723.97</c:v>
                </c:pt>
                <c:pt idx="11">
                  <c:v>8437665.25</c:v>
                </c:pt>
                <c:pt idx="12">
                  <c:v>1655313.35</c:v>
                </c:pt>
                <c:pt idx="13">
                  <c:v>2964324.74</c:v>
                </c:pt>
                <c:pt idx="14">
                  <c:v>19309881.420000002</c:v>
                </c:pt>
                <c:pt idx="15">
                  <c:v>2116801.5499999998</c:v>
                </c:pt>
                <c:pt idx="16">
                  <c:v>16921384.43</c:v>
                </c:pt>
                <c:pt idx="17">
                  <c:v>9194342.0499999989</c:v>
                </c:pt>
                <c:pt idx="18">
                  <c:v>0</c:v>
                </c:pt>
                <c:pt idx="19">
                  <c:v>1661511</c:v>
                </c:pt>
                <c:pt idx="20">
                  <c:v>7317</c:v>
                </c:pt>
                <c:pt idx="21">
                  <c:v>14661.5</c:v>
                </c:pt>
                <c:pt idx="22">
                  <c:v>45911.58</c:v>
                </c:pt>
                <c:pt idx="23">
                  <c:v>1562708.2799999998</c:v>
                </c:pt>
                <c:pt idx="24">
                  <c:v>4434933.0199999996</c:v>
                </c:pt>
                <c:pt idx="25">
                  <c:v>19490250</c:v>
                </c:pt>
                <c:pt idx="26">
                  <c:v>19490250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6849647.5800000001</c:v>
                </c:pt>
                <c:pt idx="42">
                  <c:v>5527709.1100000003</c:v>
                </c:pt>
                <c:pt idx="43">
                  <c:v>32525</c:v>
                </c:pt>
                <c:pt idx="44">
                  <c:v>0</c:v>
                </c:pt>
                <c:pt idx="45">
                  <c:v>0</c:v>
                </c:pt>
                <c:pt idx="46">
                  <c:v>1206813.47</c:v>
                </c:pt>
                <c:pt idx="47">
                  <c:v>82600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 formatCode="_(* #,##0.00_);_(* \(#,##0.00\);_(* &quot;-&quot;??_);_(@_)">
                  <c:v>176042886.76000002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5-CA66-42DC-A13E-FFAFB7E89A2C}"/>
            </c:ext>
          </c:extLst>
        </c:ser>
        <c:ser>
          <c:idx val="6"/>
          <c:order val="6"/>
          <c:tx>
            <c:strRef>
              <c:f>'P2 Presupuesto Aprobado-EJEC.'!$G$7:$G$9</c:f>
              <c:strCache>
                <c:ptCount val="3"/>
                <c:pt idx="0">
                  <c:v> Febrero </c:v>
                </c:pt>
                <c:pt idx="1">
                  <c:v>Marzo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'P2 Presupuesto Aprobado-EJEC.'!$G$10:$G$83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6-CA66-42DC-A13E-FFAFB7E89A2C}"/>
            </c:ext>
          </c:extLst>
        </c:ser>
        <c:ser>
          <c:idx val="7"/>
          <c:order val="7"/>
          <c:tx>
            <c:strRef>
              <c:f>'P2 Presupuesto Aprobado-EJEC.'!$H$7:$H$9</c:f>
              <c:strCache>
                <c:ptCount val="3"/>
                <c:pt idx="0">
                  <c:v> Febrero </c:v>
                </c:pt>
                <c:pt idx="1">
                  <c:v>Abril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'P2 Presupuesto Aprobado-EJEC.'!$H$10:$H$83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7-CA66-42DC-A13E-FFAFB7E89A2C}"/>
            </c:ext>
          </c:extLst>
        </c:ser>
        <c:ser>
          <c:idx val="8"/>
          <c:order val="8"/>
          <c:tx>
            <c:strRef>
              <c:f>'P2 Presupuesto Aprobado-EJEC.'!$I$7:$I$9</c:f>
              <c:strCache>
                <c:ptCount val="3"/>
                <c:pt idx="0">
                  <c:v> Febrero </c:v>
                </c:pt>
                <c:pt idx="1">
                  <c:v>Mayo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'P2 Presupuesto Aprobado-EJEC.'!$I$10:$I$83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8-CA66-42DC-A13E-FFAFB7E89A2C}"/>
            </c:ext>
          </c:extLst>
        </c:ser>
        <c:ser>
          <c:idx val="9"/>
          <c:order val="9"/>
          <c:tx>
            <c:strRef>
              <c:f>'P2 Presupuesto Aprobado-EJEC.'!$J$7:$J$9</c:f>
              <c:strCache>
                <c:ptCount val="3"/>
                <c:pt idx="0">
                  <c:v> Febrero </c:v>
                </c:pt>
                <c:pt idx="1">
                  <c:v>Junio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'P2 Presupuesto Aprobado-EJEC.'!$J$10:$J$83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9-CA66-42DC-A13E-FFAFB7E89A2C}"/>
            </c:ext>
          </c:extLst>
        </c:ser>
        <c:ser>
          <c:idx val="10"/>
          <c:order val="10"/>
          <c:tx>
            <c:strRef>
              <c:f>'P2 Presupuesto Aprobado-EJEC.'!$K$7:$K$9</c:f>
              <c:strCache>
                <c:ptCount val="3"/>
                <c:pt idx="0">
                  <c:v> Febrero </c:v>
                </c:pt>
                <c:pt idx="1">
                  <c:v>Julio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'P2 Presupuesto Aprobado-EJEC.'!$K$10:$K$83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A-CA66-42DC-A13E-FFAFB7E89A2C}"/>
            </c:ext>
          </c:extLst>
        </c:ser>
        <c:ser>
          <c:idx val="11"/>
          <c:order val="11"/>
          <c:tx>
            <c:strRef>
              <c:f>'P2 Presupuesto Aprobado-EJEC.'!$L$7:$L$9</c:f>
              <c:strCache>
                <c:ptCount val="3"/>
                <c:pt idx="0">
                  <c:v> Febrero </c:v>
                </c:pt>
                <c:pt idx="1">
                  <c:v>Agosto 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'P2 Presupuesto Aprobado-EJEC.'!$L$10:$L$83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B-CA66-42DC-A13E-FFAFB7E89A2C}"/>
            </c:ext>
          </c:extLst>
        </c:ser>
        <c:ser>
          <c:idx val="12"/>
          <c:order val="12"/>
          <c:tx>
            <c:strRef>
              <c:f>'P2 Presupuesto Aprobado-EJEC.'!$M$7:$M$9</c:f>
              <c:strCache>
                <c:ptCount val="3"/>
                <c:pt idx="0">
                  <c:v> Febrero </c:v>
                </c:pt>
                <c:pt idx="1">
                  <c:v>Septiembre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'P2 Presupuesto Aprobado-EJEC.'!$M$10:$M$83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C-CA66-42DC-A13E-FFAFB7E89A2C}"/>
            </c:ext>
          </c:extLst>
        </c:ser>
        <c:ser>
          <c:idx val="13"/>
          <c:order val="13"/>
          <c:tx>
            <c:strRef>
              <c:f>'P2 Presupuesto Aprobado-EJEC.'!$N$7:$N$9</c:f>
              <c:strCache>
                <c:ptCount val="3"/>
                <c:pt idx="0">
                  <c:v> Febrero </c:v>
                </c:pt>
                <c:pt idx="1">
                  <c:v>Octubre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'P2 Presupuesto Aprobado-EJEC.'!$N$10:$N$83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D-CA66-42DC-A13E-FFAFB7E89A2C}"/>
            </c:ext>
          </c:extLst>
        </c:ser>
        <c:ser>
          <c:idx val="14"/>
          <c:order val="14"/>
          <c:tx>
            <c:strRef>
              <c:f>'P2 Presupuesto Aprobado-EJEC.'!$O$7:$O$9</c:f>
              <c:strCache>
                <c:ptCount val="3"/>
                <c:pt idx="0">
                  <c:v> Febrero </c:v>
                </c:pt>
                <c:pt idx="1">
                  <c:v>Noviembre 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'P2 Presupuesto Aprobado-EJEC.'!$O$10:$O$83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E-CA66-42DC-A13E-FFAFB7E89A2C}"/>
            </c:ext>
          </c:extLst>
        </c:ser>
        <c:ser>
          <c:idx val="15"/>
          <c:order val="15"/>
          <c:tx>
            <c:strRef>
              <c:f>'P2 Presupuesto Aprobado-EJEC.'!$P$7:$P$9</c:f>
              <c:strCache>
                <c:ptCount val="3"/>
                <c:pt idx="0">
                  <c:v> Febrero </c:v>
                </c:pt>
                <c:pt idx="1">
                  <c:v>Diciembre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'P2 Presupuesto Aprobado-EJEC.'!$P$10:$P$83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F-CA66-42DC-A13E-FFAFB7E89A2C}"/>
            </c:ext>
          </c:extLst>
        </c:ser>
        <c:ser>
          <c:idx val="16"/>
          <c:order val="16"/>
          <c:tx>
            <c:strRef>
              <c:f>'P2 Presupuesto Aprobado-EJEC.'!$Q$7:$Q$9</c:f>
              <c:strCache>
                <c:ptCount val="3"/>
                <c:pt idx="0">
                  <c:v>Total 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'P2 Presupuesto Aprobado-EJEC.'!$Q$10:$Q$83</c:f>
              <c:numCache>
                <c:formatCode>#,##0.00</c:formatCode>
                <c:ptCount val="74"/>
                <c:pt idx="0">
                  <c:v>176522180.03000003</c:v>
                </c:pt>
                <c:pt idx="1">
                  <c:v>161925264.08000001</c:v>
                </c:pt>
                <c:pt idx="2">
                  <c:v>1949275</c:v>
                </c:pt>
                <c:pt idx="3">
                  <c:v>0</c:v>
                </c:pt>
                <c:pt idx="4">
                  <c:v>0</c:v>
                </c:pt>
                <c:pt idx="5">
                  <c:v>12647640.950000001</c:v>
                </c:pt>
                <c:pt idx="6">
                  <c:v>55918252.25</c:v>
                </c:pt>
                <c:pt idx="7">
                  <c:v>12556338.43</c:v>
                </c:pt>
                <c:pt idx="8">
                  <c:v>3186797.59</c:v>
                </c:pt>
                <c:pt idx="9">
                  <c:v>588000</c:v>
                </c:pt>
                <c:pt idx="10">
                  <c:v>1194723.97</c:v>
                </c:pt>
                <c:pt idx="11">
                  <c:v>8437665.25</c:v>
                </c:pt>
                <c:pt idx="12">
                  <c:v>3249234.93</c:v>
                </c:pt>
                <c:pt idx="13">
                  <c:v>2964324.74</c:v>
                </c:pt>
                <c:pt idx="14">
                  <c:v>20032028.030000001</c:v>
                </c:pt>
                <c:pt idx="15">
                  <c:v>3709139.3099999996</c:v>
                </c:pt>
                <c:pt idx="16">
                  <c:v>18932706.02</c:v>
                </c:pt>
                <c:pt idx="17">
                  <c:v>9816730.1999999993</c:v>
                </c:pt>
                <c:pt idx="18">
                  <c:v>156241.44</c:v>
                </c:pt>
                <c:pt idx="19">
                  <c:v>1661511</c:v>
                </c:pt>
                <c:pt idx="20">
                  <c:v>7317</c:v>
                </c:pt>
                <c:pt idx="21">
                  <c:v>14661.5</c:v>
                </c:pt>
                <c:pt idx="22">
                  <c:v>210403.58000000002</c:v>
                </c:pt>
                <c:pt idx="23">
                  <c:v>2630908.2799999998</c:v>
                </c:pt>
                <c:pt idx="24">
                  <c:v>4434933.0199999996</c:v>
                </c:pt>
                <c:pt idx="25">
                  <c:v>24299937.5</c:v>
                </c:pt>
                <c:pt idx="26">
                  <c:v>24299937.5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6849647.5800000001</c:v>
                </c:pt>
                <c:pt idx="42">
                  <c:v>5527709.1100000003</c:v>
                </c:pt>
                <c:pt idx="43">
                  <c:v>32525</c:v>
                </c:pt>
                <c:pt idx="44">
                  <c:v>0</c:v>
                </c:pt>
                <c:pt idx="45">
                  <c:v>0</c:v>
                </c:pt>
                <c:pt idx="46">
                  <c:v>1206813.47</c:v>
                </c:pt>
                <c:pt idx="47">
                  <c:v>82600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 formatCode="_(* #,##0.00_);_(* \(#,##0.00\);_(* &quot;-&quot;??_);_(@_)">
                  <c:v>282522723.38000005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10-CA66-42DC-A13E-FFAFB7E89A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52948927"/>
        <c:axId val="1269003535"/>
      </c:barChart>
      <c:catAx>
        <c:axId val="1352948927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269003535"/>
        <c:crosses val="autoZero"/>
        <c:auto val="1"/>
        <c:lblAlgn val="ctr"/>
        <c:lblOffset val="100"/>
        <c:noMultiLvlLbl val="0"/>
      </c:catAx>
      <c:valAx>
        <c:axId val="12690035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35294892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81A0E0CE-36E0-4366-B6FA-042C9F5F4F8D}">
  <sheetPr/>
  <sheetViews>
    <sheetView zoomScale="114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4408" cy="6291513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49E6098-34B2-9668-A4AA-BB57B2012B7B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203199</xdr:colOff>
      <xdr:row>1</xdr:row>
      <xdr:rowOff>0</xdr:rowOff>
    </xdr:from>
    <xdr:ext cx="939797" cy="576000"/>
    <xdr:pic>
      <xdr:nvPicPr>
        <xdr:cNvPr id="2" name="Imagen 1">
          <a:extLst>
            <a:ext uri="{FF2B5EF4-FFF2-40B4-BE49-F238E27FC236}">
              <a16:creationId xmlns:a16="http://schemas.microsoft.com/office/drawing/2014/main" id="{309EAC5A-3517-4357-9EB0-9618324144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3199" y="200025"/>
          <a:ext cx="939797" cy="576000"/>
        </a:xfrm>
        <a:prstGeom prst="rect">
          <a:avLst/>
        </a:prstGeom>
      </xdr:spPr>
    </xdr:pic>
    <xdr:clientData/>
  </xdr:oneCellAnchor>
  <xdr:oneCellAnchor>
    <xdr:from>
      <xdr:col>16</xdr:col>
      <xdr:colOff>47625</xdr:colOff>
      <xdr:row>0</xdr:row>
      <xdr:rowOff>129020</xdr:rowOff>
    </xdr:from>
    <xdr:ext cx="837911" cy="792000"/>
    <xdr:pic>
      <xdr:nvPicPr>
        <xdr:cNvPr id="3" name="Imagen 37">
          <a:extLst>
            <a:ext uri="{FF2B5EF4-FFF2-40B4-BE49-F238E27FC236}">
              <a16:creationId xmlns:a16="http://schemas.microsoft.com/office/drawing/2014/main" id="{F7D78F7C-75B9-4C35-A705-C60947DD38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191250" y="129020"/>
          <a:ext cx="837911" cy="79200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Mi%20unidad\PROCESOS%20DEL%20D&#205;A%20A%20D&#205;A\A&#209;O%202023\REPORTE%20TRANSPARENCIA%202023\Marzo\ISFODOSU-Ejecuci&#243;n%20presupuestaria%20indicador%20presupuestario%20%20a&#241;o%202023.xlsx" TargetMode="External"/><Relationship Id="rId1" Type="http://schemas.openxmlformats.org/officeDocument/2006/relationships/externalLinkPath" Target="file:///G:\Mi%20unidad\PROCESOS%20DEL%20D&#205;A%20A%20D&#205;A\A&#209;O%202023\REPORTE%20TRANSPARENCIA%202023\Marzo\ISFODOSU-Ejecuci&#243;n%20presupuestaria%20indicador%20presupuestario%20%20a&#241;o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2 Presupuesto Aprobado-Ejec "/>
      <sheetName val="Ejecución indicador mes corresp"/>
      <sheetName val="Plantilla"/>
      <sheetName val="Enero"/>
      <sheetName val="Febrero"/>
      <sheetName val="Marzo"/>
      <sheetName val="Febrero."/>
    </sheetNames>
    <sheetDataSet>
      <sheetData sheetId="0"/>
      <sheetData sheetId="1"/>
      <sheetData sheetId="2">
        <row r="7">
          <cell r="A7" t="str">
            <v>2.1</v>
          </cell>
          <cell r="B7" t="str">
            <v>2.1-REMUNERACIONES Y CONTRIBUCIONES</v>
          </cell>
          <cell r="C7">
            <v>94280835.930000007</v>
          </cell>
        </row>
        <row r="8">
          <cell r="A8" t="str">
            <v>2.1.1</v>
          </cell>
          <cell r="B8" t="str">
            <v>2.1.1-REMUNERACIONES</v>
          </cell>
          <cell r="C8">
            <v>81345980.799999997</v>
          </cell>
        </row>
        <row r="9">
          <cell r="A9" t="str">
            <v>2.1.2</v>
          </cell>
          <cell r="B9" t="str">
            <v>2.1.2-SOBRESUELDOS</v>
          </cell>
          <cell r="C9">
            <v>511815.4</v>
          </cell>
        </row>
        <row r="10">
          <cell r="A10" t="str">
            <v>2.1.4</v>
          </cell>
          <cell r="B10" t="str">
            <v>2.1.4-GRATIFICACIONES Y BONIFICACIONES</v>
          </cell>
          <cell r="C10">
            <v>0</v>
          </cell>
        </row>
        <row r="11">
          <cell r="A11" t="str">
            <v>2.1.5</v>
          </cell>
          <cell r="B11" t="str">
            <v>2.1.5-CONTRIBUCIONES A LA SEGURIDAD SOCIAL</v>
          </cell>
          <cell r="C11">
            <v>12423039.73</v>
          </cell>
        </row>
        <row r="12">
          <cell r="A12" t="str">
            <v>2.2</v>
          </cell>
          <cell r="B12" t="str">
            <v>2.2-CONTRATACIÓN DE SERVICIOS</v>
          </cell>
          <cell r="C12">
            <v>0</v>
          </cell>
        </row>
        <row r="13">
          <cell r="A13" t="str">
            <v>2.2.1</v>
          </cell>
          <cell r="B13" t="str">
            <v>2.2.1-SERVICIOS BÁSICOS</v>
          </cell>
          <cell r="C13">
            <v>2820961.76</v>
          </cell>
        </row>
        <row r="14">
          <cell r="A14" t="str">
            <v>2.2.2</v>
          </cell>
          <cell r="B14" t="str">
            <v>2.2.2-PUBLICIDAD, IMPRESIÓN Y ENCUADERNACIÓN</v>
          </cell>
          <cell r="C14">
            <v>964290.69</v>
          </cell>
        </row>
        <row r="15">
          <cell r="A15" t="str">
            <v>2.2.3</v>
          </cell>
          <cell r="B15" t="str">
            <v>2.2.3-VIÁTICOS</v>
          </cell>
          <cell r="C15">
            <v>708100</v>
          </cell>
        </row>
        <row r="16">
          <cell r="A16" t="str">
            <v>2.2.4</v>
          </cell>
          <cell r="B16" t="str">
            <v>2.2.4-TRANSPORTE Y ALMACENAJE</v>
          </cell>
          <cell r="C16">
            <v>278000</v>
          </cell>
        </row>
        <row r="17">
          <cell r="A17" t="str">
            <v>2.2.5</v>
          </cell>
          <cell r="B17" t="str">
            <v>2.2.5-ALQUILERES Y RENTAS</v>
          </cell>
          <cell r="C17">
            <v>1386459.7</v>
          </cell>
        </row>
        <row r="18">
          <cell r="A18" t="str">
            <v>2.2.6</v>
          </cell>
          <cell r="B18" t="str">
            <v>2.2.6-SEGUROS</v>
          </cell>
          <cell r="C18">
            <v>1539801.67</v>
          </cell>
        </row>
        <row r="19">
          <cell r="A19" t="str">
            <v>2.2.7</v>
          </cell>
          <cell r="B19" t="str">
            <v>2.2.7-SERVICIOS DE CONSERVACIÓN, REPARACIONES MENORES E INSTALACIONES TEMPORALES</v>
          </cell>
          <cell r="C19">
            <v>9983280.8499999996</v>
          </cell>
        </row>
        <row r="20">
          <cell r="A20" t="str">
            <v>2.2.8</v>
          </cell>
          <cell r="B20" t="str">
            <v>2.2.8-OTROS SERVICIOS NO INCLUIDOS EN CONCEPTOS ANTERIORES</v>
          </cell>
          <cell r="C20">
            <v>4431464.24</v>
          </cell>
        </row>
        <row r="21">
          <cell r="A21" t="str">
            <v>2.2.9</v>
          </cell>
          <cell r="B21" t="str">
            <v>2.2.9-OTRAS CONTRATACIONES DE SERVICIOS</v>
          </cell>
          <cell r="C21">
            <v>2274524.06</v>
          </cell>
        </row>
        <row r="22">
          <cell r="A22" t="str">
            <v>2.3</v>
          </cell>
          <cell r="B22" t="str">
            <v>2.3-MATERIALES Y SUMINISTROS</v>
          </cell>
          <cell r="C22">
            <v>0</v>
          </cell>
        </row>
        <row r="23">
          <cell r="A23" t="str">
            <v>2.3.1</v>
          </cell>
          <cell r="B23" t="str">
            <v>2.3.1-ALIMENTOS Y PRODUCTOS AGROFORESTALES</v>
          </cell>
          <cell r="C23">
            <v>5660525.2599999998</v>
          </cell>
        </row>
        <row r="24">
          <cell r="A24" t="str">
            <v>2.3.2</v>
          </cell>
          <cell r="B24" t="str">
            <v>2.3.2-TEXTILES Y VESTUARIOS</v>
          </cell>
          <cell r="C24">
            <v>848561.6</v>
          </cell>
        </row>
        <row r="25">
          <cell r="A25" t="str">
            <v>2.3.3</v>
          </cell>
          <cell r="B25" t="str">
            <v>2.3.3-PRODUCTOS DE PAPEL, CARTÓN E IMPRESOS</v>
          </cell>
          <cell r="C25">
            <v>252992</v>
          </cell>
        </row>
        <row r="26">
          <cell r="A26" t="str">
            <v>2.3.4</v>
          </cell>
          <cell r="B26" t="str">
            <v>2.3.4-PRODUCTOS FARMACÉUTICOS</v>
          </cell>
          <cell r="C26">
            <v>0</v>
          </cell>
        </row>
        <row r="27">
          <cell r="A27" t="str">
            <v>2.3.5</v>
          </cell>
          <cell r="B27" t="str">
            <v>2.3.5-PRODUCTOS DE CUERO, CAUCHO Y PLÁSTICO</v>
          </cell>
          <cell r="C27">
            <v>0</v>
          </cell>
        </row>
        <row r="28">
          <cell r="A28" t="str">
            <v>2.3.6</v>
          </cell>
          <cell r="B28" t="str">
            <v>2.3.6-PRODUCTOS DE MINERALES, METÁLICOS Y NO METÁLICOS</v>
          </cell>
          <cell r="C28">
            <v>103232.3</v>
          </cell>
        </row>
        <row r="29">
          <cell r="A29" t="str">
            <v>2.3.7</v>
          </cell>
          <cell r="B29" t="str">
            <v>2.3.7-COMBUSTIBLES, LUBRICANTES, PRODUCTOS QUÍMICOS Y CONEXOS</v>
          </cell>
          <cell r="C29">
            <v>2066654.97</v>
          </cell>
        </row>
        <row r="30">
          <cell r="A30" t="str">
            <v>2.3.9</v>
          </cell>
          <cell r="B30" t="str">
            <v>2.3.9-PRODUCTOS Y ÚTILES VARIOS</v>
          </cell>
          <cell r="C30">
            <v>1896056.73</v>
          </cell>
        </row>
        <row r="31">
          <cell r="A31" t="str">
            <v>2.4</v>
          </cell>
          <cell r="B31" t="str">
            <v>2.4-TRANSFERENCIAS CORRIENTES</v>
          </cell>
          <cell r="C31">
            <v>0</v>
          </cell>
        </row>
        <row r="32">
          <cell r="A32" t="str">
            <v>2.4.1</v>
          </cell>
          <cell r="B32" t="str">
            <v>2.4.1-TRANSFERENCIAS CORRIENTES AL SECTOR PRIVADO</v>
          </cell>
          <cell r="C32">
            <v>19649000</v>
          </cell>
        </row>
        <row r="33">
          <cell r="A33" t="str">
            <v>2.4.7</v>
          </cell>
          <cell r="B33" t="str">
            <v>2.4.7-TRANSFERENCIAS CORRIENTES AL SECTOR EXTERNO</v>
          </cell>
          <cell r="C33">
            <v>0</v>
          </cell>
        </row>
        <row r="34">
          <cell r="A34" t="str">
            <v>2.6</v>
          </cell>
          <cell r="B34" t="str">
            <v>2.6-BIENES MUEBLES, INMUEBLES E INTANGIBLES</v>
          </cell>
          <cell r="C34">
            <v>0</v>
          </cell>
        </row>
        <row r="35">
          <cell r="A35" t="str">
            <v>2.6.1</v>
          </cell>
          <cell r="B35" t="str">
            <v>2.6.1-MOBILIARIO Y EQUIPO</v>
          </cell>
          <cell r="C35">
            <v>448761.41</v>
          </cell>
        </row>
        <row r="36">
          <cell r="A36" t="str">
            <v>2.6.2</v>
          </cell>
          <cell r="B36" t="str">
            <v>2.6.2-MOBILIARIO Y EQUIPO EDUCACIONAL Y RECREATIVO</v>
          </cell>
          <cell r="C36">
            <v>0</v>
          </cell>
        </row>
        <row r="37">
          <cell r="A37" t="str">
            <v>2.6.3</v>
          </cell>
          <cell r="B37" t="str">
            <v>2.6.3-EQUIPO E INSTRUMENTAL, CIENTÍFICO Y LABORATORIO</v>
          </cell>
          <cell r="C37">
            <v>58500</v>
          </cell>
        </row>
        <row r="38">
          <cell r="A38" t="str">
            <v>2.6.4</v>
          </cell>
          <cell r="B38" t="str">
            <v>2.6.4-VEHÍCULOS Y EQUIPO DE TRANSPORTE, TRACCIÓN Y ELEVACIÓN</v>
          </cell>
          <cell r="C38">
            <v>0</v>
          </cell>
        </row>
        <row r="39">
          <cell r="A39" t="str">
            <v>2.6.5</v>
          </cell>
          <cell r="B39" t="str">
            <v>2.6.5-MAQUINARIA, OTROS EQUIPOS Y HERRAMIENTAS</v>
          </cell>
          <cell r="C39">
            <v>1454260.62</v>
          </cell>
        </row>
        <row r="40">
          <cell r="A40" t="str">
            <v>2.6.6</v>
          </cell>
          <cell r="B40" t="str">
            <v>2.6.6-EQUIPOS DE DEFENSA Y SEGURIDAD</v>
          </cell>
          <cell r="C40">
            <v>211220</v>
          </cell>
        </row>
        <row r="41">
          <cell r="A41" t="str">
            <v>2.6.8</v>
          </cell>
          <cell r="B41" t="str">
            <v>2.6.8-BIENES INTANGIBLES</v>
          </cell>
          <cell r="C41">
            <v>1178920.8500000001</v>
          </cell>
        </row>
        <row r="42">
          <cell r="A42" t="str">
            <v>2.7</v>
          </cell>
          <cell r="B42" t="str">
            <v>2.7-OBRAS</v>
          </cell>
          <cell r="C42">
            <v>0</v>
          </cell>
        </row>
        <row r="43">
          <cell r="A43" t="str">
            <v>2.7.1</v>
          </cell>
          <cell r="B43" t="str">
            <v>2.7.1-OBRAS EN EDIFICACIONES</v>
          </cell>
          <cell r="C43">
            <v>0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BAA2E8-22FD-44D2-AB99-FC2061007DDA}">
  <dimension ref="A1:R115"/>
  <sheetViews>
    <sheetView showGridLines="0" tabSelected="1" topLeftCell="B89" zoomScaleNormal="100" zoomScaleSheetLayoutView="80" workbookViewId="0">
      <selection activeCell="S16" sqref="S16"/>
    </sheetView>
  </sheetViews>
  <sheetFormatPr baseColWidth="10" defaultColWidth="11.42578125" defaultRowHeight="15.75" x14ac:dyDescent="0.25"/>
  <cols>
    <col min="1" max="1" width="7" style="1" hidden="1" customWidth="1"/>
    <col min="2" max="2" width="33.85546875" style="13" customWidth="1"/>
    <col min="3" max="4" width="15.7109375" style="10" customWidth="1"/>
    <col min="5" max="5" width="13.5703125" style="11" customWidth="1"/>
    <col min="6" max="6" width="13.28515625" style="10" customWidth="1"/>
    <col min="7" max="7" width="14" style="10" hidden="1" customWidth="1"/>
    <col min="8" max="8" width="11.42578125" style="10" hidden="1" customWidth="1"/>
    <col min="9" max="9" width="13.7109375" style="10" hidden="1" customWidth="1"/>
    <col min="10" max="10" width="14.7109375" style="10" hidden="1" customWidth="1"/>
    <col min="11" max="11" width="15.7109375" style="10" hidden="1" customWidth="1"/>
    <col min="12" max="12" width="16" style="10" hidden="1" customWidth="1"/>
    <col min="13" max="13" width="16.85546875" style="10" hidden="1" customWidth="1"/>
    <col min="14" max="14" width="17.140625" style="10" hidden="1" customWidth="1"/>
    <col min="15" max="15" width="0.140625" style="10" hidden="1" customWidth="1"/>
    <col min="16" max="16" width="16.5703125" style="10" hidden="1" customWidth="1"/>
    <col min="17" max="17" width="14.5703125" style="10" customWidth="1"/>
    <col min="18" max="18" width="15.140625" style="1" bestFit="1" customWidth="1"/>
    <col min="19" max="16384" width="11.42578125" style="1"/>
  </cols>
  <sheetData>
    <row r="1" spans="1:17" x14ac:dyDescent="0.25">
      <c r="B1" s="17" t="s">
        <v>0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</row>
    <row r="2" spans="1:17" x14ac:dyDescent="0.25">
      <c r="B2" s="17" t="s">
        <v>1</v>
      </c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</row>
    <row r="3" spans="1:17" x14ac:dyDescent="0.25">
      <c r="B3" s="19" t="s">
        <v>102</v>
      </c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</row>
    <row r="4" spans="1:17" x14ac:dyDescent="0.25">
      <c r="B4" s="17" t="s">
        <v>93</v>
      </c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</row>
    <row r="5" spans="1:17" x14ac:dyDescent="0.25">
      <c r="B5" s="18" t="s">
        <v>2</v>
      </c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</row>
    <row r="6" spans="1:17" x14ac:dyDescent="0.25">
      <c r="B6" s="2"/>
      <c r="C6" s="2"/>
      <c r="D6" s="2"/>
      <c r="E6" s="1" t="s">
        <v>101</v>
      </c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</row>
    <row r="7" spans="1:17" x14ac:dyDescent="0.25">
      <c r="B7" s="20" t="s">
        <v>69</v>
      </c>
      <c r="C7" s="21" t="s">
        <v>70</v>
      </c>
      <c r="D7" s="21" t="s">
        <v>71</v>
      </c>
      <c r="E7" s="21" t="s">
        <v>104</v>
      </c>
      <c r="F7" s="21" t="s">
        <v>105</v>
      </c>
      <c r="G7" s="3"/>
      <c r="H7" s="3"/>
      <c r="I7" s="3"/>
      <c r="J7" s="4"/>
      <c r="K7" s="4"/>
      <c r="L7" s="4"/>
      <c r="M7" s="4"/>
      <c r="N7" s="4"/>
      <c r="O7" s="4"/>
      <c r="P7" s="4"/>
      <c r="Q7" s="15" t="s">
        <v>3</v>
      </c>
    </row>
    <row r="8" spans="1:17" x14ac:dyDescent="0.25">
      <c r="B8" s="20"/>
      <c r="C8" s="21"/>
      <c r="D8" s="21"/>
      <c r="E8" s="21" t="s">
        <v>72</v>
      </c>
      <c r="F8" s="21" t="s">
        <v>72</v>
      </c>
      <c r="G8" s="5" t="s">
        <v>4</v>
      </c>
      <c r="H8" s="5" t="s">
        <v>5</v>
      </c>
      <c r="I8" s="5" t="s">
        <v>6</v>
      </c>
      <c r="J8" s="5" t="s">
        <v>7</v>
      </c>
      <c r="K8" s="5" t="s">
        <v>8</v>
      </c>
      <c r="L8" s="5" t="s">
        <v>73</v>
      </c>
      <c r="M8" s="5" t="s">
        <v>9</v>
      </c>
      <c r="N8" s="5" t="s">
        <v>10</v>
      </c>
      <c r="O8" s="5" t="s">
        <v>74</v>
      </c>
      <c r="P8" s="5" t="s">
        <v>11</v>
      </c>
      <c r="Q8" s="16"/>
    </row>
    <row r="9" spans="1:17" x14ac:dyDescent="0.25">
      <c r="B9" s="22" t="s">
        <v>12</v>
      </c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</row>
    <row r="10" spans="1:17" x14ac:dyDescent="0.25">
      <c r="A10" s="1" t="str">
        <f t="shared" ref="A10:A73" si="0">+TRIM(MID(B10,1,FIND("-",B10,1)-1))</f>
        <v>2.1</v>
      </c>
      <c r="B10" s="22" t="s">
        <v>13</v>
      </c>
      <c r="C10" s="32">
        <f>SUM(C11:C15)</f>
        <v>1721122294</v>
      </c>
      <c r="D10" s="31">
        <f>SUM(D11:D15)</f>
        <v>1721122294</v>
      </c>
      <c r="E10" s="32">
        <f>SUM(E11:E15)</f>
        <v>80850368</v>
      </c>
      <c r="F10" s="32">
        <f>SUM(F11:F15)</f>
        <v>95671812.030000016</v>
      </c>
      <c r="G10" s="32"/>
      <c r="H10" s="32"/>
      <c r="I10" s="32"/>
      <c r="J10" s="32"/>
      <c r="K10" s="24"/>
      <c r="L10" s="32"/>
      <c r="M10" s="31"/>
      <c r="N10" s="32"/>
      <c r="O10" s="32"/>
      <c r="P10" s="32"/>
      <c r="Q10" s="31">
        <f>SUM(E10:O10)</f>
        <v>176522180.03000003</v>
      </c>
    </row>
    <row r="11" spans="1:17" x14ac:dyDescent="0.25">
      <c r="A11" s="1" t="str">
        <f t="shared" si="0"/>
        <v>2.1.1</v>
      </c>
      <c r="B11" s="25" t="s">
        <v>14</v>
      </c>
      <c r="C11" s="34">
        <v>1296397561</v>
      </c>
      <c r="D11" s="33">
        <v>1294397561</v>
      </c>
      <c r="E11" s="34">
        <v>79773757.060000002</v>
      </c>
      <c r="F11" s="34">
        <v>82151507.020000011</v>
      </c>
      <c r="G11" s="34"/>
      <c r="H11" s="34"/>
      <c r="I11" s="34"/>
      <c r="J11" s="34"/>
      <c r="K11" s="34"/>
      <c r="L11" s="26"/>
      <c r="M11" s="34"/>
      <c r="N11" s="34"/>
      <c r="O11" s="34"/>
      <c r="P11" s="34"/>
      <c r="Q11" s="31">
        <f>SUM(E11:O11)</f>
        <v>161925264.08000001</v>
      </c>
    </row>
    <row r="12" spans="1:17" x14ac:dyDescent="0.25">
      <c r="A12" s="1" t="str">
        <f t="shared" si="0"/>
        <v>2.1.2</v>
      </c>
      <c r="B12" s="25" t="s">
        <v>15</v>
      </c>
      <c r="C12" s="34">
        <v>237168020</v>
      </c>
      <c r="D12" s="33">
        <v>239168020</v>
      </c>
      <c r="E12" s="34">
        <v>1076610.94</v>
      </c>
      <c r="F12" s="34">
        <v>872664.06</v>
      </c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1">
        <f t="shared" ref="Q12:Q75" si="1">SUM(E12:O12)</f>
        <v>1949275</v>
      </c>
    </row>
    <row r="13" spans="1:17" ht="24" x14ac:dyDescent="0.25">
      <c r="A13" s="1" t="str">
        <f t="shared" si="0"/>
        <v>2.1.3</v>
      </c>
      <c r="B13" s="25" t="s">
        <v>16</v>
      </c>
      <c r="C13" s="34">
        <v>200000</v>
      </c>
      <c r="D13" s="33">
        <v>200000</v>
      </c>
      <c r="E13" s="34">
        <v>0</v>
      </c>
      <c r="F13" s="34">
        <v>0</v>
      </c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1">
        <f t="shared" si="1"/>
        <v>0</v>
      </c>
    </row>
    <row r="14" spans="1:17" ht="24" x14ac:dyDescent="0.25">
      <c r="A14" s="1" t="str">
        <f t="shared" si="0"/>
        <v>2.1.4</v>
      </c>
      <c r="B14" s="25" t="s">
        <v>17</v>
      </c>
      <c r="C14" s="34">
        <v>0</v>
      </c>
      <c r="D14" s="33">
        <v>0</v>
      </c>
      <c r="E14" s="34">
        <v>0</v>
      </c>
      <c r="F14" s="34">
        <v>0</v>
      </c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1">
        <f t="shared" si="1"/>
        <v>0</v>
      </c>
    </row>
    <row r="15" spans="1:17" ht="24" x14ac:dyDescent="0.25">
      <c r="A15" s="1" t="str">
        <f t="shared" si="0"/>
        <v>2.1.5</v>
      </c>
      <c r="B15" s="25" t="s">
        <v>75</v>
      </c>
      <c r="C15" s="34">
        <v>187356713</v>
      </c>
      <c r="D15" s="33">
        <v>187356713</v>
      </c>
      <c r="E15" s="34">
        <v>0</v>
      </c>
      <c r="F15" s="34">
        <v>12647640.950000001</v>
      </c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1">
        <f t="shared" si="1"/>
        <v>12647640.950000001</v>
      </c>
    </row>
    <row r="16" spans="1:17" x14ac:dyDescent="0.25">
      <c r="A16" s="1" t="str">
        <f t="shared" si="0"/>
        <v>2.2</v>
      </c>
      <c r="B16" s="22" t="s">
        <v>18</v>
      </c>
      <c r="C16" s="32">
        <f>SUM(C17:C25)</f>
        <v>572602219</v>
      </c>
      <c r="D16" s="31">
        <f>SUM(D17:D25)</f>
        <v>444839546.20999998</v>
      </c>
      <c r="E16" s="31">
        <f t="shared" ref="E16:F16" si="2">SUM(E17:E25)</f>
        <v>18808459.530000001</v>
      </c>
      <c r="F16" s="31">
        <f t="shared" si="2"/>
        <v>37109792.719999999</v>
      </c>
      <c r="G16" s="31"/>
      <c r="H16" s="31"/>
      <c r="I16" s="31"/>
      <c r="J16" s="31"/>
      <c r="K16" s="31"/>
      <c r="L16" s="31"/>
      <c r="M16" s="32"/>
      <c r="N16" s="31"/>
      <c r="O16" s="31"/>
      <c r="P16" s="31"/>
      <c r="Q16" s="31">
        <f t="shared" si="1"/>
        <v>55918252.25</v>
      </c>
    </row>
    <row r="17" spans="1:17" x14ac:dyDescent="0.25">
      <c r="A17" s="1" t="str">
        <f t="shared" si="0"/>
        <v>2.2.1</v>
      </c>
      <c r="B17" s="25" t="s">
        <v>19</v>
      </c>
      <c r="C17" s="34">
        <v>36259977</v>
      </c>
      <c r="D17" s="33">
        <v>33769977</v>
      </c>
      <c r="E17" s="34">
        <v>12450907.58</v>
      </c>
      <c r="F17" s="34">
        <v>105430.85000000009</v>
      </c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1">
        <f t="shared" si="1"/>
        <v>12556338.43</v>
      </c>
    </row>
    <row r="18" spans="1:17" ht="24" x14ac:dyDescent="0.25">
      <c r="A18" s="1" t="str">
        <f t="shared" si="0"/>
        <v>2.2.2</v>
      </c>
      <c r="B18" s="25" t="s">
        <v>20</v>
      </c>
      <c r="C18" s="34">
        <v>33166850</v>
      </c>
      <c r="D18" s="33">
        <v>24616850</v>
      </c>
      <c r="E18" s="34">
        <v>2449146</v>
      </c>
      <c r="F18" s="34">
        <v>737651.59</v>
      </c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1">
        <f t="shared" si="1"/>
        <v>3186797.59</v>
      </c>
    </row>
    <row r="19" spans="1:17" x14ac:dyDescent="0.25">
      <c r="A19" s="1" t="str">
        <f t="shared" si="0"/>
        <v>2.2.3</v>
      </c>
      <c r="B19" s="25" t="s">
        <v>21</v>
      </c>
      <c r="C19" s="34">
        <v>8059250</v>
      </c>
      <c r="D19" s="33">
        <v>8059250</v>
      </c>
      <c r="E19" s="34">
        <v>0</v>
      </c>
      <c r="F19" s="34">
        <v>588000</v>
      </c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1">
        <f t="shared" si="1"/>
        <v>588000</v>
      </c>
    </row>
    <row r="20" spans="1:17" x14ac:dyDescent="0.25">
      <c r="A20" s="1" t="str">
        <f t="shared" si="0"/>
        <v>2.2.4</v>
      </c>
      <c r="B20" s="25" t="s">
        <v>22</v>
      </c>
      <c r="C20" s="34">
        <v>17001000</v>
      </c>
      <c r="D20" s="33">
        <v>12500000</v>
      </c>
      <c r="E20" s="34">
        <v>0</v>
      </c>
      <c r="F20" s="34">
        <v>1194723.97</v>
      </c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1">
        <f t="shared" si="1"/>
        <v>1194723.97</v>
      </c>
    </row>
    <row r="21" spans="1:17" x14ac:dyDescent="0.25">
      <c r="A21" s="1" t="str">
        <f t="shared" si="0"/>
        <v>2.2.5</v>
      </c>
      <c r="B21" s="25" t="s">
        <v>23</v>
      </c>
      <c r="C21" s="34">
        <v>71557372</v>
      </c>
      <c r="D21" s="33">
        <v>62097372</v>
      </c>
      <c r="E21" s="34">
        <v>0</v>
      </c>
      <c r="F21" s="34">
        <v>8437665.25</v>
      </c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1">
        <f t="shared" si="1"/>
        <v>8437665.25</v>
      </c>
    </row>
    <row r="22" spans="1:17" x14ac:dyDescent="0.25">
      <c r="A22" s="1" t="str">
        <f t="shared" si="0"/>
        <v>2.2.6</v>
      </c>
      <c r="B22" s="25" t="s">
        <v>24</v>
      </c>
      <c r="C22" s="34">
        <v>36400000</v>
      </c>
      <c r="D22" s="33">
        <v>27109301.440000001</v>
      </c>
      <c r="E22" s="34">
        <v>1593921.58</v>
      </c>
      <c r="F22" s="34">
        <v>1655313.35</v>
      </c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1">
        <f t="shared" si="1"/>
        <v>3249234.93</v>
      </c>
    </row>
    <row r="23" spans="1:17" ht="36" x14ac:dyDescent="0.25">
      <c r="A23" s="1" t="str">
        <f t="shared" si="0"/>
        <v>2.2.7</v>
      </c>
      <c r="B23" s="25" t="s">
        <v>25</v>
      </c>
      <c r="C23" s="34">
        <v>49600000</v>
      </c>
      <c r="D23" s="33">
        <v>46160000</v>
      </c>
      <c r="E23" s="34">
        <v>0</v>
      </c>
      <c r="F23" s="34">
        <v>2964324.74</v>
      </c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1">
        <f t="shared" si="1"/>
        <v>2964324.74</v>
      </c>
    </row>
    <row r="24" spans="1:17" ht="24" x14ac:dyDescent="0.25">
      <c r="A24" s="1" t="str">
        <f t="shared" si="0"/>
        <v>2.2.8</v>
      </c>
      <c r="B24" s="25" t="s">
        <v>26</v>
      </c>
      <c r="C24" s="36">
        <f>260965043+4424527</f>
        <v>265389570</v>
      </c>
      <c r="D24" s="33">
        <v>183538736.34</v>
      </c>
      <c r="E24" s="34">
        <v>722146.61</v>
      </c>
      <c r="F24" s="34">
        <v>19309881.420000002</v>
      </c>
      <c r="G24" s="34"/>
      <c r="H24" s="34"/>
      <c r="I24" s="34"/>
      <c r="J24" s="34"/>
      <c r="K24" s="34"/>
      <c r="L24" s="34"/>
      <c r="M24" s="27"/>
      <c r="N24" s="34"/>
      <c r="O24" s="34"/>
      <c r="P24" s="34"/>
      <c r="Q24" s="31">
        <f t="shared" si="1"/>
        <v>20032028.030000001</v>
      </c>
    </row>
    <row r="25" spans="1:17" ht="24" x14ac:dyDescent="0.25">
      <c r="A25" s="1" t="str">
        <f t="shared" si="0"/>
        <v>2.2.9</v>
      </c>
      <c r="B25" s="25" t="s">
        <v>27</v>
      </c>
      <c r="C25" s="34">
        <f>53648237+1519963</f>
        <v>55168200</v>
      </c>
      <c r="D25" s="33">
        <v>46988059.43</v>
      </c>
      <c r="E25" s="34">
        <v>1592337.76</v>
      </c>
      <c r="F25" s="34">
        <v>2116801.5499999998</v>
      </c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1">
        <f t="shared" si="1"/>
        <v>3709139.3099999996</v>
      </c>
    </row>
    <row r="26" spans="1:17" x14ac:dyDescent="0.25">
      <c r="A26" s="1" t="str">
        <f t="shared" si="0"/>
        <v>2.3</v>
      </c>
      <c r="B26" s="22" t="s">
        <v>28</v>
      </c>
      <c r="C26" s="32">
        <f>SUM(C27:C34)</f>
        <v>305475888</v>
      </c>
      <c r="D26" s="31">
        <f>SUM(D27:D34)</f>
        <v>184304895.79999998</v>
      </c>
      <c r="E26" s="31">
        <f>SUM(E27:E34)</f>
        <v>2011321.59</v>
      </c>
      <c r="F26" s="31">
        <f>SUM(F27:F34)</f>
        <v>16921384.43</v>
      </c>
      <c r="G26" s="31"/>
      <c r="H26" s="31"/>
      <c r="I26" s="31"/>
      <c r="J26" s="31"/>
      <c r="K26" s="31"/>
      <c r="L26" s="31"/>
      <c r="M26" s="32"/>
      <c r="N26" s="31"/>
      <c r="O26" s="31"/>
      <c r="P26" s="31"/>
      <c r="Q26" s="31">
        <f t="shared" si="1"/>
        <v>18932706.02</v>
      </c>
    </row>
    <row r="27" spans="1:17" ht="24" x14ac:dyDescent="0.25">
      <c r="A27" s="1" t="str">
        <f t="shared" si="0"/>
        <v>2.3.1</v>
      </c>
      <c r="B27" s="25" t="s">
        <v>29</v>
      </c>
      <c r="C27" s="34">
        <v>173616896</v>
      </c>
      <c r="D27" s="33">
        <v>105856896</v>
      </c>
      <c r="E27" s="34">
        <v>622388.15</v>
      </c>
      <c r="F27" s="34">
        <v>9194342.0499999989</v>
      </c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1">
        <f t="shared" si="1"/>
        <v>9816730.1999999993</v>
      </c>
    </row>
    <row r="28" spans="1:17" x14ac:dyDescent="0.25">
      <c r="A28" s="1" t="str">
        <f t="shared" si="0"/>
        <v>2.3.2</v>
      </c>
      <c r="B28" s="25" t="s">
        <v>30</v>
      </c>
      <c r="C28" s="34">
        <v>4935000</v>
      </c>
      <c r="D28" s="33">
        <v>1955000</v>
      </c>
      <c r="E28" s="34">
        <v>156241.44</v>
      </c>
      <c r="F28" s="34">
        <v>0</v>
      </c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1">
        <f t="shared" si="1"/>
        <v>156241.44</v>
      </c>
    </row>
    <row r="29" spans="1:17" ht="24" x14ac:dyDescent="0.25">
      <c r="A29" s="1" t="str">
        <f t="shared" si="0"/>
        <v>2.3.3</v>
      </c>
      <c r="B29" s="25" t="s">
        <v>31</v>
      </c>
      <c r="C29" s="34">
        <v>29606605</v>
      </c>
      <c r="D29" s="33">
        <v>14500000.199999999</v>
      </c>
      <c r="E29" s="34">
        <v>0</v>
      </c>
      <c r="F29" s="34">
        <v>1661511</v>
      </c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1">
        <f t="shared" si="1"/>
        <v>1661511</v>
      </c>
    </row>
    <row r="30" spans="1:17" x14ac:dyDescent="0.25">
      <c r="A30" s="1" t="str">
        <f t="shared" si="0"/>
        <v>2.3.4</v>
      </c>
      <c r="B30" s="25" t="s">
        <v>32</v>
      </c>
      <c r="C30" s="34">
        <v>0</v>
      </c>
      <c r="D30" s="33">
        <v>400000</v>
      </c>
      <c r="E30" s="32">
        <v>0</v>
      </c>
      <c r="F30" s="34">
        <v>7317</v>
      </c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1">
        <f t="shared" si="1"/>
        <v>7317</v>
      </c>
    </row>
    <row r="31" spans="1:17" ht="24" x14ac:dyDescent="0.25">
      <c r="A31" s="1" t="str">
        <f t="shared" si="0"/>
        <v>2.3.5</v>
      </c>
      <c r="B31" s="25" t="s">
        <v>33</v>
      </c>
      <c r="C31" s="34">
        <v>1860000</v>
      </c>
      <c r="D31" s="33">
        <v>1500000</v>
      </c>
      <c r="E31" s="34">
        <v>0</v>
      </c>
      <c r="F31" s="34">
        <v>14661.5</v>
      </c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1">
        <f t="shared" si="1"/>
        <v>14661.5</v>
      </c>
    </row>
    <row r="32" spans="1:17" ht="24" x14ac:dyDescent="0.25">
      <c r="A32" s="1" t="str">
        <f t="shared" si="0"/>
        <v>2.3.6</v>
      </c>
      <c r="B32" s="25" t="s">
        <v>34</v>
      </c>
      <c r="C32" s="34">
        <v>845000</v>
      </c>
      <c r="D32" s="33">
        <v>719500</v>
      </c>
      <c r="E32" s="34">
        <v>164492</v>
      </c>
      <c r="F32" s="34">
        <v>45911.58</v>
      </c>
      <c r="G32" s="34"/>
      <c r="H32" s="34"/>
      <c r="I32" s="28"/>
      <c r="J32" s="34"/>
      <c r="K32" s="34"/>
      <c r="L32" s="34"/>
      <c r="M32" s="34"/>
      <c r="N32" s="34"/>
      <c r="O32" s="34"/>
      <c r="P32" s="34"/>
      <c r="Q32" s="31">
        <f t="shared" si="1"/>
        <v>210403.58000000002</v>
      </c>
    </row>
    <row r="33" spans="1:17" ht="24" x14ac:dyDescent="0.25">
      <c r="A33" s="1" t="str">
        <f t="shared" si="0"/>
        <v>2.3.7</v>
      </c>
      <c r="B33" s="25" t="s">
        <v>35</v>
      </c>
      <c r="C33" s="34">
        <v>38930000</v>
      </c>
      <c r="D33" s="33">
        <v>25590000</v>
      </c>
      <c r="E33" s="34">
        <v>1068200</v>
      </c>
      <c r="F33" s="34">
        <v>1562708.2799999998</v>
      </c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1">
        <f t="shared" si="1"/>
        <v>2630908.2799999998</v>
      </c>
    </row>
    <row r="34" spans="1:17" x14ac:dyDescent="0.25">
      <c r="A34" s="1" t="str">
        <f t="shared" si="0"/>
        <v>2.3.9</v>
      </c>
      <c r="B34" s="25" t="s">
        <v>36</v>
      </c>
      <c r="C34" s="34">
        <v>55682387</v>
      </c>
      <c r="D34" s="33">
        <v>33783499.600000001</v>
      </c>
      <c r="E34" s="34">
        <v>0</v>
      </c>
      <c r="F34" s="34">
        <v>4434933.0199999996</v>
      </c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1">
        <f t="shared" si="1"/>
        <v>4434933.0199999996</v>
      </c>
    </row>
    <row r="35" spans="1:17" x14ac:dyDescent="0.25">
      <c r="A35" s="1" t="str">
        <f t="shared" si="0"/>
        <v>2.4</v>
      </c>
      <c r="B35" s="22" t="s">
        <v>37</v>
      </c>
      <c r="C35" s="32">
        <f>SUM(C36:C43)</f>
        <v>200000000</v>
      </c>
      <c r="D35" s="31">
        <f>SUM(D36:D43)</f>
        <v>200200000</v>
      </c>
      <c r="E35" s="31">
        <f t="shared" ref="E35:F35" si="3">SUM(E36:E43)</f>
        <v>4809687.5</v>
      </c>
      <c r="F35" s="31">
        <f t="shared" si="3"/>
        <v>19490250</v>
      </c>
      <c r="G35" s="31"/>
      <c r="H35" s="32"/>
      <c r="I35" s="32"/>
      <c r="J35" s="32"/>
      <c r="K35" s="32"/>
      <c r="L35" s="32"/>
      <c r="M35" s="32"/>
      <c r="N35" s="32"/>
      <c r="O35" s="32"/>
      <c r="P35" s="32"/>
      <c r="Q35" s="31">
        <f t="shared" si="1"/>
        <v>24299937.5</v>
      </c>
    </row>
    <row r="36" spans="1:17" ht="24" x14ac:dyDescent="0.25">
      <c r="A36" s="1" t="str">
        <f t="shared" si="0"/>
        <v>2.4.1</v>
      </c>
      <c r="B36" s="25" t="s">
        <v>76</v>
      </c>
      <c r="C36" s="34">
        <v>200000000</v>
      </c>
      <c r="D36" s="33">
        <v>200200000</v>
      </c>
      <c r="E36" s="34">
        <v>4809687.5</v>
      </c>
      <c r="F36" s="34">
        <v>19490250</v>
      </c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1">
        <f t="shared" si="1"/>
        <v>24299937.5</v>
      </c>
    </row>
    <row r="37" spans="1:17" ht="24" x14ac:dyDescent="0.25">
      <c r="A37" s="1" t="str">
        <f t="shared" si="0"/>
        <v>2.4.2</v>
      </c>
      <c r="B37" s="25" t="s">
        <v>77</v>
      </c>
      <c r="C37" s="34">
        <v>0</v>
      </c>
      <c r="D37" s="33">
        <v>0</v>
      </c>
      <c r="E37" s="34">
        <v>0</v>
      </c>
      <c r="F37" s="34">
        <v>0</v>
      </c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1">
        <f t="shared" si="1"/>
        <v>0</v>
      </c>
    </row>
    <row r="38" spans="1:17" ht="24" x14ac:dyDescent="0.25">
      <c r="A38" s="1" t="str">
        <f t="shared" si="0"/>
        <v>2.4.3</v>
      </c>
      <c r="B38" s="25" t="s">
        <v>78</v>
      </c>
      <c r="C38" s="34">
        <v>0</v>
      </c>
      <c r="D38" s="33">
        <v>0</v>
      </c>
      <c r="E38" s="34">
        <v>0</v>
      </c>
      <c r="F38" s="34">
        <v>0</v>
      </c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1">
        <f t="shared" si="1"/>
        <v>0</v>
      </c>
    </row>
    <row r="39" spans="1:17" ht="24" x14ac:dyDescent="0.25">
      <c r="A39" s="1" t="str">
        <f t="shared" si="0"/>
        <v>2.4.4</v>
      </c>
      <c r="B39" s="25" t="s">
        <v>79</v>
      </c>
      <c r="C39" s="34">
        <v>0</v>
      </c>
      <c r="D39" s="33">
        <v>0</v>
      </c>
      <c r="E39" s="34">
        <v>0</v>
      </c>
      <c r="F39" s="34">
        <v>0</v>
      </c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1">
        <f t="shared" si="1"/>
        <v>0</v>
      </c>
    </row>
    <row r="40" spans="1:17" ht="24" x14ac:dyDescent="0.25">
      <c r="A40" s="1" t="str">
        <f t="shared" si="0"/>
        <v>2.4.5</v>
      </c>
      <c r="B40" s="25" t="s">
        <v>80</v>
      </c>
      <c r="C40" s="34">
        <v>0</v>
      </c>
      <c r="D40" s="33">
        <v>0</v>
      </c>
      <c r="E40" s="34">
        <v>0</v>
      </c>
      <c r="F40" s="34">
        <v>0</v>
      </c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1">
        <f t="shared" si="1"/>
        <v>0</v>
      </c>
    </row>
    <row r="41" spans="1:17" x14ac:dyDescent="0.25">
      <c r="A41" s="1" t="str">
        <f t="shared" si="0"/>
        <v>2.4.6</v>
      </c>
      <c r="B41" s="25" t="s">
        <v>81</v>
      </c>
      <c r="C41" s="34">
        <v>0</v>
      </c>
      <c r="D41" s="33">
        <v>0</v>
      </c>
      <c r="E41" s="34">
        <v>0</v>
      </c>
      <c r="F41" s="34">
        <v>0</v>
      </c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1">
        <f t="shared" si="1"/>
        <v>0</v>
      </c>
    </row>
    <row r="42" spans="1:17" ht="24" x14ac:dyDescent="0.25">
      <c r="A42" s="1" t="str">
        <f t="shared" si="0"/>
        <v>2.4.7</v>
      </c>
      <c r="B42" s="25" t="s">
        <v>82</v>
      </c>
      <c r="C42" s="34">
        <v>0</v>
      </c>
      <c r="D42" s="33">
        <v>0</v>
      </c>
      <c r="E42" s="34">
        <v>0</v>
      </c>
      <c r="F42" s="34">
        <v>0</v>
      </c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1">
        <f t="shared" si="1"/>
        <v>0</v>
      </c>
    </row>
    <row r="43" spans="1:17" ht="24" x14ac:dyDescent="0.25">
      <c r="A43" s="1" t="str">
        <f t="shared" si="0"/>
        <v>2.4.9</v>
      </c>
      <c r="B43" s="25" t="s">
        <v>83</v>
      </c>
      <c r="C43" s="34">
        <v>0</v>
      </c>
      <c r="D43" s="33">
        <v>0</v>
      </c>
      <c r="E43" s="34">
        <v>0</v>
      </c>
      <c r="F43" s="34">
        <v>0</v>
      </c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1">
        <f t="shared" si="1"/>
        <v>0</v>
      </c>
    </row>
    <row r="44" spans="1:17" x14ac:dyDescent="0.25">
      <c r="A44" s="1" t="str">
        <f t="shared" si="0"/>
        <v>2.5</v>
      </c>
      <c r="B44" s="22" t="s">
        <v>38</v>
      </c>
      <c r="C44" s="32">
        <v>0</v>
      </c>
      <c r="D44" s="31">
        <f>SUM(D45:D50)</f>
        <v>0</v>
      </c>
      <c r="E44" s="32">
        <v>0</v>
      </c>
      <c r="F44" s="32">
        <v>0</v>
      </c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1">
        <f t="shared" si="1"/>
        <v>0</v>
      </c>
    </row>
    <row r="45" spans="1:17" ht="24" x14ac:dyDescent="0.25">
      <c r="A45" s="1" t="str">
        <f t="shared" si="0"/>
        <v>2.5.1</v>
      </c>
      <c r="B45" s="25" t="s">
        <v>84</v>
      </c>
      <c r="C45" s="34">
        <v>0</v>
      </c>
      <c r="D45" s="33">
        <v>0</v>
      </c>
      <c r="E45" s="34">
        <v>0</v>
      </c>
      <c r="F45" s="34">
        <v>0</v>
      </c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1">
        <f t="shared" si="1"/>
        <v>0</v>
      </c>
    </row>
    <row r="46" spans="1:17" ht="24" x14ac:dyDescent="0.25">
      <c r="A46" s="1" t="str">
        <f t="shared" si="0"/>
        <v>2.5.2</v>
      </c>
      <c r="B46" s="25" t="s">
        <v>85</v>
      </c>
      <c r="C46" s="34">
        <v>0</v>
      </c>
      <c r="D46" s="33">
        <v>0</v>
      </c>
      <c r="E46" s="34">
        <v>0</v>
      </c>
      <c r="F46" s="34">
        <v>0</v>
      </c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1">
        <f t="shared" si="1"/>
        <v>0</v>
      </c>
    </row>
    <row r="47" spans="1:17" ht="24" x14ac:dyDescent="0.25">
      <c r="A47" s="1" t="str">
        <f t="shared" si="0"/>
        <v>2.5.3</v>
      </c>
      <c r="B47" s="25" t="s">
        <v>86</v>
      </c>
      <c r="C47" s="34">
        <v>0</v>
      </c>
      <c r="D47" s="33">
        <v>0</v>
      </c>
      <c r="E47" s="34">
        <v>0</v>
      </c>
      <c r="F47" s="34">
        <v>0</v>
      </c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1">
        <f t="shared" si="1"/>
        <v>0</v>
      </c>
    </row>
    <row r="48" spans="1:17" ht="24" x14ac:dyDescent="0.25">
      <c r="A48" s="1" t="str">
        <f t="shared" si="0"/>
        <v>2.5.4</v>
      </c>
      <c r="B48" s="25" t="s">
        <v>87</v>
      </c>
      <c r="C48" s="34">
        <v>0</v>
      </c>
      <c r="D48" s="33">
        <v>0</v>
      </c>
      <c r="E48" s="34">
        <v>0</v>
      </c>
      <c r="F48" s="34">
        <v>0</v>
      </c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1">
        <f t="shared" si="1"/>
        <v>0</v>
      </c>
    </row>
    <row r="49" spans="1:17" ht="24" x14ac:dyDescent="0.25">
      <c r="A49" s="1" t="str">
        <f t="shared" si="0"/>
        <v>2.5.6</v>
      </c>
      <c r="B49" s="25" t="s">
        <v>88</v>
      </c>
      <c r="C49" s="34">
        <v>0</v>
      </c>
      <c r="D49" s="33">
        <v>0</v>
      </c>
      <c r="E49" s="34">
        <v>0</v>
      </c>
      <c r="F49" s="34">
        <v>0</v>
      </c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1">
        <f t="shared" si="1"/>
        <v>0</v>
      </c>
    </row>
    <row r="50" spans="1:17" ht="24" x14ac:dyDescent="0.25">
      <c r="A50" s="1" t="str">
        <f t="shared" si="0"/>
        <v>2.5.9</v>
      </c>
      <c r="B50" s="25" t="s">
        <v>89</v>
      </c>
      <c r="C50" s="34">
        <v>0</v>
      </c>
      <c r="D50" s="33">
        <v>0</v>
      </c>
      <c r="E50" s="34">
        <v>0</v>
      </c>
      <c r="F50" s="34">
        <v>0</v>
      </c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1">
        <f t="shared" si="1"/>
        <v>0</v>
      </c>
    </row>
    <row r="51" spans="1:17" ht="24" x14ac:dyDescent="0.25">
      <c r="A51" s="1" t="str">
        <f t="shared" si="0"/>
        <v>2.6</v>
      </c>
      <c r="B51" s="22" t="s">
        <v>39</v>
      </c>
      <c r="C51" s="32">
        <f>SUM(C52:C60)</f>
        <v>99028558</v>
      </c>
      <c r="D51" s="31">
        <f>SUM(D52:D60)</f>
        <v>203493023</v>
      </c>
      <c r="E51" s="31">
        <f t="shared" ref="E51:F51" si="4">SUM(E52:E60)</f>
        <v>0</v>
      </c>
      <c r="F51" s="31">
        <f t="shared" si="4"/>
        <v>6849647.5800000001</v>
      </c>
      <c r="G51" s="31"/>
      <c r="H51" s="31"/>
      <c r="I51" s="31"/>
      <c r="J51" s="31"/>
      <c r="K51" s="31"/>
      <c r="L51" s="31"/>
      <c r="M51" s="32"/>
      <c r="N51" s="31"/>
      <c r="O51" s="31"/>
      <c r="P51" s="31"/>
      <c r="Q51" s="31">
        <f t="shared" si="1"/>
        <v>6849647.5800000001</v>
      </c>
    </row>
    <row r="52" spans="1:17" x14ac:dyDescent="0.25">
      <c r="A52" s="1" t="str">
        <f t="shared" si="0"/>
        <v>2.6.1</v>
      </c>
      <c r="B52" s="25" t="s">
        <v>40</v>
      </c>
      <c r="C52" s="34">
        <v>66785232</v>
      </c>
      <c r="D52" s="33">
        <v>186275697</v>
      </c>
      <c r="E52" s="34">
        <v>0</v>
      </c>
      <c r="F52" s="34">
        <v>5527709.1100000003</v>
      </c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1">
        <f t="shared" si="1"/>
        <v>5527709.1100000003</v>
      </c>
    </row>
    <row r="53" spans="1:17" ht="36" x14ac:dyDescent="0.25">
      <c r="A53" s="1" t="str">
        <f t="shared" si="0"/>
        <v>2.6.2</v>
      </c>
      <c r="B53" s="25" t="s">
        <v>90</v>
      </c>
      <c r="C53" s="34">
        <v>2012326</v>
      </c>
      <c r="D53" s="33">
        <v>6085326</v>
      </c>
      <c r="E53" s="34">
        <v>0</v>
      </c>
      <c r="F53" s="34">
        <v>32525</v>
      </c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1">
        <f t="shared" si="1"/>
        <v>32525</v>
      </c>
    </row>
    <row r="54" spans="1:17" ht="24" x14ac:dyDescent="0.25">
      <c r="A54" s="1" t="str">
        <f t="shared" si="0"/>
        <v>2.6.3</v>
      </c>
      <c r="B54" s="25" t="s">
        <v>41</v>
      </c>
      <c r="C54" s="34">
        <v>5100000</v>
      </c>
      <c r="D54" s="33">
        <v>1100000</v>
      </c>
      <c r="E54" s="34">
        <v>0</v>
      </c>
      <c r="F54" s="34">
        <v>0</v>
      </c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1">
        <f t="shared" si="1"/>
        <v>0</v>
      </c>
    </row>
    <row r="55" spans="1:17" ht="24" x14ac:dyDescent="0.25">
      <c r="A55" s="1" t="str">
        <f t="shared" si="0"/>
        <v>2.6.4</v>
      </c>
      <c r="B55" s="25" t="s">
        <v>42</v>
      </c>
      <c r="C55" s="34">
        <v>14850000</v>
      </c>
      <c r="D55" s="33">
        <v>3001000</v>
      </c>
      <c r="E55" s="34">
        <v>0</v>
      </c>
      <c r="F55" s="34">
        <v>0</v>
      </c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1">
        <f t="shared" si="1"/>
        <v>0</v>
      </c>
    </row>
    <row r="56" spans="1:17" ht="24" x14ac:dyDescent="0.25">
      <c r="A56" s="1" t="str">
        <f t="shared" si="0"/>
        <v>2.6.5</v>
      </c>
      <c r="B56" s="25" t="s">
        <v>43</v>
      </c>
      <c r="C56" s="34">
        <v>7531000</v>
      </c>
      <c r="D56" s="33">
        <v>5531000</v>
      </c>
      <c r="E56" s="34">
        <v>0</v>
      </c>
      <c r="F56" s="34">
        <v>1206813.47</v>
      </c>
      <c r="G56" s="34"/>
      <c r="H56" s="34"/>
      <c r="I56" s="34"/>
      <c r="J56" s="34"/>
      <c r="K56" s="34"/>
      <c r="L56" s="34"/>
      <c r="M56" s="35"/>
      <c r="N56" s="34"/>
      <c r="O56" s="34"/>
      <c r="P56" s="34"/>
      <c r="Q56" s="31">
        <f t="shared" si="1"/>
        <v>1206813.47</v>
      </c>
    </row>
    <row r="57" spans="1:17" x14ac:dyDescent="0.25">
      <c r="A57" s="1" t="str">
        <f t="shared" si="0"/>
        <v>2.6.6</v>
      </c>
      <c r="B57" s="25" t="s">
        <v>44</v>
      </c>
      <c r="C57" s="34">
        <v>500000</v>
      </c>
      <c r="D57" s="33">
        <v>500000</v>
      </c>
      <c r="E57" s="33"/>
      <c r="F57" s="34">
        <v>82600</v>
      </c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1">
        <f t="shared" si="1"/>
        <v>82600</v>
      </c>
    </row>
    <row r="58" spans="1:17" x14ac:dyDescent="0.25">
      <c r="A58" s="1" t="str">
        <f t="shared" si="0"/>
        <v>2.6.7</v>
      </c>
      <c r="B58" s="25" t="s">
        <v>91</v>
      </c>
      <c r="C58" s="34">
        <v>0</v>
      </c>
      <c r="D58" s="33">
        <v>0</v>
      </c>
      <c r="E58" s="34">
        <v>0</v>
      </c>
      <c r="F58" s="34">
        <v>0</v>
      </c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1">
        <f t="shared" si="1"/>
        <v>0</v>
      </c>
    </row>
    <row r="59" spans="1:17" x14ac:dyDescent="0.25">
      <c r="A59" s="1" t="str">
        <f t="shared" si="0"/>
        <v>2.6.8</v>
      </c>
      <c r="B59" s="25" t="s">
        <v>45</v>
      </c>
      <c r="C59" s="34">
        <v>2250000</v>
      </c>
      <c r="D59" s="33">
        <v>1000000</v>
      </c>
      <c r="E59" s="34">
        <v>0</v>
      </c>
      <c r="F59" s="34">
        <v>0</v>
      </c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1">
        <f t="shared" si="1"/>
        <v>0</v>
      </c>
    </row>
    <row r="60" spans="1:17" ht="24" x14ac:dyDescent="0.25">
      <c r="A60" s="1" t="str">
        <f t="shared" si="0"/>
        <v>2.6.9</v>
      </c>
      <c r="B60" s="25" t="s">
        <v>46</v>
      </c>
      <c r="C60" s="34">
        <v>0</v>
      </c>
      <c r="D60" s="33">
        <v>0</v>
      </c>
      <c r="E60" s="34">
        <v>0</v>
      </c>
      <c r="F60" s="34">
        <v>0</v>
      </c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1">
        <f t="shared" si="1"/>
        <v>0</v>
      </c>
    </row>
    <row r="61" spans="1:17" x14ac:dyDescent="0.25">
      <c r="A61" s="1" t="str">
        <f t="shared" si="0"/>
        <v>2.7</v>
      </c>
      <c r="B61" s="22" t="s">
        <v>47</v>
      </c>
      <c r="C61" s="32">
        <f>SUM(C62:C65)</f>
        <v>50000000</v>
      </c>
      <c r="D61" s="31">
        <f>SUM(D62:D65)</f>
        <v>194269199.99000001</v>
      </c>
      <c r="E61" s="31">
        <f t="shared" ref="D61:F61" si="5">SUM(E62:E65)</f>
        <v>0</v>
      </c>
      <c r="F61" s="31">
        <f t="shared" si="5"/>
        <v>0</v>
      </c>
      <c r="G61" s="31"/>
      <c r="H61" s="31"/>
      <c r="I61" s="31"/>
      <c r="J61" s="31"/>
      <c r="K61" s="31"/>
      <c r="L61" s="31"/>
      <c r="M61" s="31"/>
      <c r="N61" s="31"/>
      <c r="O61" s="31"/>
      <c r="P61" s="31"/>
      <c r="Q61" s="31">
        <f t="shared" si="1"/>
        <v>0</v>
      </c>
    </row>
    <row r="62" spans="1:17" x14ac:dyDescent="0.25">
      <c r="A62" s="1" t="str">
        <f t="shared" si="0"/>
        <v>2.7.1</v>
      </c>
      <c r="B62" s="25" t="s">
        <v>48</v>
      </c>
      <c r="C62" s="34">
        <v>50000000</v>
      </c>
      <c r="D62" s="33">
        <v>194269199.99000001</v>
      </c>
      <c r="E62" s="34">
        <v>0</v>
      </c>
      <c r="F62" s="34">
        <v>0</v>
      </c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1">
        <f t="shared" si="1"/>
        <v>0</v>
      </c>
    </row>
    <row r="63" spans="1:17" x14ac:dyDescent="0.25">
      <c r="A63" s="1" t="str">
        <f t="shared" si="0"/>
        <v>2.7.2</v>
      </c>
      <c r="B63" s="25" t="s">
        <v>49</v>
      </c>
      <c r="C63" s="34">
        <v>0</v>
      </c>
      <c r="D63" s="33">
        <v>0</v>
      </c>
      <c r="E63" s="34">
        <v>0</v>
      </c>
      <c r="F63" s="34">
        <v>0</v>
      </c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1">
        <f t="shared" si="1"/>
        <v>0</v>
      </c>
    </row>
    <row r="64" spans="1:17" ht="24" x14ac:dyDescent="0.25">
      <c r="A64" s="1" t="str">
        <f t="shared" si="0"/>
        <v>2.7.3</v>
      </c>
      <c r="B64" s="25" t="s">
        <v>50</v>
      </c>
      <c r="C64" s="34">
        <v>0</v>
      </c>
      <c r="D64" s="33">
        <v>0</v>
      </c>
      <c r="E64" s="34">
        <v>0</v>
      </c>
      <c r="F64" s="34">
        <v>0</v>
      </c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1">
        <f t="shared" si="1"/>
        <v>0</v>
      </c>
    </row>
    <row r="65" spans="1:17" ht="36" x14ac:dyDescent="0.25">
      <c r="A65" s="1" t="str">
        <f t="shared" si="0"/>
        <v>2.7.4</v>
      </c>
      <c r="B65" s="25" t="s">
        <v>51</v>
      </c>
      <c r="C65" s="34">
        <v>0</v>
      </c>
      <c r="D65" s="33">
        <v>0</v>
      </c>
      <c r="E65" s="34">
        <v>0</v>
      </c>
      <c r="F65" s="34">
        <v>0</v>
      </c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1">
        <f t="shared" si="1"/>
        <v>0</v>
      </c>
    </row>
    <row r="66" spans="1:17" ht="24" x14ac:dyDescent="0.25">
      <c r="A66" s="1" t="str">
        <f t="shared" si="0"/>
        <v>2.8</v>
      </c>
      <c r="B66" s="22" t="s">
        <v>52</v>
      </c>
      <c r="C66" s="32">
        <f>SUM(C67:C68)</f>
        <v>0</v>
      </c>
      <c r="D66" s="31">
        <f>SUM(D67:D68)</f>
        <v>0</v>
      </c>
      <c r="E66" s="31">
        <v>0</v>
      </c>
      <c r="F66" s="31">
        <v>0</v>
      </c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1">
        <f t="shared" si="1"/>
        <v>0</v>
      </c>
    </row>
    <row r="67" spans="1:17" x14ac:dyDescent="0.25">
      <c r="A67" s="1" t="str">
        <f t="shared" si="0"/>
        <v>2.8.1</v>
      </c>
      <c r="B67" s="25" t="s">
        <v>53</v>
      </c>
      <c r="C67" s="34">
        <v>0</v>
      </c>
      <c r="D67" s="33">
        <v>0</v>
      </c>
      <c r="E67" s="34">
        <v>0</v>
      </c>
      <c r="F67" s="34">
        <v>0</v>
      </c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1">
        <f t="shared" si="1"/>
        <v>0</v>
      </c>
    </row>
    <row r="68" spans="1:17" ht="24" x14ac:dyDescent="0.25">
      <c r="A68" s="1" t="str">
        <f t="shared" si="0"/>
        <v>2.8.2</v>
      </c>
      <c r="B68" s="25" t="s">
        <v>54</v>
      </c>
      <c r="C68" s="34">
        <v>0</v>
      </c>
      <c r="D68" s="33">
        <v>0</v>
      </c>
      <c r="E68" s="34">
        <v>0</v>
      </c>
      <c r="F68" s="34">
        <v>0</v>
      </c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1">
        <f t="shared" si="1"/>
        <v>0</v>
      </c>
    </row>
    <row r="69" spans="1:17" x14ac:dyDescent="0.25">
      <c r="A69" s="1" t="str">
        <f t="shared" si="0"/>
        <v>2.9</v>
      </c>
      <c r="B69" s="22" t="s">
        <v>55</v>
      </c>
      <c r="C69" s="32">
        <f>SUM(C70:C72)</f>
        <v>0</v>
      </c>
      <c r="D69" s="31">
        <f>SUM(D70:D72)</f>
        <v>0</v>
      </c>
      <c r="E69" s="31">
        <v>0</v>
      </c>
      <c r="F69" s="31">
        <v>0</v>
      </c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1">
        <f t="shared" si="1"/>
        <v>0</v>
      </c>
    </row>
    <row r="70" spans="1:17" ht="24" x14ac:dyDescent="0.25">
      <c r="A70" s="1" t="str">
        <f t="shared" si="0"/>
        <v>2.9.1</v>
      </c>
      <c r="B70" s="25" t="s">
        <v>56</v>
      </c>
      <c r="C70" s="34">
        <v>0</v>
      </c>
      <c r="D70" s="33">
        <v>0</v>
      </c>
      <c r="E70" s="34">
        <v>0</v>
      </c>
      <c r="F70" s="34">
        <v>0</v>
      </c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1">
        <f t="shared" si="1"/>
        <v>0</v>
      </c>
    </row>
    <row r="71" spans="1:17" ht="24" x14ac:dyDescent="0.25">
      <c r="A71" s="1" t="str">
        <f t="shared" si="0"/>
        <v>2.9.2</v>
      </c>
      <c r="B71" s="25" t="s">
        <v>57</v>
      </c>
      <c r="C71" s="34">
        <v>0</v>
      </c>
      <c r="D71" s="33">
        <v>0</v>
      </c>
      <c r="E71" s="34">
        <v>0</v>
      </c>
      <c r="F71" s="34">
        <v>0</v>
      </c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1">
        <f t="shared" si="1"/>
        <v>0</v>
      </c>
    </row>
    <row r="72" spans="1:17" ht="24" x14ac:dyDescent="0.25">
      <c r="A72" s="1" t="str">
        <f t="shared" si="0"/>
        <v>2.9.4</v>
      </c>
      <c r="B72" s="25" t="s">
        <v>58</v>
      </c>
      <c r="C72" s="34">
        <v>0</v>
      </c>
      <c r="D72" s="33">
        <v>0</v>
      </c>
      <c r="E72" s="34">
        <v>0</v>
      </c>
      <c r="F72" s="34">
        <v>0</v>
      </c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1">
        <f t="shared" si="1"/>
        <v>0</v>
      </c>
    </row>
    <row r="73" spans="1:17" x14ac:dyDescent="0.25">
      <c r="A73" s="1" t="str">
        <f t="shared" si="0"/>
        <v>4</v>
      </c>
      <c r="B73" s="22" t="s">
        <v>59</v>
      </c>
      <c r="C73" s="32">
        <v>0</v>
      </c>
      <c r="D73" s="31">
        <v>0</v>
      </c>
      <c r="E73" s="31">
        <v>0</v>
      </c>
      <c r="F73" s="31">
        <v>0</v>
      </c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1">
        <f t="shared" si="1"/>
        <v>0</v>
      </c>
    </row>
    <row r="74" spans="1:17" ht="24" x14ac:dyDescent="0.25">
      <c r="A74" s="1" t="str">
        <f t="shared" ref="A74:A81" si="6">+TRIM(MID(B74,1,FIND("-",B74,1)-1))</f>
        <v>4.1</v>
      </c>
      <c r="B74" s="22" t="s">
        <v>60</v>
      </c>
      <c r="C74" s="32">
        <v>0</v>
      </c>
      <c r="D74" s="31">
        <v>0</v>
      </c>
      <c r="E74" s="31">
        <v>0</v>
      </c>
      <c r="F74" s="31">
        <v>0</v>
      </c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1">
        <f t="shared" si="1"/>
        <v>0</v>
      </c>
    </row>
    <row r="75" spans="1:17" ht="24" x14ac:dyDescent="0.25">
      <c r="A75" s="1" t="str">
        <f t="shared" si="6"/>
        <v>4.1.1</v>
      </c>
      <c r="B75" s="25" t="s">
        <v>61</v>
      </c>
      <c r="C75" s="34">
        <v>0</v>
      </c>
      <c r="D75" s="33">
        <v>0</v>
      </c>
      <c r="E75" s="34">
        <v>0</v>
      </c>
      <c r="F75" s="34">
        <v>0</v>
      </c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1">
        <f t="shared" si="1"/>
        <v>0</v>
      </c>
    </row>
    <row r="76" spans="1:17" ht="24" x14ac:dyDescent="0.25">
      <c r="A76" s="1" t="str">
        <f t="shared" si="6"/>
        <v>4.1.2</v>
      </c>
      <c r="B76" s="25" t="s">
        <v>62</v>
      </c>
      <c r="C76" s="34">
        <v>0</v>
      </c>
      <c r="D76" s="33">
        <v>0</v>
      </c>
      <c r="E76" s="34">
        <v>0</v>
      </c>
      <c r="F76" s="34">
        <v>0</v>
      </c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1">
        <f t="shared" ref="Q76:Q81" si="7">SUM(E76:O76)</f>
        <v>0</v>
      </c>
    </row>
    <row r="77" spans="1:17" x14ac:dyDescent="0.25">
      <c r="A77" s="1" t="str">
        <f t="shared" si="6"/>
        <v>4.2</v>
      </c>
      <c r="B77" s="22" t="s">
        <v>63</v>
      </c>
      <c r="C77" s="32">
        <v>0</v>
      </c>
      <c r="D77" s="31">
        <v>0</v>
      </c>
      <c r="E77" s="31">
        <v>0</v>
      </c>
      <c r="F77" s="31">
        <v>0</v>
      </c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1">
        <f t="shared" si="7"/>
        <v>0</v>
      </c>
    </row>
    <row r="78" spans="1:17" ht="24" x14ac:dyDescent="0.25">
      <c r="A78" s="1" t="str">
        <f t="shared" si="6"/>
        <v>4.2.1</v>
      </c>
      <c r="B78" s="25" t="s">
        <v>64</v>
      </c>
      <c r="C78" s="34">
        <v>0</v>
      </c>
      <c r="D78" s="33">
        <v>0</v>
      </c>
      <c r="E78" s="34">
        <v>0</v>
      </c>
      <c r="F78" s="34">
        <v>0</v>
      </c>
      <c r="G78" s="34"/>
      <c r="H78" s="34"/>
      <c r="I78" s="34"/>
      <c r="J78" s="34"/>
      <c r="K78" s="34"/>
      <c r="L78" s="34"/>
      <c r="M78" s="34"/>
      <c r="N78" s="34"/>
      <c r="O78" s="34"/>
      <c r="P78" s="34"/>
      <c r="Q78" s="31">
        <f t="shared" si="7"/>
        <v>0</v>
      </c>
    </row>
    <row r="79" spans="1:17" ht="24" x14ac:dyDescent="0.25">
      <c r="A79" s="1" t="str">
        <f t="shared" si="6"/>
        <v>4.2.2</v>
      </c>
      <c r="B79" s="25" t="s">
        <v>65</v>
      </c>
      <c r="C79" s="34">
        <v>0</v>
      </c>
      <c r="D79" s="33">
        <v>0</v>
      </c>
      <c r="E79" s="34">
        <v>0</v>
      </c>
      <c r="F79" s="34">
        <v>0</v>
      </c>
      <c r="G79" s="34"/>
      <c r="H79" s="34"/>
      <c r="I79" s="34"/>
      <c r="J79" s="34"/>
      <c r="K79" s="34"/>
      <c r="L79" s="34"/>
      <c r="M79" s="34"/>
      <c r="N79" s="34"/>
      <c r="O79" s="34"/>
      <c r="P79" s="34"/>
      <c r="Q79" s="31">
        <f t="shared" si="7"/>
        <v>0</v>
      </c>
    </row>
    <row r="80" spans="1:17" ht="24" x14ac:dyDescent="0.25">
      <c r="A80" s="1" t="str">
        <f t="shared" si="6"/>
        <v>4.3</v>
      </c>
      <c r="B80" s="22" t="s">
        <v>66</v>
      </c>
      <c r="C80" s="32">
        <v>0</v>
      </c>
      <c r="D80" s="31">
        <v>0</v>
      </c>
      <c r="E80" s="31">
        <v>0</v>
      </c>
      <c r="F80" s="31">
        <v>0</v>
      </c>
      <c r="G80" s="34"/>
      <c r="H80" s="34"/>
      <c r="I80" s="34"/>
      <c r="J80" s="34"/>
      <c r="K80" s="34"/>
      <c r="L80" s="34"/>
      <c r="M80" s="34"/>
      <c r="N80" s="34"/>
      <c r="O80" s="34"/>
      <c r="P80" s="34"/>
      <c r="Q80" s="31">
        <f t="shared" si="7"/>
        <v>0</v>
      </c>
    </row>
    <row r="81" spans="1:17" ht="24" x14ac:dyDescent="0.25">
      <c r="A81" s="1" t="str">
        <f t="shared" si="6"/>
        <v>4.3.5</v>
      </c>
      <c r="B81" s="25" t="s">
        <v>67</v>
      </c>
      <c r="C81" s="34">
        <v>0</v>
      </c>
      <c r="D81" s="33">
        <v>0</v>
      </c>
      <c r="E81" s="34">
        <v>0</v>
      </c>
      <c r="F81" s="34">
        <v>0</v>
      </c>
      <c r="G81" s="34"/>
      <c r="H81" s="34"/>
      <c r="I81" s="34"/>
      <c r="J81" s="34"/>
      <c r="K81" s="34"/>
      <c r="L81" s="34"/>
      <c r="M81" s="34"/>
      <c r="N81" s="34"/>
      <c r="O81" s="34"/>
      <c r="P81" s="34"/>
      <c r="Q81" s="31">
        <f t="shared" si="7"/>
        <v>0</v>
      </c>
    </row>
    <row r="82" spans="1:17" x14ac:dyDescent="0.25">
      <c r="B82" s="29" t="s">
        <v>92</v>
      </c>
      <c r="C82" s="30">
        <f>+C10+C16+C26+C35+C51+C61</f>
        <v>2948228959</v>
      </c>
      <c r="D82" s="30">
        <f t="shared" ref="D82" si="8">+D10+D16+D26+D35+D51+D61</f>
        <v>2948228959</v>
      </c>
      <c r="E82" s="30">
        <f>E29+E10+E16+E26+E35+E51+E61</f>
        <v>106479836.62</v>
      </c>
      <c r="F82" s="30">
        <f t="shared" ref="F82:P82" si="9">+F10+F16+F26+F35+F51+F61</f>
        <v>176042886.76000002</v>
      </c>
      <c r="G82" s="30">
        <f t="shared" si="9"/>
        <v>0</v>
      </c>
      <c r="H82" s="30">
        <f t="shared" si="9"/>
        <v>0</v>
      </c>
      <c r="I82" s="30">
        <f t="shared" si="9"/>
        <v>0</v>
      </c>
      <c r="J82" s="30">
        <f t="shared" si="9"/>
        <v>0</v>
      </c>
      <c r="K82" s="30">
        <f t="shared" si="9"/>
        <v>0</v>
      </c>
      <c r="L82" s="30">
        <f t="shared" si="9"/>
        <v>0</v>
      </c>
      <c r="M82" s="30">
        <f t="shared" si="9"/>
        <v>0</v>
      </c>
      <c r="N82" s="30">
        <f t="shared" si="9"/>
        <v>0</v>
      </c>
      <c r="O82" s="30">
        <f t="shared" si="9"/>
        <v>0</v>
      </c>
      <c r="P82" s="30">
        <f t="shared" si="9"/>
        <v>0</v>
      </c>
      <c r="Q82" s="30">
        <f>+Q10+Q16+Q26+Q35+Q51+Q61</f>
        <v>282522723.38000005</v>
      </c>
    </row>
    <row r="83" spans="1:17" x14ac:dyDescent="0.25">
      <c r="B83" s="9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</row>
    <row r="84" spans="1:17" x14ac:dyDescent="0.25">
      <c r="B84" s="38" t="s">
        <v>96</v>
      </c>
      <c r="C84" s="39"/>
      <c r="D84" s="26"/>
      <c r="E84" s="40"/>
      <c r="F84" s="39"/>
      <c r="G84" s="39"/>
      <c r="H84" s="41"/>
      <c r="I84" s="39"/>
      <c r="J84" s="39"/>
      <c r="K84" s="39"/>
      <c r="L84" s="39"/>
      <c r="M84" s="39"/>
      <c r="N84" s="39"/>
      <c r="O84" s="39"/>
      <c r="P84" s="41"/>
      <c r="Q84" s="41"/>
    </row>
    <row r="85" spans="1:17" x14ac:dyDescent="0.25">
      <c r="B85" s="39" t="s">
        <v>97</v>
      </c>
      <c r="C85" s="39"/>
      <c r="D85" s="26"/>
      <c r="E85" s="40"/>
      <c r="F85" s="39"/>
      <c r="G85" s="39"/>
      <c r="H85" s="41"/>
      <c r="I85" s="39"/>
      <c r="J85" s="39"/>
      <c r="K85" s="39"/>
      <c r="L85" s="39"/>
      <c r="M85" s="39"/>
      <c r="N85" s="39"/>
      <c r="O85" s="39"/>
      <c r="P85" s="41"/>
      <c r="Q85" s="41"/>
    </row>
    <row r="86" spans="1:17" x14ac:dyDescent="0.25">
      <c r="B86" s="39" t="s">
        <v>103</v>
      </c>
      <c r="C86" s="39"/>
      <c r="D86" s="26"/>
      <c r="E86" s="40"/>
      <c r="F86" s="39"/>
      <c r="G86" s="39"/>
      <c r="H86" s="41"/>
      <c r="I86" s="39"/>
      <c r="J86" s="39"/>
      <c r="K86" s="39"/>
      <c r="L86" s="39"/>
      <c r="M86" s="39"/>
      <c r="N86" s="39"/>
      <c r="O86" s="39"/>
      <c r="P86" s="41"/>
      <c r="Q86" s="41"/>
    </row>
    <row r="87" spans="1:17" x14ac:dyDescent="0.25">
      <c r="B87" s="39" t="s">
        <v>100</v>
      </c>
      <c r="C87" s="39"/>
      <c r="D87" s="26"/>
      <c r="E87" s="40"/>
      <c r="F87" s="39"/>
      <c r="G87" s="39"/>
      <c r="H87" s="41"/>
      <c r="I87" s="39"/>
      <c r="J87" s="39"/>
      <c r="K87" s="39"/>
      <c r="L87" s="39"/>
      <c r="M87" s="39"/>
      <c r="N87" s="39"/>
      <c r="O87" s="39"/>
      <c r="P87" s="41"/>
      <c r="Q87" s="41"/>
    </row>
    <row r="88" spans="1:17" x14ac:dyDescent="0.25">
      <c r="B88" s="39" t="s">
        <v>106</v>
      </c>
      <c r="C88" s="39"/>
      <c r="D88" s="26"/>
      <c r="E88" s="40"/>
      <c r="F88" s="39"/>
      <c r="G88" s="39"/>
      <c r="H88" s="41"/>
      <c r="I88" s="39"/>
      <c r="J88" s="42"/>
      <c r="K88" s="42"/>
      <c r="L88" s="39"/>
      <c r="M88" s="39"/>
      <c r="N88" s="39"/>
      <c r="O88" s="39"/>
      <c r="P88" s="41"/>
      <c r="Q88" s="41"/>
    </row>
    <row r="89" spans="1:17" x14ac:dyDescent="0.25">
      <c r="B89" s="39" t="s">
        <v>98</v>
      </c>
      <c r="C89" s="39"/>
      <c r="D89" s="26"/>
      <c r="E89" s="40"/>
      <c r="F89" s="39"/>
      <c r="G89" s="39"/>
      <c r="H89" s="42"/>
      <c r="I89" s="39"/>
      <c r="J89" s="39"/>
      <c r="K89" s="39"/>
      <c r="L89" s="39"/>
      <c r="M89" s="39"/>
      <c r="N89" s="39"/>
      <c r="O89" s="39"/>
      <c r="P89" s="41"/>
      <c r="Q89" s="41"/>
    </row>
    <row r="90" spans="1:17" x14ac:dyDescent="0.25">
      <c r="B90" s="39" t="s">
        <v>99</v>
      </c>
      <c r="C90" s="39"/>
      <c r="D90" s="26"/>
      <c r="E90" s="40"/>
      <c r="F90" s="39"/>
      <c r="G90" s="39"/>
      <c r="H90" s="42"/>
      <c r="I90" s="39"/>
      <c r="J90" s="39"/>
      <c r="K90" s="39"/>
      <c r="L90" s="39"/>
      <c r="M90" s="39"/>
      <c r="N90" s="39"/>
      <c r="O90" s="39"/>
      <c r="P90" s="41"/>
      <c r="Q90" s="41"/>
    </row>
    <row r="91" spans="1:17" x14ac:dyDescent="0.25">
      <c r="B91" s="43" t="s">
        <v>109</v>
      </c>
      <c r="C91" s="39"/>
      <c r="D91" s="26"/>
      <c r="E91" s="40"/>
      <c r="F91" s="39"/>
      <c r="G91" s="39"/>
      <c r="H91" s="42"/>
      <c r="I91" s="39"/>
      <c r="J91" s="39"/>
      <c r="K91" s="39"/>
      <c r="L91" s="39"/>
      <c r="M91" s="39"/>
      <c r="N91" s="39"/>
      <c r="O91" s="39"/>
      <c r="P91" s="41"/>
      <c r="Q91" s="41"/>
    </row>
    <row r="92" spans="1:17" x14ac:dyDescent="0.25">
      <c r="B92" s="37" t="s">
        <v>107</v>
      </c>
      <c r="C92" s="39"/>
      <c r="D92" s="26"/>
      <c r="E92" s="40"/>
      <c r="F92" s="39"/>
      <c r="G92" s="39"/>
      <c r="H92" s="42"/>
      <c r="I92" s="39"/>
      <c r="J92" s="39"/>
      <c r="K92" s="39"/>
      <c r="L92" s="39"/>
      <c r="M92" s="39"/>
      <c r="N92" s="39"/>
      <c r="O92" s="39"/>
      <c r="P92" s="41"/>
      <c r="Q92" s="41"/>
    </row>
    <row r="93" spans="1:17" ht="38.25" customHeight="1" x14ac:dyDescent="0.25">
      <c r="B93" s="44" t="s">
        <v>108</v>
      </c>
      <c r="C93" s="44"/>
      <c r="D93" s="44"/>
      <c r="E93" s="44"/>
      <c r="F93" s="44"/>
      <c r="G93" s="44"/>
      <c r="H93" s="44"/>
      <c r="I93" s="44"/>
      <c r="J93" s="44"/>
      <c r="K93" s="44"/>
      <c r="L93" s="44"/>
      <c r="M93" s="44"/>
      <c r="N93" s="44"/>
      <c r="O93" s="44"/>
      <c r="P93" s="44"/>
      <c r="Q93" s="44"/>
    </row>
    <row r="94" spans="1:17" x14ac:dyDescent="0.25">
      <c r="B94" s="10"/>
      <c r="D94" s="6"/>
      <c r="G94" s="12"/>
      <c r="I94" s="1"/>
      <c r="Q94" s="12"/>
    </row>
    <row r="95" spans="1:17" x14ac:dyDescent="0.25">
      <c r="B95" s="10"/>
      <c r="D95" s="6"/>
      <c r="G95" s="12"/>
      <c r="I95" s="1"/>
      <c r="Q95" s="12"/>
    </row>
    <row r="96" spans="1:17" x14ac:dyDescent="0.25">
      <c r="B96" s="10"/>
      <c r="D96" s="6"/>
      <c r="G96" s="12"/>
      <c r="I96" s="1"/>
      <c r="Q96" s="12"/>
    </row>
    <row r="97" spans="2:18" x14ac:dyDescent="0.25">
      <c r="B97" s="10"/>
      <c r="D97" s="6"/>
      <c r="G97" s="12"/>
      <c r="I97" s="1"/>
      <c r="Q97" s="12"/>
    </row>
    <row r="98" spans="2:18" x14ac:dyDescent="0.25">
      <c r="B98" s="10"/>
      <c r="D98" s="6"/>
      <c r="G98" s="12"/>
      <c r="I98" s="1"/>
      <c r="Q98" s="12"/>
    </row>
    <row r="99" spans="2:18" x14ac:dyDescent="0.25">
      <c r="B99" s="10"/>
      <c r="D99" s="6"/>
      <c r="G99" s="12"/>
      <c r="I99" s="1"/>
      <c r="Q99" s="12"/>
    </row>
    <row r="100" spans="2:18" x14ac:dyDescent="0.25">
      <c r="B100" s="10"/>
      <c r="D100" s="6"/>
      <c r="G100" s="12"/>
      <c r="I100" s="1"/>
      <c r="Q100" s="12"/>
    </row>
    <row r="101" spans="2:18" x14ac:dyDescent="0.25">
      <c r="B101" s="10"/>
      <c r="D101" s="6"/>
      <c r="G101" s="12"/>
      <c r="I101" s="1"/>
      <c r="Q101" s="12"/>
    </row>
    <row r="102" spans="2:18" x14ac:dyDescent="0.25">
      <c r="B102" s="10"/>
      <c r="D102" s="6"/>
      <c r="G102" s="12"/>
      <c r="I102" s="12"/>
      <c r="Q102" s="12"/>
    </row>
    <row r="103" spans="2:18" x14ac:dyDescent="0.25">
      <c r="B103" s="17" t="s">
        <v>94</v>
      </c>
      <c r="C103" s="17"/>
      <c r="D103" s="17"/>
      <c r="E103" s="17"/>
      <c r="F103" s="17"/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17"/>
    </row>
    <row r="104" spans="2:18" x14ac:dyDescent="0.25">
      <c r="B104" s="18" t="s">
        <v>95</v>
      </c>
      <c r="C104" s="18"/>
      <c r="D104" s="18"/>
      <c r="E104" s="18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</row>
    <row r="105" spans="2:18" x14ac:dyDescent="0.25">
      <c r="B105" s="18" t="s">
        <v>68</v>
      </c>
      <c r="C105" s="18"/>
      <c r="D105" s="18"/>
      <c r="E105" s="18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</row>
    <row r="106" spans="2:18" x14ac:dyDescent="0.25">
      <c r="B106" s="10"/>
      <c r="Q106" s="11"/>
      <c r="R106" s="7"/>
    </row>
    <row r="108" spans="2:18" x14ac:dyDescent="0.25">
      <c r="Q108" s="12"/>
    </row>
    <row r="110" spans="2:18" x14ac:dyDescent="0.25">
      <c r="B110" s="14"/>
      <c r="C110" s="1"/>
      <c r="D110" s="1"/>
      <c r="E110" s="7"/>
      <c r="Q110" s="12"/>
    </row>
    <row r="111" spans="2:18" x14ac:dyDescent="0.25">
      <c r="B111" s="14"/>
      <c r="C111" s="1"/>
      <c r="D111" s="1"/>
      <c r="E111" s="8"/>
    </row>
    <row r="112" spans="2:18" x14ac:dyDescent="0.25">
      <c r="B112" s="14"/>
      <c r="C112" s="1"/>
      <c r="D112" s="1"/>
      <c r="E112" s="1"/>
    </row>
    <row r="113" spans="2:5" x14ac:dyDescent="0.25">
      <c r="B113" s="14"/>
      <c r="C113" s="1"/>
      <c r="D113" s="1"/>
      <c r="E113" s="1"/>
    </row>
    <row r="114" spans="2:5" x14ac:dyDescent="0.25">
      <c r="B114" s="14"/>
      <c r="C114" s="1"/>
      <c r="D114" s="1"/>
      <c r="E114" s="1"/>
    </row>
    <row r="115" spans="2:5" x14ac:dyDescent="0.25">
      <c r="B115" s="14"/>
      <c r="C115" s="1"/>
      <c r="D115" s="1"/>
      <c r="E115" s="1"/>
    </row>
  </sheetData>
  <mergeCells count="15">
    <mergeCell ref="B93:Q93"/>
    <mergeCell ref="Q7:Q8"/>
    <mergeCell ref="B103:Q103"/>
    <mergeCell ref="B104:Q104"/>
    <mergeCell ref="B105:Q105"/>
    <mergeCell ref="B1:Q1"/>
    <mergeCell ref="B2:Q2"/>
    <mergeCell ref="B3:Q3"/>
    <mergeCell ref="B4:Q4"/>
    <mergeCell ref="B5:Q5"/>
    <mergeCell ref="B7:B8"/>
    <mergeCell ref="C7:C8"/>
    <mergeCell ref="D7:D8"/>
    <mergeCell ref="E7:E8"/>
    <mergeCell ref="F7:F8"/>
  </mergeCells>
  <pageMargins left="0.39370078740157483" right="0.39370078740157483" top="0.15748031496062992" bottom="0.19685039370078741" header="0.31496062992125984" footer="0.31496062992125984"/>
  <pageSetup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Hojas de cálculo</vt:lpstr>
      </vt:variant>
      <vt:variant>
        <vt:i4>1</vt:i4>
      </vt:variant>
      <vt:variant>
        <vt:lpstr>Gráficos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P2 Presupuesto Aprobado-EJEC.</vt:lpstr>
      <vt:lpstr>Gráfico1</vt:lpstr>
      <vt:lpstr>'P2 Presupuesto Aprobado-EJEC.'!Títulos_a_imprimir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Fior Daliza Lopez</dc:creator>
  <cp:lastModifiedBy>Quirsa Marisol Baez Soto</cp:lastModifiedBy>
  <cp:lastPrinted>2024-04-25T20:56:54Z</cp:lastPrinted>
  <dcterms:created xsi:type="dcterms:W3CDTF">2023-02-06T18:56:24Z</dcterms:created>
  <dcterms:modified xsi:type="dcterms:W3CDTF">2024-04-25T20:57:36Z</dcterms:modified>
</cp:coreProperties>
</file>