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Z:\Reportes cuentas por pagar mensuales\2024\AGOSTO 2024\"/>
    </mc:Choice>
  </mc:AlternateContent>
  <xr:revisionPtr revIDLastSave="0" documentId="13_ncr:1_{E5D01C56-C64A-4982-A430-C598FB0606E9}" xr6:coauthVersionLast="47" xr6:coauthVersionMax="47" xr10:uidLastSave="{00000000-0000-0000-0000-000000000000}"/>
  <bookViews>
    <workbookView xWindow="-120" yWindow="-120" windowWidth="29040" windowHeight="15840" xr2:uid="{00000000-000D-0000-FFFF-FFFF00000000}"/>
  </bookViews>
  <sheets>
    <sheet name="TipoDocBeneficiario" sheetId="1" r:id="rId1"/>
  </sheets>
  <definedNames>
    <definedName name="_xlnm.Print_Area" localSheetId="0">TipoDocBeneficiario!$A$1:$L$275</definedName>
    <definedName name="_xlnm.Print_Titles" localSheetId="0">TipoDocBeneficiario!$9:$9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 l="1"/>
  <c r="H260" i="1"/>
  <c r="I244" i="1"/>
  <c r="J244" i="1" s="1"/>
  <c r="I257" i="1"/>
  <c r="J257" i="1" s="1"/>
  <c r="L257" i="1"/>
  <c r="I258" i="1"/>
  <c r="J258" i="1" s="1"/>
  <c r="L258" i="1"/>
  <c r="I259" i="1"/>
  <c r="J259" i="1" s="1"/>
  <c r="L25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J152" i="1" s="1"/>
  <c r="I153" i="1"/>
  <c r="J153" i="1" s="1"/>
  <c r="I154" i="1"/>
  <c r="J154" i="1" s="1"/>
  <c r="I155" i="1"/>
  <c r="J155" i="1" s="1"/>
  <c r="I156" i="1"/>
  <c r="J156" i="1" s="1"/>
  <c r="I157" i="1"/>
  <c r="J157" i="1" s="1"/>
  <c r="I158" i="1"/>
  <c r="J158" i="1" s="1"/>
  <c r="I159" i="1"/>
  <c r="J159" i="1" s="1"/>
  <c r="I160" i="1"/>
  <c r="J160" i="1" s="1"/>
  <c r="I161" i="1"/>
  <c r="J161" i="1" s="1"/>
  <c r="I162" i="1"/>
  <c r="J162" i="1" s="1"/>
  <c r="I163" i="1"/>
  <c r="J163" i="1" s="1"/>
  <c r="I164" i="1"/>
  <c r="J164" i="1" s="1"/>
  <c r="I165" i="1"/>
  <c r="J165" i="1" s="1"/>
  <c r="I166" i="1"/>
  <c r="J166" i="1" s="1"/>
  <c r="I167" i="1"/>
  <c r="J167" i="1" s="1"/>
  <c r="I168" i="1"/>
  <c r="J168" i="1" s="1"/>
  <c r="I169" i="1"/>
  <c r="J169" i="1" s="1"/>
  <c r="I170" i="1"/>
  <c r="J170" i="1" s="1"/>
  <c r="I171" i="1"/>
  <c r="J171" i="1" s="1"/>
  <c r="I172" i="1"/>
  <c r="J172" i="1" s="1"/>
  <c r="I173" i="1"/>
  <c r="J173" i="1" s="1"/>
  <c r="I174" i="1"/>
  <c r="J174" i="1" s="1"/>
  <c r="I175" i="1"/>
  <c r="J175" i="1" s="1"/>
  <c r="I176" i="1"/>
  <c r="J176" i="1" s="1"/>
  <c r="I177" i="1"/>
  <c r="J177" i="1" s="1"/>
  <c r="I178" i="1"/>
  <c r="J178" i="1" s="1"/>
  <c r="I179" i="1"/>
  <c r="J179" i="1" s="1"/>
  <c r="I180" i="1"/>
  <c r="J180" i="1" s="1"/>
  <c r="I181" i="1"/>
  <c r="J181" i="1" s="1"/>
  <c r="I182" i="1"/>
  <c r="J182" i="1" s="1"/>
  <c r="I183" i="1"/>
  <c r="J183" i="1" s="1"/>
  <c r="I184" i="1"/>
  <c r="J184" i="1" s="1"/>
  <c r="I185" i="1"/>
  <c r="J185" i="1" s="1"/>
  <c r="I186" i="1"/>
  <c r="J186" i="1" s="1"/>
  <c r="I187" i="1"/>
  <c r="J187" i="1" s="1"/>
  <c r="I188" i="1"/>
  <c r="J188" i="1" s="1"/>
  <c r="I189" i="1"/>
  <c r="J189" i="1" s="1"/>
  <c r="I190" i="1"/>
  <c r="J190" i="1" s="1"/>
  <c r="I191" i="1"/>
  <c r="J191" i="1" s="1"/>
  <c r="I192" i="1"/>
  <c r="J192" i="1" s="1"/>
  <c r="I193" i="1"/>
  <c r="J193" i="1" s="1"/>
  <c r="I194" i="1"/>
  <c r="J194" i="1" s="1"/>
  <c r="I195" i="1"/>
  <c r="J195" i="1" s="1"/>
  <c r="I196" i="1"/>
  <c r="J196" i="1" s="1"/>
  <c r="I197" i="1"/>
  <c r="J197" i="1" s="1"/>
  <c r="I198" i="1"/>
  <c r="J198" i="1" s="1"/>
  <c r="I199" i="1"/>
  <c r="J199" i="1" s="1"/>
  <c r="I200" i="1"/>
  <c r="J200" i="1" s="1"/>
  <c r="I201" i="1"/>
  <c r="J201" i="1" s="1"/>
  <c r="I202" i="1"/>
  <c r="J202" i="1" s="1"/>
  <c r="I203" i="1"/>
  <c r="J203" i="1" s="1"/>
  <c r="I204" i="1"/>
  <c r="J204" i="1" s="1"/>
  <c r="I205" i="1"/>
  <c r="J205" i="1" s="1"/>
  <c r="I206" i="1"/>
  <c r="J206" i="1" s="1"/>
  <c r="I207" i="1"/>
  <c r="J207" i="1" s="1"/>
  <c r="I208" i="1"/>
  <c r="J208" i="1" s="1"/>
  <c r="I209" i="1"/>
  <c r="J209" i="1" s="1"/>
  <c r="I210" i="1"/>
  <c r="J210" i="1" s="1"/>
  <c r="I211" i="1"/>
  <c r="J211" i="1" s="1"/>
  <c r="I212" i="1"/>
  <c r="J212" i="1" s="1"/>
  <c r="I213" i="1"/>
  <c r="J213" i="1" s="1"/>
  <c r="I214" i="1"/>
  <c r="J214" i="1" s="1"/>
  <c r="I215" i="1"/>
  <c r="J215" i="1" s="1"/>
  <c r="I216" i="1"/>
  <c r="J216" i="1" s="1"/>
  <c r="I217" i="1"/>
  <c r="J217" i="1" s="1"/>
  <c r="I218" i="1"/>
  <c r="J218" i="1" s="1"/>
  <c r="I219" i="1"/>
  <c r="J219" i="1" s="1"/>
  <c r="I220" i="1"/>
  <c r="J220" i="1" s="1"/>
  <c r="I221" i="1"/>
  <c r="J221" i="1" s="1"/>
  <c r="I222" i="1"/>
  <c r="J222" i="1" s="1"/>
  <c r="I223" i="1"/>
  <c r="J223" i="1" s="1"/>
  <c r="I224" i="1"/>
  <c r="J224" i="1" s="1"/>
  <c r="I225" i="1"/>
  <c r="J225" i="1" s="1"/>
  <c r="I226" i="1"/>
  <c r="J226" i="1" s="1"/>
  <c r="I227" i="1"/>
  <c r="J227" i="1" s="1"/>
  <c r="I228" i="1"/>
  <c r="J228" i="1" s="1"/>
  <c r="I229" i="1"/>
  <c r="J229" i="1" s="1"/>
  <c r="I230" i="1"/>
  <c r="J230" i="1" s="1"/>
  <c r="I231" i="1"/>
  <c r="J231" i="1" s="1"/>
  <c r="I232" i="1"/>
  <c r="J232" i="1" s="1"/>
  <c r="I233" i="1"/>
  <c r="J233" i="1" s="1"/>
  <c r="I234" i="1"/>
  <c r="J234" i="1" s="1"/>
  <c r="I235" i="1"/>
  <c r="J235" i="1" s="1"/>
  <c r="I236" i="1"/>
  <c r="J236" i="1" s="1"/>
  <c r="I237" i="1"/>
  <c r="J237" i="1" s="1"/>
  <c r="I238" i="1"/>
  <c r="J238" i="1" s="1"/>
  <c r="I239" i="1"/>
  <c r="J239" i="1" s="1"/>
  <c r="I240" i="1"/>
  <c r="J240" i="1" s="1"/>
  <c r="I241" i="1"/>
  <c r="J241" i="1" s="1"/>
  <c r="I242" i="1"/>
  <c r="J242" i="1" s="1"/>
  <c r="I243" i="1"/>
  <c r="J243" i="1" s="1"/>
  <c r="I245" i="1"/>
  <c r="J245" i="1" s="1"/>
  <c r="I246" i="1"/>
  <c r="J246" i="1" s="1"/>
  <c r="I247" i="1"/>
  <c r="J247" i="1" s="1"/>
  <c r="I248" i="1"/>
  <c r="J248" i="1" s="1"/>
  <c r="I249" i="1"/>
  <c r="J249" i="1" s="1"/>
  <c r="I250" i="1"/>
  <c r="J250" i="1" s="1"/>
  <c r="I251" i="1"/>
  <c r="J251" i="1" s="1"/>
  <c r="I252" i="1"/>
  <c r="J252" i="1" s="1"/>
  <c r="I253" i="1"/>
  <c r="J253" i="1" s="1"/>
  <c r="I254" i="1"/>
  <c r="J254" i="1" s="1"/>
  <c r="I255" i="1"/>
  <c r="J255" i="1" s="1"/>
  <c r="I256" i="1"/>
  <c r="J256" i="1" s="1"/>
  <c r="L244" i="1"/>
  <c r="L245" i="1"/>
  <c r="L246" i="1"/>
  <c r="L247" i="1"/>
  <c r="L248" i="1"/>
  <c r="L249" i="1"/>
  <c r="L250" i="1"/>
  <c r="L251" i="1"/>
  <c r="L252" i="1"/>
  <c r="L253" i="1"/>
  <c r="L254" i="1"/>
  <c r="L255" i="1"/>
  <c r="L256"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151" i="1"/>
  <c r="L147" i="1"/>
  <c r="L148" i="1"/>
  <c r="L149" i="1"/>
  <c r="L15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I260" i="1" l="1"/>
  <c r="J151" i="1"/>
</calcChain>
</file>

<file path=xl/sharedStrings.xml><?xml version="1.0" encoding="utf-8"?>
<sst xmlns="http://schemas.openxmlformats.org/spreadsheetml/2006/main" count="1739" uniqueCount="571">
  <si>
    <t>Beneficiario</t>
  </si>
  <si>
    <t>ANA MARIA PETRONILA HERNANDEZ PEGUERO</t>
  </si>
  <si>
    <t>22/05/2024</t>
  </si>
  <si>
    <t>27/06/2024</t>
  </si>
  <si>
    <t>12/06/2024</t>
  </si>
  <si>
    <t>05/06/2024</t>
  </si>
  <si>
    <t>16/05/2024</t>
  </si>
  <si>
    <t>29/05/2024</t>
  </si>
  <si>
    <t>25/06/2024</t>
  </si>
  <si>
    <t>28/06/2024</t>
  </si>
  <si>
    <t>10/06/2024</t>
  </si>
  <si>
    <t>MANUEL ANTONIO ROSARIO ALMANZAR</t>
  </si>
  <si>
    <t>06/05/2024</t>
  </si>
  <si>
    <t>11/06/2024</t>
  </si>
  <si>
    <t>DAMIAN MIGUEL ANGEL TAVERAS REYES</t>
  </si>
  <si>
    <t>24/05/2024</t>
  </si>
  <si>
    <t>COMPANIA DOMINICANA DE TELEFONOS C POR A</t>
  </si>
  <si>
    <t>03/06/2024</t>
  </si>
  <si>
    <t>27/05/2024</t>
  </si>
  <si>
    <t>SEGUROS UNIVERSAL C POR A</t>
  </si>
  <si>
    <t>14/06/2024</t>
  </si>
  <si>
    <t>24/04/2024</t>
  </si>
  <si>
    <t>18/06/2024</t>
  </si>
  <si>
    <t>Trovasa Hand Wash, SRL</t>
  </si>
  <si>
    <t>MAPFRE Salud ARS, S.A.</t>
  </si>
  <si>
    <t>Distribuidores Internacionales de Petróleo, SA</t>
  </si>
  <si>
    <t>20/06/2024</t>
  </si>
  <si>
    <t>HUMANO SEGUROS S A</t>
  </si>
  <si>
    <t>24/06/2024</t>
  </si>
  <si>
    <t>01/05/2024</t>
  </si>
  <si>
    <t>GASOLINERA FRANCO BIDO SRL</t>
  </si>
  <si>
    <t>21/06/2024</t>
  </si>
  <si>
    <t>Centro de Frenos David, SRL</t>
  </si>
  <si>
    <t>Maximun Pest Control, SRL</t>
  </si>
  <si>
    <t>Servicios Empresariales Canaan, SRL</t>
  </si>
  <si>
    <t>15/05/2024</t>
  </si>
  <si>
    <t>INVERSIONES DLP, SRL</t>
  </si>
  <si>
    <t>19/06/2024</t>
  </si>
  <si>
    <t>COMERCIALIZADORA LANIPSE, SRL</t>
  </si>
  <si>
    <t>Inversiones ND &amp; Asociados, SRL</t>
  </si>
  <si>
    <t>03/04/2024</t>
  </si>
  <si>
    <t>Kukira Servicios Múltiples, SRL</t>
  </si>
  <si>
    <t>Eventos Sonia &amp; Felix, SRL</t>
  </si>
  <si>
    <t>Lufisa Comercial, SRL</t>
  </si>
  <si>
    <t>Comercial Benzan Herrera, SRL</t>
  </si>
  <si>
    <t>Fab's Jr Liquors, SRL</t>
  </si>
  <si>
    <t>Suplimade Comercial, SRL</t>
  </si>
  <si>
    <t>Sanfra Food &amp; Catering, S.R.L.</t>
  </si>
  <si>
    <t>1955 General Business, Bienes y Servicios, SRL</t>
  </si>
  <si>
    <t>Yaxis Comercial, SRL</t>
  </si>
  <si>
    <t>R&amp;S Innovation Business Group Ibg, SRL</t>
  </si>
  <si>
    <t>Grupo Garcel, SRL</t>
  </si>
  <si>
    <t>SEGURO NACIONAL DE SALUD</t>
  </si>
  <si>
    <t>MAIKOL JOSE DE LA ROSA RAMIREZ</t>
  </si>
  <si>
    <t>Libramiento</t>
  </si>
  <si>
    <t>No.</t>
  </si>
  <si>
    <t>Tipo de Pago</t>
  </si>
  <si>
    <t>Fecha de Documento</t>
  </si>
  <si>
    <t>No. De Documento de Pago</t>
  </si>
  <si>
    <t>Fecha de la Factura</t>
  </si>
  <si>
    <t>Concepto</t>
  </si>
  <si>
    <t>Monto Facturado DOP</t>
  </si>
  <si>
    <t>Monto Pagado DOP</t>
  </si>
  <si>
    <t>Monto Pendiente DOP</t>
  </si>
  <si>
    <t>Estado</t>
  </si>
  <si>
    <t>Fecha estimada de Pago</t>
  </si>
  <si>
    <t>Completado</t>
  </si>
  <si>
    <t>Cheque</t>
  </si>
  <si>
    <t>TOTALES</t>
  </si>
  <si>
    <t>0.00</t>
  </si>
  <si>
    <t>LIC JOSE ERNESTO JIMENEZ</t>
  </si>
  <si>
    <t>DIRECTOR FINANCIERO, ISFODOSU</t>
  </si>
  <si>
    <t>INSTITUTO SUPERIOR DE FORMACION DOCENTE SALOME UREÑA</t>
  </si>
  <si>
    <t>VALORES EN RD$</t>
  </si>
  <si>
    <t>Fecha de creación</t>
  </si>
  <si>
    <t>ELVIRA POLANCO DIAZ</t>
  </si>
  <si>
    <t>MINERVA ALTAGRACIA HIRUJO TAMARIZ</t>
  </si>
  <si>
    <t>JVM-Pago factura NCF: B1500000052 d/f 08/12/2023, correspondiente a servicio de notarización de 74 contratos de becas para estudiantes. Según Orden de compra ISFODOSU-2020-00128. Pagos parciales.</t>
  </si>
  <si>
    <t>ROGELIO ANTONIO UREÑA PAREDES</t>
  </si>
  <si>
    <t>ABARCA DIGITAL SOCIEDAD LTDA</t>
  </si>
  <si>
    <t>OPERADORA PANIPUEBLO SRL</t>
  </si>
  <si>
    <t>Offitek, SRL</t>
  </si>
  <si>
    <t>MODAFOCA, SRL</t>
  </si>
  <si>
    <t>Global Promo JO LE, SRL</t>
  </si>
  <si>
    <t>AFS Intercultura, INC</t>
  </si>
  <si>
    <t>03/07/2024</t>
  </si>
  <si>
    <t>08/12/2023</t>
  </si>
  <si>
    <t>12/07/2024</t>
  </si>
  <si>
    <t>10/07/2024</t>
  </si>
  <si>
    <t>08/07/2024</t>
  </si>
  <si>
    <t>02/07/2024</t>
  </si>
  <si>
    <t>04/07/2024</t>
  </si>
  <si>
    <t>15/07/2024</t>
  </si>
  <si>
    <t>01/07/2024</t>
  </si>
  <si>
    <t>11/07/2024</t>
  </si>
  <si>
    <t>09/07/2024</t>
  </si>
  <si>
    <t>14/05/2024</t>
  </si>
  <si>
    <t>16/07/2024</t>
  </si>
  <si>
    <t>05/07/2024</t>
  </si>
  <si>
    <t>19/07/2024</t>
  </si>
  <si>
    <t>04/01/2024</t>
  </si>
  <si>
    <t>23/07/2024</t>
  </si>
  <si>
    <t>22/07/2024</t>
  </si>
  <si>
    <t>25/07/2024</t>
  </si>
  <si>
    <t>26/07/2024</t>
  </si>
  <si>
    <t>18/07/2024</t>
  </si>
  <si>
    <t>17/07/2024</t>
  </si>
  <si>
    <t>24/07/2024</t>
  </si>
  <si>
    <t>30/07/2024</t>
  </si>
  <si>
    <t>29/07/2024</t>
  </si>
  <si>
    <t>PAGO A PROVEEDORES AL 31 DE AGOSTO 2024</t>
  </si>
  <si>
    <t>14/08/2024</t>
  </si>
  <si>
    <t>06/08/2024</t>
  </si>
  <si>
    <t>09/08/2024</t>
  </si>
  <si>
    <t>28/08/2024</t>
  </si>
  <si>
    <t>07/08/2024</t>
  </si>
  <si>
    <t>27/08/2024</t>
  </si>
  <si>
    <t>21/08/2024</t>
  </si>
  <si>
    <t>05/08/2024</t>
  </si>
  <si>
    <t>19/08/2024</t>
  </si>
  <si>
    <t>20/08/2024</t>
  </si>
  <si>
    <t>30/08/2024</t>
  </si>
  <si>
    <t>02/08/2024</t>
  </si>
  <si>
    <t>13/08/2024</t>
  </si>
  <si>
    <t>12/08/2024</t>
  </si>
  <si>
    <t>01/08/2024</t>
  </si>
  <si>
    <t>23/08/2024</t>
  </si>
  <si>
    <t>29/08/2024</t>
  </si>
  <si>
    <t>26/08/2024</t>
  </si>
  <si>
    <t>22/08/2024</t>
  </si>
  <si>
    <t>08/08/2024</t>
  </si>
  <si>
    <t>15/08/2024</t>
  </si>
  <si>
    <t>9044</t>
  </si>
  <si>
    <t>8626</t>
  </si>
  <si>
    <t>8877</t>
  </si>
  <si>
    <t>9472</t>
  </si>
  <si>
    <t>8693</t>
  </si>
  <si>
    <t>9453</t>
  </si>
  <si>
    <t>9270</t>
  </si>
  <si>
    <t>8563</t>
  </si>
  <si>
    <t>9151</t>
  </si>
  <si>
    <t>9208</t>
  </si>
  <si>
    <t>9212</t>
  </si>
  <si>
    <t>9615</t>
  </si>
  <si>
    <t>9266</t>
  </si>
  <si>
    <t>8483</t>
  </si>
  <si>
    <t>8440</t>
  </si>
  <si>
    <t>8507</t>
  </si>
  <si>
    <t>8434</t>
  </si>
  <si>
    <t>9219</t>
  </si>
  <si>
    <t>9149</t>
  </si>
  <si>
    <t>8976</t>
  </si>
  <si>
    <t>8595</t>
  </si>
  <si>
    <t>8911</t>
  </si>
  <si>
    <t>8344</t>
  </si>
  <si>
    <t>9341</t>
  </si>
  <si>
    <t>9617</t>
  </si>
  <si>
    <t>9205</t>
  </si>
  <si>
    <t>8599</t>
  </si>
  <si>
    <t>8368</t>
  </si>
  <si>
    <t>9543</t>
  </si>
  <si>
    <t>8958</t>
  </si>
  <si>
    <t>9226</t>
  </si>
  <si>
    <t>8352</t>
  </si>
  <si>
    <t>9392</t>
  </si>
  <si>
    <t>9214</t>
  </si>
  <si>
    <t>9115</t>
  </si>
  <si>
    <t>9589</t>
  </si>
  <si>
    <t>8565</t>
  </si>
  <si>
    <t>8963</t>
  </si>
  <si>
    <t>8991</t>
  </si>
  <si>
    <t>9263</t>
  </si>
  <si>
    <t>9591</t>
  </si>
  <si>
    <t>9178</t>
  </si>
  <si>
    <t>8821</t>
  </si>
  <si>
    <t>8341</t>
  </si>
  <si>
    <t>9422</t>
  </si>
  <si>
    <t>9217</t>
  </si>
  <si>
    <t>8660</t>
  </si>
  <si>
    <t>8861</t>
  </si>
  <si>
    <t>8870</t>
  </si>
  <si>
    <t>8602</t>
  </si>
  <si>
    <t>9017</t>
  </si>
  <si>
    <t>8874</t>
  </si>
  <si>
    <t>9306</t>
  </si>
  <si>
    <t>8989</t>
  </si>
  <si>
    <t>8584</t>
  </si>
  <si>
    <t>9668</t>
  </si>
  <si>
    <t>8630</t>
  </si>
  <si>
    <t>8798</t>
  </si>
  <si>
    <t>8901</t>
  </si>
  <si>
    <t>9567</t>
  </si>
  <si>
    <t>8784</t>
  </si>
  <si>
    <t>8459</t>
  </si>
  <si>
    <t>8632</t>
  </si>
  <si>
    <t>8954</t>
  </si>
  <si>
    <t>8995</t>
  </si>
  <si>
    <t>9162</t>
  </si>
  <si>
    <t>9651</t>
  </si>
  <si>
    <t>9123</t>
  </si>
  <si>
    <t>9129</t>
  </si>
  <si>
    <t>8729</t>
  </si>
  <si>
    <t>9479</t>
  </si>
  <si>
    <t>9536</t>
  </si>
  <si>
    <t>8392</t>
  </si>
  <si>
    <t>9554</t>
  </si>
  <si>
    <t>9185</t>
  </si>
  <si>
    <t>8396</t>
  </si>
  <si>
    <t>9187</t>
  </si>
  <si>
    <t>8358</t>
  </si>
  <si>
    <t>9515</t>
  </si>
  <si>
    <t>8623</t>
  </si>
  <si>
    <t>8810</t>
  </si>
  <si>
    <t>8691</t>
  </si>
  <si>
    <t>9072</t>
  </si>
  <si>
    <t>8790</t>
  </si>
  <si>
    <t>8897</t>
  </si>
  <si>
    <t>9025</t>
  </si>
  <si>
    <t>8940</t>
  </si>
  <si>
    <t>8983</t>
  </si>
  <si>
    <t>8952</t>
  </si>
  <si>
    <t>8993</t>
  </si>
  <si>
    <t>8899</t>
  </si>
  <si>
    <t>8819</t>
  </si>
  <si>
    <t>8616</t>
  </si>
  <si>
    <t>8946</t>
  </si>
  <si>
    <t>8672</t>
  </si>
  <si>
    <t>8738</t>
  </si>
  <si>
    <t>8640</t>
  </si>
  <si>
    <t>9040</t>
  </si>
  <si>
    <t>8839</t>
  </si>
  <si>
    <t>9112</t>
  </si>
  <si>
    <t>9429</t>
  </si>
  <si>
    <t>8417</t>
  </si>
  <si>
    <t>9202</t>
  </si>
  <si>
    <t>9619</t>
  </si>
  <si>
    <t>8845</t>
  </si>
  <si>
    <t>9587</t>
  </si>
  <si>
    <t>8956</t>
  </si>
  <si>
    <t>9068</t>
  </si>
  <si>
    <t>8469</t>
  </si>
  <si>
    <t>8758</t>
  </si>
  <si>
    <t>8436</t>
  </si>
  <si>
    <t>9275</t>
  </si>
  <si>
    <t>9611</t>
  </si>
  <si>
    <t>9088</t>
  </si>
  <si>
    <t>8394</t>
  </si>
  <si>
    <t>8796</t>
  </si>
  <si>
    <t>8481</t>
  </si>
  <si>
    <t>9153</t>
  </si>
  <si>
    <t>8813</t>
  </si>
  <si>
    <t>8909</t>
  </si>
  <si>
    <t>8472</t>
  </si>
  <si>
    <t>9288</t>
  </si>
  <si>
    <t>8756</t>
  </si>
  <si>
    <t>8612</t>
  </si>
  <si>
    <t>8581</t>
  </si>
  <si>
    <t>9425</t>
  </si>
  <si>
    <t>8663</t>
  </si>
  <si>
    <t>9160</t>
  </si>
  <si>
    <t>8859</t>
  </si>
  <si>
    <t>9164</t>
  </si>
  <si>
    <t>8857</t>
  </si>
  <si>
    <t>8614</t>
  </si>
  <si>
    <t>8987</t>
  </si>
  <si>
    <t>8477</t>
  </si>
  <si>
    <t>8731</t>
  </si>
  <si>
    <t>8754</t>
  </si>
  <si>
    <t>8516</t>
  </si>
  <si>
    <t>8967</t>
  </si>
  <si>
    <t>8763</t>
  </si>
  <si>
    <t>8365</t>
  </si>
  <si>
    <t>9210</t>
  </si>
  <si>
    <t>8985</t>
  </si>
  <si>
    <t>8831</t>
  </si>
  <si>
    <t>9394</t>
  </si>
  <si>
    <t>8666</t>
  </si>
  <si>
    <t>8726</t>
  </si>
  <si>
    <t>8419</t>
  </si>
  <si>
    <t>8713</t>
  </si>
  <si>
    <t>9561</t>
  </si>
  <si>
    <t>8774</t>
  </si>
  <si>
    <t>9368</t>
  </si>
  <si>
    <t>8361</t>
  </si>
  <si>
    <t>8786</t>
  </si>
  <si>
    <t>8413</t>
  </si>
  <si>
    <t>9326</t>
  </si>
  <si>
    <t>9156</t>
  </si>
  <si>
    <t>8827</t>
  </si>
  <si>
    <t>8404</t>
  </si>
  <si>
    <t>8892</t>
  </si>
  <si>
    <t>9576</t>
  </si>
  <si>
    <t>9007</t>
  </si>
  <si>
    <t>8882</t>
  </si>
  <si>
    <t>9192</t>
  </si>
  <si>
    <t>9407</t>
  </si>
  <si>
    <t>9158</t>
  </si>
  <si>
    <t>02/05/2024</t>
  </si>
  <si>
    <t>17/06/2024</t>
  </si>
  <si>
    <t>10/08/2024</t>
  </si>
  <si>
    <t>27/07/2024</t>
  </si>
  <si>
    <t>20/07/2024</t>
  </si>
  <si>
    <t>10/05/2024</t>
  </si>
  <si>
    <t>21/11/2023</t>
  </si>
  <si>
    <t>16/02/2024</t>
  </si>
  <si>
    <t>26/06/2024</t>
  </si>
  <si>
    <t>04/03/2024</t>
  </si>
  <si>
    <t>19/03/2024</t>
  </si>
  <si>
    <t>20/05/2024</t>
  </si>
  <si>
    <t>22/02/2024</t>
  </si>
  <si>
    <t>09/05/2024</t>
  </si>
  <si>
    <t>25/05/2024</t>
  </si>
  <si>
    <t>08/06/2024</t>
  </si>
  <si>
    <t>NOLAZCO HIDALGO GUZMAN</t>
  </si>
  <si>
    <t>THE MOFET INSTITUTE RESEARCH</t>
  </si>
  <si>
    <t>EDITORA DEL CARIBE C POR A</t>
  </si>
  <si>
    <t>Viamar, SA</t>
  </si>
  <si>
    <t>Delta Comercial, SA</t>
  </si>
  <si>
    <t>Gas Antillano, SAS</t>
  </si>
  <si>
    <t>Oficina Universal, SA</t>
  </si>
  <si>
    <t>Tonos &amp; Colores, SRL</t>
  </si>
  <si>
    <t>Suplidores Industriales Mella, SRL</t>
  </si>
  <si>
    <t>DMC Digital Marketing to Consumers, SRL</t>
  </si>
  <si>
    <t>Hermosillo Comercial, SRL</t>
  </si>
  <si>
    <t>COMPU-OFFICE DOMINICANA, SRL</t>
  </si>
  <si>
    <t>Suplidores Diversos, SRL</t>
  </si>
  <si>
    <t>Difo Eléctromecanica, SRL</t>
  </si>
  <si>
    <t>Aguas Nacionales Dominic, SRL</t>
  </si>
  <si>
    <t>Casting Scorpion, SRL</t>
  </si>
  <si>
    <t>IMPRESORA KR, SRL</t>
  </si>
  <si>
    <t>Oficentro Oriental, SRL</t>
  </si>
  <si>
    <t>CQ CONSTRUCCIONES, SRL</t>
  </si>
  <si>
    <t>Obras Civiles Del Atlántico, SRL</t>
  </si>
  <si>
    <t>Procomer, SRL</t>
  </si>
  <si>
    <t>Neoagro, SRL</t>
  </si>
  <si>
    <t>Santana Germán Supply Battery Solar, SRL</t>
  </si>
  <si>
    <t>DI Part, Partes y Mecánica Diesel, SRL</t>
  </si>
  <si>
    <t>VASQUEZ REPUESTOS Y SERVICIOS PARA AUTOS, SRL</t>
  </si>
  <si>
    <t>TCO Networking, SRL</t>
  </si>
  <si>
    <t>AGROGLOBAL EXPORT E IMPORT, SRL</t>
  </si>
  <si>
    <t>ALL Office Solutions TS, SRL</t>
  </si>
  <si>
    <t>Macro Seguridad MASEG, SRL</t>
  </si>
  <si>
    <t>Constructora Estrucdom, SRL</t>
  </si>
  <si>
    <t>GEDEC GRUPO ELYON DEL CARIBE S.R.L.</t>
  </si>
  <si>
    <t>Velez Import, SRL</t>
  </si>
  <si>
    <t>Dita Services, SRL</t>
  </si>
  <si>
    <t>Tarja Software, SRL</t>
  </si>
  <si>
    <t>Otrojo EIRL</t>
  </si>
  <si>
    <t>UVRO Soluciones Empresariales, SRL</t>
  </si>
  <si>
    <t>Industriales Techa, SRL</t>
  </si>
  <si>
    <t>Inversiones Conques, SRL</t>
  </si>
  <si>
    <t>Slyking Group SRL</t>
  </si>
  <si>
    <t>Grupo Desa, SRL</t>
  </si>
  <si>
    <t>Augustos DS, SRL</t>
  </si>
  <si>
    <t>Aiclasp Comercial, SRL</t>
  </si>
  <si>
    <t>FUDIMAT, SRL</t>
  </si>
  <si>
    <t>SEMINARIO SAN PIO X</t>
  </si>
  <si>
    <t>REC-Pago facturas anexas, por legalización de documentos (ISFODOSU). OR-2023-00143.Pagos Parciales.</t>
  </si>
  <si>
    <t>REC-Pago factura NCF:B1500000053 d/f 02/05/2024, por servicio de desayuno, refrigerio y estación liquida permanente para docentes del prog. nacional de inducción (MINERD), en el FEM, dirigido a  Mipymes, OR-2024-00014, cierre de la orden.</t>
  </si>
  <si>
    <t>UM-Pago factura NCF: B1500000156 d/f 12/07/2024, servicio notarización contratos de becas: 33 Especialidad Edu. Inicial, 30 de Especialidad Edu. primer Ciclo y  26 de Maestría en Matemática Sup. Según Orden de compra ISFODOSU-2021-00219. Pagos parciales.</t>
  </si>
  <si>
    <t>JVM-Pago de Factura NCF:B1500001182 por la adquisición de alimentos para los estudiantes del Recinto OR-2023-0178, cierre de la orden.</t>
  </si>
  <si>
    <t>JVM-Pago relación de facturas anexas, por adquisición de alimentos para los estudiantes del Recinto. OR-2023-00483. Pagos parciales.</t>
  </si>
  <si>
    <t>REC-Pago fact. 002 d/f 04/07/24, corresp. al 30% del convenio por diseñar e impl. Planes y Proyectos de Formación Académica y Desarrollo Curricular del ISFODOSU basados en Modelo MOFET. Cert. CI-0000373-23. US$11,518.50 una tasa  RD$59.5584. Pago final.</t>
  </si>
  <si>
    <t>REC-4to pago factura F-2024-1-000019 d/f 17/7/2024, para el desarrollo de las competencias digitales docente del profesorado y capacitación p/la virtualización de asignaturas, cert. No. CI-0000734-2023, E$10,560.00 a una tasa de DOP$65.8149, pago parcial</t>
  </si>
  <si>
    <t>LNM-Pago de factura NCF: B1500000214 d/f 10/06/ 2024, por adquisición de alimentos para los estudiantes del Recinto. Según Orden de compra ISFODOSU-2023-00587. Pagos parciales.</t>
  </si>
  <si>
    <t>LNM-Pago factura NCF: B1500000215 d/f 02/08/2024, por adquisición de alimentos para los estudiantes del Recintos. Según Orden de compra ISFODOSU-2023-00155. Cierre de orden.</t>
  </si>
  <si>
    <t>LNM-Pagoi factura NCF:B1500000216 d/f 02/08/2024,por adquisicion de alimentos para los estudiantes del Recinto.OR-2022-00521.Ultimo Pago</t>
  </si>
  <si>
    <t>EPH-Pago factura NCF: B1500000250 d/f 26/08/2024, por servicio de transporte correspondiente al mes de agosto 2024. Según Orden de compra ISFODOSU-2024-00289. Pagos parciales.</t>
  </si>
  <si>
    <t>REC-Pago de factura NCF: E450000050830 d/f 10/08/2024, correspondiente a la cuenta 711982560, central telefónica Rectoría, agosto 2024</t>
  </si>
  <si>
    <t>REC-Pago factura E450000048219, correspondiente a la cuenta 711982560, central telefónica Rectoría, mes julio 2024.</t>
  </si>
  <si>
    <t>REC-Pago factura NCF: E450000048190 d/f 10/07/2024, correspondiente a la cuenta 705001061, flotilla móvil, mes julio 2024.</t>
  </si>
  <si>
    <t>REC-Pago factura NCF: E450000048261 d/f 10/07/2024 correspondiente a la cuenta 734699053, línea de Rectoría, mes julio 2024.</t>
  </si>
  <si>
    <t>REC-Pago factura NCF: E450000049838 d/f 27/07/2024, correspondiente a la cuenta 751071915 sumaria líneas Recintos, mes julio 2024.</t>
  </si>
  <si>
    <t>REC-Pago factura NCF: E450000050800 d/f 10/08/2024, correspondientes a la cuenta 705001061, flotilla móvil, agosto 2024.</t>
  </si>
  <si>
    <t>REC-Pago factura NCF: E450000050873 d/f 10/08/2024 correspondiente a la cuenta 734699053, líneas Rectoría, mes agosto 2024.</t>
  </si>
  <si>
    <t>REC-Pago relación de facturas anexas, por seguros complementarios para empleados del ISFODOSU, correspondiente al mes de agosto 2024.</t>
  </si>
  <si>
    <t>REC-Pago de factura NCF: B1500005757 d/f 12/07/2024.contratacion de periódicos de circulación nacional, para las publicaciones de las licitaciones públicas. OR-2023-00525.Pagos parciales.</t>
  </si>
  <si>
    <t>Pago fact E450000001812 d/f 30/07/2024, por servicios preventivo y correctivo a vehículo Ford Ranger, chasis 6FPPXXMJ2PHB74102, Año 2017 placa L37197.Recinto EMH, Según OR-2023-00297.Pago parcial.</t>
  </si>
  <si>
    <t>EMH-Pago factura NCF: E450000000491 d/f 25/06/2024, por servicio preventivo y correctivo al vehículo Toyota, chasis MR8FZ29G401650361, Año 2013 Placa EL07138 color negro del Recinto.OR-2023-00298.Pagos Parciales.</t>
  </si>
  <si>
    <t>LNM-Pago factura NCF: B1500019760 d/f 20/07/2024, por adquisición de gas al granel (GLP) para uso en el Recinto. Según Orden de compra ISFODOSU-2022-00288. Ultimo Pago.</t>
  </si>
  <si>
    <t>JVM-Pago de relación de facturas anexas, por adquisición de alimentos para los estudiantes del Recinto.OR-2023-00688.Pagos Parciales.</t>
  </si>
  <si>
    <t>REC-Pago factura NCF: B1500001397 d/f 01/08/2024, por servicio de lavado de flotilla vehicular perteneciente a la Rectoría. Según Orden de compra ISFODOSU-2024-00133. Pagos parciales.</t>
  </si>
  <si>
    <t>JVM-Pago factura NCF: B1500002214 d/f 24/07/2024, por adquisición de tóner y tinta originales para el Recinto.OR-2024-00297.Unico Pago</t>
  </si>
  <si>
    <t>UM-Pago de relación de fac anexas, por servicio de mantenimiento reparación camioneta Toyota Hilux, placa. EL07137, camioneta Ford Ranger pl. EL08304, camioneta Mitsubishi blanca EL07151, Minibús Toyota Hiace, EL01192 del Recinto. OR-2022-00194.Pagos Parc</t>
  </si>
  <si>
    <t>UM-Pago factura NCF: B1500002206 d/f 11/07/2024, por servicio de mantenimiento al minibús TOYOTA HIACE, placa No. EI01192 del Recinto. Según Orden de compra ISFODOSU-2022-00194. Pagos parciales.</t>
  </si>
  <si>
    <t>REC-Pago factura NCF: E450000000125 d/f 01/08/2024, por seguro complementario para empleados del ISFODOSU. Correspondiente al mes de agosto, del 01/08/2024 al 31/08/2024.</t>
  </si>
  <si>
    <t>LNM-Pago factura NCF: B1500001339 d/f 20/07/2024.por adquisición de artículos ferreteros para la operatividad del Recinto. OR-2024-00265.Unico Pago</t>
  </si>
  <si>
    <t>FEM-Pago factura NCF: B1500033241 d/f 04/07/2024, por adquisición de tickets prepagos para el Recinto. OR-2023-00608. Pagos parciales.</t>
  </si>
  <si>
    <t>FEM-Pago factura NCF: B1500033576 d/f 25/07/2024, por adquisición de tickest prepagos para el Recinto OR-2023-00608.Pagos Parciales</t>
  </si>
  <si>
    <t>REC-Pago  relación de facturas anexas, por adquisición de combustibles para la Rectoría del ISFODOSU. Según CERT. de contrato NO- BS-0011497-2023. Pagos parciales.</t>
  </si>
  <si>
    <t>REC-Pago factura NCF:B1500000727 d/f 22/07/2024, por adquisición de equipos informáticos para el ISFODOSU, proceso LPN-2023-0009, Item 11-tabletas, cert. BS-0001544-2024, pago único.</t>
  </si>
  <si>
    <t>LNM-Pago factura NCF: B1500005886 d/f 12/08/2024, por la compra de suministro de oficina para el Reccinto.OR-2024-00259.Ultimo Pago.</t>
  </si>
  <si>
    <t>UM-Pago factura NCF: B1500005820 d/f 05/07/2024, por adquisición de suministro de oficinas para uso en las diferentes áreas del Recinto.OR-2024-00234.Unico Pago.</t>
  </si>
  <si>
    <t>REC-Pago factura NCF:E450000001129 d/f 01/08/2024, por seguro complementario para empleados del ISFODOSU y dependientes, mes de agosto 2024, menos descuentos aplicado a empleados.</t>
  </si>
  <si>
    <t>EPH-Pago factura NCF: B1500002237 d/f 05/08/2024, por adquisición de Tickets prepagos de combustibles para uso en el Recinto. Según Orden de compra ISFODOSU-2024-00016. Desde el recibo No. 5374 hasta el 5407. asignación de julio 2024. Pagos parciales.</t>
  </si>
  <si>
    <t>REC-Pago de relación facturas anexas, por servicios de mantenimiento y reparación de flotilla vehicular de Rectoría. OR-2023-00612.Pagos Parciales</t>
  </si>
  <si>
    <t>UM-Pago factura NCF: B1500002066 d/f 06/08/2024, por servicio de mantenimiento la camioneta FORD RANGER, placa no. EL08304 del Recinto.OR-2023-00724.Pagos Parciales.</t>
  </si>
  <si>
    <t>EPH-Pago factura NCF:B1500000492 d/f 10/08/2024, por contratación de servicio de fumigación (compras verdes, OR-2024-00064.</t>
  </si>
  <si>
    <t>EMH-Pago factura NCF: B1500001005 d/f 05/07/2024, por adquisición de tickets de combustibles para uso en el Recinto. Según Orden de compra ISFODOSU-2023-00635. Pago parciales.</t>
  </si>
  <si>
    <t>JVM-Pago factura NCF: B1500001006 d/f 08/07/2024, por adquisición de tickets prepago de combustibles para los vehículos y asignaciones del Recinto.OR-2023-00206. Pagos parciales.</t>
  </si>
  <si>
    <t>REC-Pago factura NCF: B1500000044 d/f 11/07/2024, por servicio de publicidad en Redes Sociales y Medios Digitales del ISFODOSU  desde el 22 de marzo hasta el 20 de mayo 2024. Según Orden de compra ISFODOSU-2022-00575. Cierre de la orden.</t>
  </si>
  <si>
    <t>EMH-Pago factura NCF: B1500001464 d/f 24/07/2024, por adquisición de alimentos para los estudiantes del Recinto.OR-2024-042.Pagos Parciales.</t>
  </si>
  <si>
    <t>FEM-Pago relación de facturas anexas por adquisición de alimentos para los estudiantes del Recinto. Según Orden de compra 2023-00431. Pagos parciales.</t>
  </si>
  <si>
    <t>LNM-Pago de factura NCF: B1500001461 d/f 10/06/2024, por adquisición de alimentos para los estudiantes del Recinto OR-2022-00555. Pagos parciales.</t>
  </si>
  <si>
    <t>LNM-Pago factura NCF: B1500001462 d/f 10/06/2024, por adquisición de alimentos para los estudiantes del Recinto. Según Orden de compra ISFODOSU-2023-00413. Pagos parciales.</t>
  </si>
  <si>
    <t>LNM-Pago factura NCF: B1500001465 d/f 16/07/2024, por adquisición de alimentos para los estudiantes del Recinto.OR-2024-00141.pagos Parciales</t>
  </si>
  <si>
    <t>JVM-Pago factura NCF: E450000000240 d/f 29/07/2024, por adquisición de tóneres y tintas originales para impresoras y fotocopiadoras del Recinto. Según Orden de compra ISFODOSU-2024-00299. Pago único.</t>
  </si>
  <si>
    <t>UM-Pago factura NCF: E450000000204 d/f 08/07/2024, por adquisición de suministros de oficina para uso en las diferentes áreas del Recinto. Según Orden de compra ISFODOSU-2024-00231. Pago único.</t>
  </si>
  <si>
    <t>REC-Pago factura NCF: B1500000332 d/f 01/07/2024, por contratación de firma para servicio de consultoría para rebranding de la marca y elaboración del manual de identidad para el ISFODOSU.OR-2022-00453.Pagos Parciales.</t>
  </si>
  <si>
    <t>LNM-Pago factura NCF:B1500001758 d/f 26/07/2024, por servicio de serigrafias para las diferentes actividades académicas del Recinto, OR-2024-00208.</t>
  </si>
  <si>
    <t>JVM-Pago factura NCF: B1500000230 d/f 15/07/2024, correspondiente a servicio de mantenimiento y reparación de cuarto frio y aires acondicionados. Según Orden de compra ISFODOSU-2023-00450. Cierre de Orden.</t>
  </si>
  <si>
    <t>REC-Pago relación de facturas anexas, por servicio de mantenimiento preventivo/correctivo de aires acondicionados y cuarto frio, pertenecientes a la Rectoría y el Recinto FEM por el mes de julio 2024. Según Orden de compra 2023-00611.Cierre de orden.</t>
  </si>
  <si>
    <t>REC-Pago relación de facturas anexas, por servicio de mantenimiento preventivo/correctivo de aires acondicionados y cuarto frio, pertenecientes a la Rectoría y el Recinto FEM por el mes de junio 2024. Según Orden de compra 2023-00611. Pagos parciales.</t>
  </si>
  <si>
    <t>UM-Pago factura NCF: B1500000229 d/f 15/07/2024, por servicio de mantenimiento y/o reparaciones diversas (aires acondicionados y planta eléctrica) del Recinto. Según Orden de compra ISFODOSU-2023-00705. Pagos parciales.</t>
  </si>
  <si>
    <t>JVM-Pago factura NCF: B1500000238 d/f 27/06/2024, por adquisición de alimentos paras los estudiantes del Recinto. Según orden de compra ISFODOSU-2023-00492. Pagos parciales.</t>
  </si>
  <si>
    <t>UM-Pago factura NCF: B1500000962 d/f 1408/2024, por servicio de organización y montaje del campamento de verano 2024 en el Recinto. Según Orden de compra ISFODOSU-2024-00311. Pago único.</t>
  </si>
  <si>
    <t>UM-Pago factura NCF: B1500002863 d/f 10/07/2024, por servicios de impresiones diversas para diferentes actividades del Recinto.OR-2024-00067.Pagos Parciales.</t>
  </si>
  <si>
    <t>UM-Pago factura NCF: B1500002864 d/f 10/07/2024, por servicios de impresiones diversas para diferentes actividades del Recinto. Según Orden de compra ISFODOSU-2023-00517.Pagos Parciales.</t>
  </si>
  <si>
    <t>UM-Pago factura NCF: B1500002865 d/f 10/07/2024, por servicios de impresiones diversas para diferentes actividades del Recinto.OR-2022-00111.Pagos Parciales.</t>
  </si>
  <si>
    <t>JVM-Pago factura NCF: B1500000939 d/f 16/07/2024, por adquisición de suministros de oficina para uso en el Recinto. Según Orden de compra ISFODOSU-2024-00051. Pago único.</t>
  </si>
  <si>
    <t>LNM-Pago factura NCF: B1500000935 d/f 17/07/2024, por servicio de impresiones para las diferentes actividades académica del Recinto, OR-2024-00136, pagos parciales.</t>
  </si>
  <si>
    <t>REC- Pago factura NCF: B1500000940 d/f 26/07/2024, por adquisición de vasos térmicos para los Padres, Docentes, Administrativos del Isfodosu.OR-2024-00302.Unico Pago.</t>
  </si>
  <si>
    <t>REC-Pago 2da cubicación factura NCF:B1500000063 d/f 13/08/2024, por remozamiento de verja perimetral vertedero, señalética y otras adecuaciones del Recinto Félix Evaristo Mejía del ISFODOSU, adenda CO-0001448-2024.</t>
  </si>
  <si>
    <t>REC-Pago factura NCF: B1500000139 d/f 09/07/2024, por adquisición e instalación de módulos removibles para habilitación de área de almacén y oficinas en el Recinto UM del ISFODOSU. Según CERT. CO0000373-2024. Pago final.</t>
  </si>
  <si>
    <t>LNM-Pago factura NCF: B1500000307 d/f 06/08/2024, por servicio de mantenimiento y/o reparación de los diferentes Equipos Industriales (aires A.)  del Recinto. Según Orden de compra ISFODOSU-2023-00421. Pagos parciales.</t>
  </si>
  <si>
    <t>EMH-Pago factura NCF: B1500000368 d/f 03/06/2024, por adquisición de alimentos para los estudiantes del Recinto.OR-2023-00736.Pagos Parciales.</t>
  </si>
  <si>
    <t>EMH-Pago factura NCF: B1500000381 d/f 24/07/2024, por adquisición  de provisiones (carnes) para la alimentación de los estudiantes del Recinto. Según Orden de compra ISFODOSU-2024-00129. 1er pago de la orden.</t>
  </si>
  <si>
    <t>EPH-Pago factura NCF: B1500000169 d/f 15/08/2024, por suministro de inversores del Recinto. Según Orden de compra ISFODOSU-2024-00062. Pago único.</t>
  </si>
  <si>
    <t>EPH-Pago factura NCF: B1500000692 d/f 18/06/2024, por servicio de mantenimiento y reparación de vehículo. Orden ISFODOSU 2023-00054.Pagos Parciales.</t>
  </si>
  <si>
    <t>EPH-Pago factura NCF: B1500000706 d/f 22/08/2024, por servicio de mantenimiento y/o reparación de vehículo FORD RANGER, color blanco, placa No. EL08312 del Recinto. Según Orden de compra ISFODOSU-2023-00054. Cierre de la orden.</t>
  </si>
  <si>
    <t>EPH-Pago facturas anexas, por servicio de mantenimiento y reparación de vehículo del ISFODOSU.OR-2023-00054.Pagos Parciales.</t>
  </si>
  <si>
    <t>LNM-Pago factura NCF: B1500000682 d/f 15/05/2024, por servicio de mantenimiento y/o reparación de la flotilla vehicular del Recinto OR-2023-00409. Pagos parciales</t>
  </si>
  <si>
    <t>LNM-Pago facturas anexas, por servicio de mantenimiento y/o Reparación de la flotilla vehicular del Recinto.OR-2023-00409.Pagos Parciales.</t>
  </si>
  <si>
    <t>JVM-Pago de relación de factura anexas, por adquisición de servicio de mantenimiento y rep de vehículos (Baterías LTH) para Ford Ranger EL08311, Aceite Castrol y rep- de manguera para Toyota Hilux (OCO8551del Recinto.OR-2023-00662.Pagos Parciales.</t>
  </si>
  <si>
    <t>JVM-Pago de relación de facturas anexas, por adquisición de servicio de mantenimiento y reparación de vehículos Ford Ranger 2017.OR-2023-00662.Pagos Parciales.</t>
  </si>
  <si>
    <t>JVM-Pago de factura NCF: B1500001572 d/f 11/07/2024, por adquisición de alimentos para los estudiantes del Recinto.OR-2023-00602.Pagos Parciales.</t>
  </si>
  <si>
    <t>JVM-Pago de factura NCF; B1500001574 d/f 11/07/2024, por adquisición de alimentos para los estudiantes del Recinto.OR-2023-00482.Pagos Parciales.</t>
  </si>
  <si>
    <t>JVM-Pago factura NCF: B1500001527 d/f 22/05/2024, por adquisición de alimentos para los estudiantes y el personal del Recinto.OR-2023-00150.Pagos Parciales.</t>
  </si>
  <si>
    <t>JVM-Pago factura NCF: B1500001528 d/f 22/05/2024, por adquisición de alimentos para los estudiantes del Recinto.OR-2023-00447.Pagos Parciales.</t>
  </si>
  <si>
    <t>JVM-Pago relación de facturas anexas, por adquisición de alimentos para los estudiantes del Recinto.OR-2023-00475.Pagos Parciales.</t>
  </si>
  <si>
    <t>JVM-pago factura NCF: B1500001529 d/f 22/05/2024, por adquisición de alimentos para los estudiantes del Recinto.OR-2023-00474.Pagos Parciales</t>
  </si>
  <si>
    <t>UM-Pago de relación de factura anexas, por adquisición de alimentos para los estudiantes del Recinto.OR-2022-00551.Pagos Parciales.</t>
  </si>
  <si>
    <t>UM-Pago de relación de factura anexas, por adquisición de alimentos para los estudiantes del Recinto.OR-2022-00690.Pagos Parciales.</t>
  </si>
  <si>
    <t>UM-Pago de relación de factura anexas, por adquisición de alimentos para los estudiantes del Recinto.OR-2023-00290.Pagos Parciales.</t>
  </si>
  <si>
    <t>UM-Pago de relación de factura anexas, por adquisición de alimentos para los estudiantes del Recinto.OR-2023-00300.Pagos Parciales.</t>
  </si>
  <si>
    <t>UM-Pago de relación de facturas anexas, por adquisición de alimentos para los estudiantes del Recinto.OR-2023-00292.Pagos Parciales.</t>
  </si>
  <si>
    <t>UM-Pago de relación de facturas anexas, por adquisición de alimentos para los estudiantes internos y semi-internos del Recinto. Según Orden de compra ISFODOSU-2022-00695. Pagos Parciales.</t>
  </si>
  <si>
    <t>UM-Pago relación de facturas anexas, por adquisición de alimentos de los estudiantes del Recinto, OR-2023-00420.Ultimo Pago.</t>
  </si>
  <si>
    <t>EPH-Pago de facturas NCF: B1500000577 d/f 21/06/2024, por adquisición de remanentes de alimentos y bebidas. Según Orden de compra ISFODOSU-2023-00411. Pagos parciales</t>
  </si>
  <si>
    <t>EPH-Pago factura NCF: B1500000580 d/f 24/07/2024, por adquisición de alimentos y bebidas (botellones de agua) para los estudiantes del Recinto. Según Orden de compra ISFODOSU-2024-00240. Pagos parciales.</t>
  </si>
  <si>
    <t>REC-Avance del 20% contra fianza de anticipo No. 1-700-8948, para la adquisición, colocación y puesta en operación de equipos audiovisuales en aulas virtuales de los Recintos del ISFODOSU, cert. BS-0005773-2024.</t>
  </si>
  <si>
    <t>FEM-Pago de relación de facturas anexas, por adquisición de alimentos para los estudiantes del Recinto.OR-2023-0712.Cierre de orden.</t>
  </si>
  <si>
    <t>REC-Pago factura NCF: B1500002406 d/f 02/07/2024, por adquisición de equipos informáticos para el ISFODOSU, proceso LPN-2023-0009, Ítems 7,8 y 9, cert. BS-0001253-2024, pago único.</t>
  </si>
  <si>
    <t>FEM-Pago relación de facturas anexas, por adquisición de alimentos para los estudiantes del Recinto.OR-2024-00121.Pagos Parciales.</t>
  </si>
  <si>
    <t>JVM-Pago de factura NCF: B1500002107 d/f 14/06/2024, por adquisición de alimentos para los estudiantes del Recinto. Según Orden de compra ISFODOSU-2023-00690. Pagos Parciales.</t>
  </si>
  <si>
    <t>REC-Pago factura NCF: B1500000111 d/f 01/07/2024, por contratación de servicio para la elaboración de Plan Institucional  de Gestión de Riesgos de Desastres para el Recinto FEM y REC del ISFODOSU. Según Orden de compra ISFODOSU-2023-00004. Pago único.</t>
  </si>
  <si>
    <t>JVM-Pago relación de facturas anexas correspondiente a la contratación de servicio de catering para diferentes actividades para el Recinto. OR-2024-00027.Pagos Parciales.</t>
  </si>
  <si>
    <t>UM-Pago factura NCF: B1500000046 d/f 28/06/2024, por servicio de mantenimiento y reparación diversas del Recinto.OR-2023-00183.Cierre de la orden</t>
  </si>
  <si>
    <t>UM-Pago factura NCF: B1500000047 d/f 28/06/2024, por servicio de mantenimiento y/o reparaciones diversas a equipos de jardinería, limpieza y cocina del Recinto. Según Orden de compra ISFODOSU-2024-00066. Primer pago de la orden.</t>
  </si>
  <si>
    <t>UM-Pago factura NCF: B1500000048 d/f 12/08/2024, por servicio de impermeabilización de techo del edificio del aula #3 del Recinto.OR-2024-00237.Unico Pago</t>
  </si>
  <si>
    <t>LNM-Pago de relación de facturas anexas, por servicio de Catering para las diferentes Actividades Académica y de Recursos Humanos, dirigida a Mipymes desarrollada en el Recinto.OR-2024-00041.Pagos Parciales.</t>
  </si>
  <si>
    <t>EMH-Pago factura NCF: B1500000146 d/f 16/07/2024, por la compra de camisetas tshirts para la actividad de la celebración semana de la salud del Recinto. OR-2024-000197.Pago Único.</t>
  </si>
  <si>
    <t>UM-Pago factura NCF:B1500001074 d/f 23/07/2024, por adquisición de suministros de oficinas para la operatividad del Recinto , OR-2024-00232.</t>
  </si>
  <si>
    <t>JVM-Pago factura NCF: B1500000460 d/f 09/07/2024, por adquisición de servicios de fumigación y control de plagas por un año, mes de mayo 2024. Según Orden de compra ISFODOSU-2023-00676. Pagos parciales.</t>
  </si>
  <si>
    <t>UM-Pago factura NCF: B1500000452 d/f 01/07/2024, por servicio de fumigación en todas las áreas internas y externas del Recinto, correspondiente al mes de junio 2024. Según Orden de compra ISFODOSU-2023-00478. Pagos parciales.</t>
  </si>
  <si>
    <t>REC-Pago fact. NCF: B1500000028 d/f 08/07/2024, renovación de garantía de equipo Firewall XG330 y XG 430 de la infraestructura informática del centro de datos, OR-2024-00241, pago único.</t>
  </si>
  <si>
    <t>REC-Pago factura NCF: B1500000030 d/f 18/06/2024, por servicios fotográficos para las actividades realizadas en el ISFODOSU. Según Orden de compra ISFODOSU-2023-00637. Pagos parciales.</t>
  </si>
  <si>
    <t>EMH-Pago relación de facturas anexas, por adquisición de alimentos para los estudiantes del Recinto, OR-2023-00657,  pagos parciales.</t>
  </si>
  <si>
    <t>FEM-Pago relación facturas anexas, por adquisición de alimentos para los estudiantes del Recinto.OR-2024-00113.Pagos Parciales.</t>
  </si>
  <si>
    <t>LNM-Pago de factura NCF: B1500000146 d/f 01/08/2024, por servicio de serigrafias para las diferentes actividades académicas del Recinto.OR-2024-00210.Unico Pago</t>
  </si>
  <si>
    <t>REC-Pago factura NCF.B1500000227 d/f 25/06/2024, por adquisición de artículos para reconocimiento (Pines, placas, medallas, estatuillas y trofeos) para el Recinto FEM Y RECTORIA del ISFODOSU.OR-2024-00151.Pagos Parciales.</t>
  </si>
  <si>
    <t>UM-Pago de factura B1500001267d/f 12/06/2024, por adquisición de alimentos para los estudiantes del Recinto.OR-2023-00700.Pagos Parciales.</t>
  </si>
  <si>
    <t>UM-Pago factura NCF.B1500001268 d/f 12/06/2024, por adquisición de artículos de limpieza e higiene para uso del Recinto. Orden de compra 2023-00259.Ultimo Pago</t>
  </si>
  <si>
    <t>UM-Pago factura NCF: B1500001264 d/f 12/06/2024, por adquisición de condimentos para la alimentación  de estudiantes internos y semi-internos  del Recinto. Según  Orden de compra ISFODOSU-2022-00293. Pagos parciales.</t>
  </si>
  <si>
    <t>UM-Pago factura NCF: B1500001265 d/f 12/06/2024, por adquisición de alimentos para los estudiantes del Recinto. Según Orden de compra ISFODOSU-2023-00698. Pagos parciales.</t>
  </si>
  <si>
    <t>UM-Pago factura NCF: B1500001266 d/f 12/06/2024, por adquisición de alimentos (lácteos y proteínas) para la alimentación de los estudiantes internos y semi-internos de este Recinto. Según Orden de compra ISFODOSU-2022-00290. Cierre de la Orden.</t>
  </si>
  <si>
    <t>EMH-Pago factura NCF: B1500000060 d/f 08/07/2024, por adquisición de alimentos para los estudiantes del Recinto.OR-2024-00130.Pagos Parciales.</t>
  </si>
  <si>
    <t>REC-Pago relación facturas anexas, por servicio de fumigación de los espacios exteriores de la Rectoría y el Recinto FEM.OR-2023-00564.Pagos Parciales</t>
  </si>
  <si>
    <t>FEM-Pago factura NCF: B1500000290 d/f 22/07/2024, por compra de pinturas para el Recinto.OR2024-00300.Unico Pago.</t>
  </si>
  <si>
    <t>FEM-Pago de relación de facturas anexas, por adquisición de alimentos para los estudiantes del Recinto. OR-2023-00521.Pagos Parciales</t>
  </si>
  <si>
    <t>FEM-Pago factura NCF: B1500000815 d/f 05/06/2024, correspondiente a la compra de papel higiénico. OR-2024-00176.Unico Pago.</t>
  </si>
  <si>
    <t>FEM-Pago relación facturas anexas, por adquisición de alimentos para los estudiantes del Recinto.OR-2024-00106.Pagos Parciales.</t>
  </si>
  <si>
    <t>LNM-Pago de factura NCF: B1500000806 d/f 29/05/2024, por adquisición de alimentos para los estudiantes del Recinto.OR-2023-00368. Pagos parciales.</t>
  </si>
  <si>
    <t>LNM-Pago de factura NCF: B1500000807 d/f 29/05/2024, por adquisición de alimentos para los estudiantes del Recinto OR-2023-00692. Pagos parciale</t>
  </si>
  <si>
    <t>LNM-Pago factura NCF: B1500000804 d/f 29/05/2024, por adquisición de alimentos (carbohidratos) para los estudiantes del Recinto. Según Orden de compra ISFODOSU-2023-00519. Pagos parciales.</t>
  </si>
  <si>
    <t>LNM-Pago factura NCF: B1500000809 d/f 29/05/2024, por adquisición de alimentos (provisiones y agua) para uso de los estudiantes del Recinto, OR-2022-00237, pagos parciales.</t>
  </si>
  <si>
    <t>LNM-Pago factura NCF: B1500000852 d/f 04/07/2024, por adquisición de alimentos (bacalao) para los estudiantes del Recinto. Según Orden de compra ISFODOSU-2023-00518. Pagos parciales.</t>
  </si>
  <si>
    <t>LNM-Pago factura NCF: B1500000854 d/f 04/07/2024, por adquisición de alimentos (lácteos y huevos) para alimentación de los estudiantes del Recinto. Según Orden de compra ISFODOSU-2023-00167. Pagos parciales.</t>
  </si>
  <si>
    <t>LNM-Pago factura NCF: B1500000886 d/f 30/07/2024, por adquisición de alimentos y bebidas (botellones de agua) para los estudiantes del Recinto. Según Orden de compra ISFODOSU-2023-00388. Pagos parciales.</t>
  </si>
  <si>
    <t>LNM-Pago factura NCF:B1500000877 d/f 24/07/2024, por adquisición de artículos ferreteros para la operatividad del Recinto, OR-2024-00264.</t>
  </si>
  <si>
    <t>JVM-Pago factura NCF: B1500000265 d/f 18/06/2024, por adquisición de alimentos para los estudiantes del Recinto.OR-2023-00469.Cierre de orden.</t>
  </si>
  <si>
    <t>REC-Pago factura NCF: B1500000191 d/f 01/07 /2024, por servicio de catering (refrigerios, almuerzos, cenas y estaciones líquidas) para actividades académicas y administrativas de la Rectoría del ISFODOSU. OR-2023-00715. Pagos Parciales</t>
  </si>
  <si>
    <t>FEM-Pago factura NCF: B1500000032 d/f 03/07/2024, por servicio de impermeabilización en el Recinto.OR-2024-00073.Unico Pago.</t>
  </si>
  <si>
    <t>FEM-Pago factura NCF:B1500000129 d/f 16/02/2024, correspondiente a adquisición de alimentos, OR-2023-00735, pago único.</t>
  </si>
  <si>
    <t>LNM-Pago factura NCF:B1500000155 d/f 01/08/2024, por la compra de artículos ferreteros para la operatividad del Recinto, OR-2024-00262, pago único.</t>
  </si>
  <si>
    <t>REC-Pago factura NCF: B150000033 d/f 22/05/2024, por adquisición de equipos de limpieza para la Rectoría. OR2024-00158.Unico Pago.</t>
  </si>
  <si>
    <t>EMH-Pago de factura NCF: B1500000265 d/f 03/07/2024, por adquisición de alimentos para los estudiantes del Recinto.OR-2023-00738.Pagos Parciales.</t>
  </si>
  <si>
    <t>EMH-Pago de factura NCF: B1500000273 d/f 12/07/2024, por adquisición de medallas metálicas para actividades de apoyo a la docencia del área especializada del Recinto, OR-2024-00188.Pagos Parciales.</t>
  </si>
  <si>
    <t>EMH-Pago de relación de facturas anexas, por adquisición de alimentos para los estudiantes del Recinto.OR-2023-0752.Pagos Parciales.</t>
  </si>
  <si>
    <t>EMH-Pago factura NCF: B1500000264 d/f 12/07/2024, por adquisición de alimentos para los estudiantes del Recinto.OR-2024-00172.Pagos Parciales</t>
  </si>
  <si>
    <t>EMH-Pago factura NCF: B1500000266 d/f 03/07/2024, por adquisición de alimentos para los estudiantes del Recinto.OR-2024-0043.pagos Parciales</t>
  </si>
  <si>
    <t>FEM-Pago de relación de factura anexas, por adquisición de alimentos para los estudiantes del Recinto.OR-2023-00734.Cierre de orden.</t>
  </si>
  <si>
    <t>UM-Pago factura NCF: B1500000237 d/f 09/05/2024, por confección de uniformes para todo el personal del Recinto.OR-2023-00674.Unico Pago.</t>
  </si>
  <si>
    <t>UM-Pago factura NCF: B1500000271 d/f 10/07/2024, por adquisición de artículos coleccionables del Recinto.OR-2024-00160.Pagos Parciales.</t>
  </si>
  <si>
    <t>UM-Pago factura NCF: B1500000275 d/f 22/07/2024, por adquisición de artículos coleccionables del Recinto.OR-2024-00160.Pagos Parciales.</t>
  </si>
  <si>
    <t>UM-Pago factura NCF:B1500000270 d/f 10/07/2024, por adquisición de suministro de oficinas para la operatividad del Recinto, OR-2024-00230, pago único.</t>
  </si>
  <si>
    <t>EPH-Pago factura NCF: B1500000101 d/f 08/08/2024, por adquisición de textil para los estudiantes del Recinto.OR-2024-00305.UnicoPago.</t>
  </si>
  <si>
    <t>JVM-Pago factura NCF.B1500000079 d/f 22/05/2024, por adquisición de uniformes deportivos para el Recintos JVM Y EMH.OR-2023-00628.Unico Pago</t>
  </si>
  <si>
    <t>JVM-Pago factura NCF: B1500000098 d/f 24/07/2024, por adquisición de Banner, cruza calles, Bolsas y libretas para el Recinto. Según Orden de compra ISFODOSU-2024-00096. Pagos parciales.</t>
  </si>
  <si>
    <t>LNM-Pago factura NCF.B1500000097 d/f 17/07/2024, por compra de serigrafias para las diferentes actividades académicas del Recinto.OR-2024-00209.Pagos Parciales.</t>
  </si>
  <si>
    <t>LNM-Pago factura NCF.B1500000102 d/f 08/08/2024, por servicio  de serigrafias para las diferentes actividades académicas del Recinto.OR-2024-00209.Ultimo Pago.</t>
  </si>
  <si>
    <t>JVM-Pago factura NCF: B1500000083 d/f 12/06/2024, por adquisición de alimentos paras los estudiantes del Recinto. Según Orden de compra ISFODOSU-2023-00473. Pagos parciales</t>
  </si>
  <si>
    <t>JVM-Pago factura NCF: B1500000028 d/f 12/07/2024, por contratación de servicio de transporte y alimentación para diferentes actividades del Recinto. OR-2024-00193.Pagos Parciales.</t>
  </si>
  <si>
    <t>LNM-Pago factura NCF: B1500000025 d/f 12/07/2024, por servicio de transporte para las diferentes actividades académicas desarrolladas en el Recinto. Según Orden de compra ISFODOSU-2024-00049. Pagos Parciales.</t>
  </si>
  <si>
    <t>REC-Pago de relación de facturas anexas, por servicios de desayuno, refrigerios y estaciones liquidas para los docentes del programa nacional de Inducción. OR-2024-00156.Unico Pago.</t>
  </si>
  <si>
    <t>REC-Pago factura NCF: B1500000018 d/f 08/08/2024, convenio de colaboración en materia de Programas de Movilidad internacional para estudiantes y docentes del ISFODOSU. Según CERT. NO. CI-0000047-2024. Pagos parciales.</t>
  </si>
  <si>
    <t>REC-Pago factura NCF: B1500012396 d/f 22/07/2024, correspondiente a la contratación de seguro complementario para colaboradores del ISFODOSU y sus dependientes, corresp, agosto 2024.menos descuentos aplicados a empleados.</t>
  </si>
  <si>
    <t>JVM-Pago de relación anexas, por adquisición de alimentos para los estudiantes del Recinto. OR-2023-00114.Pagos Parciales.</t>
  </si>
  <si>
    <t>JVM-Pago relación de  facturas anexas, por adquisición de alimentos para los estudiantes del Recinto. Según Orden de compra ISFODOSU-2023-00750. Pagos Parciales.</t>
  </si>
  <si>
    <t>JVM-Pago relación de facturas anexas correspondiente a la adquisición de víveres para la alimentación de los estudiantes del Recinto, OR-2023-00613.Pagois Parciales.</t>
  </si>
  <si>
    <t>REC-Pago factura NCF: B1500000018 d/f 01/08/2024, por servicio de hospedaje corresp, al periodo mayo -junio 2024, para los estudiantes de la residencia masculina del Recinto LNNM del Isfodosu. Según convenio Cert.CI 0000314-2024.Ultimo Pago.</t>
  </si>
  <si>
    <t>TECNAS EIRL</t>
  </si>
  <si>
    <t>GRUPO GARCEL, SRL</t>
  </si>
  <si>
    <t>ALUMTECH SRL</t>
  </si>
  <si>
    <t>Solvex Dominicana SRL</t>
  </si>
  <si>
    <t>LUFISA COMERCIAL SRL</t>
  </si>
  <si>
    <t>UVRO SOLUCIONES EMPRESARIALES, SRL</t>
  </si>
  <si>
    <t>Estudio de Arquitectura Metropolis SRL</t>
  </si>
  <si>
    <t>FEMARAL , EIRL</t>
  </si>
  <si>
    <t>MOTÍVATE GROUP, SRL</t>
  </si>
  <si>
    <t>DIES TRADING , SRL</t>
  </si>
  <si>
    <t>JUFEMADI SUMINISTROS Y GASTABLES SRL</t>
  </si>
  <si>
    <t>Inversiones Peyco, SRL</t>
  </si>
  <si>
    <t>Impresora KR, SRL</t>
  </si>
  <si>
    <t>Charsan Suplidores Industriales &amp; Institu</t>
  </si>
  <si>
    <t>EMPRERED, SRL</t>
  </si>
  <si>
    <t>BROSAN COMPANY SRL</t>
  </si>
  <si>
    <t>PAGO FACTURAS VARIAS POR SERVICIOS MANTANIMIENTO ASCENSORES DE RECTORIA - ORDEN 2024-00017</t>
  </si>
  <si>
    <t>PAGO FACTURA NCF B1500000026, POR SERVICIO DE ALIMENTACION PARA SEMINARIO DE PRESENTACIION DE IN...</t>
  </si>
  <si>
    <t>PAGO FACTURA NCF B1500000256, POR ADQUISICION E INSTALACION DE MICRO DE PUERTA AUTOMATIZADA DE R...</t>
  </si>
  <si>
    <t>PAGO FACTURA NCF B1500000566, RENOVACION LICENCIA SSL WILCARD PARA DOMINIO ISFODOSU.EDU.DO - ORD...</t>
  </si>
  <si>
    <t>PAGO FACTURA NCF B1500000763, ADQUISICION DE ALIMENTOS PAR ADESARROLLO DEL CAMPAMENTO RECINTO FE...</t>
  </si>
  <si>
    <t>PAGO FACTURA NCF B1500000393, ADQUISICION DE 6 CAFETERAS ELECTRICAS DE 35 TAZAS  - ORDEN 2024-00010</t>
  </si>
  <si>
    <t>PAGO FCAT B15000003165/ D/F 22/07/2024 SERVICIO DE IMPRESIONES</t>
  </si>
  <si>
    <t>PAGO FACT. B1500016878 D/F 01/08/2024 ADQUISICION TANQUE DE PRESION PARA CISTERNA  RECINTO UM - ...</t>
  </si>
  <si>
    <t>PAGO FACT. B1500000064 D/F 29/07/2024 SERVICIO PARA REALIZAR CHARLA  DIRIGIDA  A LOS PADRES DEL ...</t>
  </si>
  <si>
    <t>PAGO DE FACTURA B1500000635 D/F 01/08/2024 MANTENIMIENTO Y AJUSTE DE BALANZAS ELECTRONICA FEM</t>
  </si>
  <si>
    <t>FACT B1500000171/ D/F 31/07/2024 ADQ. JUEGOS DIDACTICOS PARA EL CAMPAMENTO DE VERANO</t>
  </si>
  <si>
    <t>FACT B1500000269 D/F 15/08/2024, SERVICIO CAMBIO DE PUERTAS, CRISTALES Y LAMINADOS PARA RECINTO ...</t>
  </si>
  <si>
    <t>FACT B1500002950 D/F 20/08/2024, ADQUISICION DE BANNER EN LONA E IMPRESION EN VINIL ADHESIVO - O...</t>
  </si>
  <si>
    <t>FACT B1500000163 D/F 30/07/2024, ADQUISICION DE ARTICULOS DE PLOMERIA PARA USO EN RECTORIA - ORD...</t>
  </si>
  <si>
    <t>FACT B1500000001 D/F 02/08/2024, SERVICIO DE ENTRETENIMIENTO SHOW DE MAGIA EN CAMPAMENTO DE VERA...</t>
  </si>
  <si>
    <t>FACT B1500000027 D/F 22/07/2024, ADQ. T-SHIRT PARA CAMPAMENTO DE VERANO ISFODOSU 2024 - ORDEN 20...</t>
  </si>
  <si>
    <t>012085</t>
  </si>
  <si>
    <t>012086</t>
  </si>
  <si>
    <t>012087</t>
  </si>
  <si>
    <t>012088</t>
  </si>
  <si>
    <t>012089</t>
  </si>
  <si>
    <t>012090</t>
  </si>
  <si>
    <t>012091</t>
  </si>
  <si>
    <t>012092</t>
  </si>
  <si>
    <t>012093</t>
  </si>
  <si>
    <t>012094</t>
  </si>
  <si>
    <t>012095</t>
  </si>
  <si>
    <t>012096</t>
  </si>
  <si>
    <t>012097</t>
  </si>
  <si>
    <t>012098</t>
  </si>
  <si>
    <t>012099</t>
  </si>
  <si>
    <t>012100</t>
  </si>
  <si>
    <t>01/08/202</t>
  </si>
  <si>
    <t>Corresp. 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</si>
</sst>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d/m/yy;@"/>
  </numFmts>
  <fonts count="11" x14ac:knownFonts="1">
    <font>
      <sz val="11"/>
      <color indexed="8"/>
      <name val="Aptos Narrow"/>
      <family val="2"/>
      <scheme val="minor"/>
    </font>
    <font>
      <sz val="11"/>
      <color theme="1"/>
      <name val="Aptos Narrow"/>
      <family val="2"/>
      <scheme val="minor"/>
    </font>
    <font>
      <sz val="11"/>
      <color theme="1"/>
      <name val="Aptos Narrow"/>
      <family val="2"/>
      <scheme val="minor"/>
    </font>
    <font>
      <sz val="11"/>
      <color indexed="8"/>
      <name val="Aptos Narrow"/>
      <family val="2"/>
      <scheme val="minor"/>
    </font>
    <font>
      <b/>
      <sz val="12"/>
      <color theme="0"/>
      <name val="Times New Roman"/>
      <family val="1"/>
    </font>
    <font>
      <sz val="8"/>
      <name val="Aptos Narrow"/>
      <family val="2"/>
      <scheme val="minor"/>
    </font>
    <font>
      <sz val="12"/>
      <color indexed="8"/>
      <name val="Times New Roman"/>
      <family val="1"/>
    </font>
    <font>
      <b/>
      <sz val="12"/>
      <color indexed="8"/>
      <name val="Times New Roman"/>
      <family val="1"/>
    </font>
    <font>
      <b/>
      <sz val="14"/>
      <color theme="1"/>
      <name val="Times New Roman"/>
      <family val="1"/>
    </font>
    <font>
      <sz val="14"/>
      <color indexed="8"/>
      <name val="Times New Roman"/>
      <family val="1"/>
    </font>
    <font>
      <sz val="14"/>
      <color theme="1"/>
      <name val="Times New Roman"/>
      <family val="1"/>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cellStyleXfs>
  <cellXfs count="63">
    <xf numFmtId="0" fontId="0" fillId="0" borderId="0" xfId="0"/>
    <xf numFmtId="49" fontId="4" fillId="2" borderId="3" xfId="0" applyNumberFormat="1" applyFont="1" applyFill="1" applyBorder="1" applyAlignment="1">
      <alignment horizontal="center" vertical="center" wrapText="1"/>
    </xf>
    <xf numFmtId="0" fontId="6" fillId="0" borderId="0" xfId="0" applyFont="1" applyAlignment="1">
      <alignment horizontal="center" vertical="center" wrapText="1"/>
    </xf>
    <xf numFmtId="44" fontId="6" fillId="0" borderId="0" xfId="2" applyFont="1" applyAlignment="1">
      <alignment horizontal="center" vertical="center" wrapText="1"/>
    </xf>
    <xf numFmtId="2" fontId="6" fillId="0" borderId="0" xfId="2" applyNumberFormat="1" applyFont="1" applyAlignment="1">
      <alignment horizontal="center" vertical="center" wrapText="1"/>
    </xf>
    <xf numFmtId="14" fontId="6" fillId="0" borderId="0" xfId="0" applyNumberFormat="1" applyFont="1" applyAlignment="1">
      <alignment horizontal="center" vertical="center" wrapText="1"/>
    </xf>
    <xf numFmtId="49" fontId="6" fillId="3" borderId="0" xfId="0" applyNumberFormat="1" applyFont="1" applyFill="1" applyAlignment="1">
      <alignment horizontal="center" vertical="center" wrapText="1"/>
    </xf>
    <xf numFmtId="15" fontId="6" fillId="3" borderId="0" xfId="0" applyNumberFormat="1" applyFont="1" applyFill="1" applyAlignment="1">
      <alignment horizontal="center" vertical="center" wrapText="1"/>
    </xf>
    <xf numFmtId="49" fontId="4" fillId="2" borderId="5" xfId="0" applyNumberFormat="1" applyFont="1" applyFill="1" applyBorder="1" applyAlignment="1">
      <alignment horizontal="center" vertical="center" wrapText="1"/>
    </xf>
    <xf numFmtId="43" fontId="4" fillId="2" borderId="3" xfId="1" applyFont="1" applyFill="1" applyBorder="1" applyAlignment="1">
      <alignment horizontal="center" vertical="center" wrapText="1"/>
    </xf>
    <xf numFmtId="0" fontId="4" fillId="2" borderId="3" xfId="0" applyFont="1" applyFill="1" applyBorder="1" applyAlignment="1">
      <alignment horizontal="center" vertical="center" wrapText="1"/>
    </xf>
    <xf numFmtId="2" fontId="4" fillId="2" borderId="3" xfId="2"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4" fontId="6" fillId="3" borderId="2" xfId="2" applyFont="1" applyFill="1" applyBorder="1" applyAlignment="1">
      <alignment horizontal="center" vertical="center" wrapText="1"/>
    </xf>
    <xf numFmtId="14" fontId="6" fillId="3" borderId="7"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4" fontId="6" fillId="3" borderId="8" xfId="2" applyFont="1" applyFill="1" applyBorder="1" applyAlignment="1">
      <alignment horizontal="center" vertical="center" wrapText="1"/>
    </xf>
    <xf numFmtId="14" fontId="6" fillId="3" borderId="9" xfId="0" applyNumberFormat="1"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14" fontId="6" fillId="3" borderId="8" xfId="0" applyNumberFormat="1" applyFont="1" applyFill="1" applyBorder="1" applyAlignment="1">
      <alignment horizontal="center" vertical="center" wrapText="1"/>
    </xf>
    <xf numFmtId="0" fontId="7" fillId="0" borderId="0" xfId="0" applyFont="1" applyAlignment="1">
      <alignment horizontal="center" vertical="center" wrapText="1"/>
    </xf>
    <xf numFmtId="43" fontId="7" fillId="0" borderId="0" xfId="1" applyFont="1" applyAlignment="1">
      <alignment horizontal="center" vertical="center" wrapText="1"/>
    </xf>
    <xf numFmtId="49" fontId="6" fillId="3" borderId="0" xfId="1" applyNumberFormat="1" applyFont="1" applyFill="1" applyBorder="1" applyAlignment="1">
      <alignment horizontal="center" vertical="center" wrapText="1"/>
    </xf>
    <xf numFmtId="43" fontId="6" fillId="3" borderId="0" xfId="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15" fontId="7" fillId="3" borderId="4" xfId="0" applyNumberFormat="1" applyFont="1" applyFill="1" applyBorder="1" applyAlignment="1">
      <alignment horizontal="center" vertical="center"/>
    </xf>
    <xf numFmtId="49" fontId="6" fillId="3" borderId="4" xfId="1" applyNumberFormat="1" applyFont="1" applyFill="1" applyBorder="1" applyAlignment="1">
      <alignment horizontal="center" vertical="center" wrapText="1"/>
    </xf>
    <xf numFmtId="15" fontId="7" fillId="3" borderId="0" xfId="0" applyNumberFormat="1" applyFont="1" applyFill="1" applyAlignment="1">
      <alignment horizontal="center" vertical="center"/>
    </xf>
    <xf numFmtId="0" fontId="9" fillId="0" borderId="0" xfId="0" applyFont="1" applyAlignment="1">
      <alignment horizontal="center"/>
    </xf>
    <xf numFmtId="43" fontId="9" fillId="0" borderId="0" xfId="1" applyFont="1" applyAlignment="1">
      <alignment horizontal="center"/>
    </xf>
    <xf numFmtId="49" fontId="9" fillId="0" borderId="0" xfId="1" applyNumberFormat="1" applyFont="1" applyAlignment="1">
      <alignment horizontal="center"/>
    </xf>
    <xf numFmtId="164" fontId="9" fillId="0" borderId="0" xfId="0" applyNumberFormat="1" applyFont="1" applyAlignment="1">
      <alignment horizontal="center"/>
    </xf>
    <xf numFmtId="0" fontId="10" fillId="0" borderId="0" xfId="0" applyFont="1"/>
    <xf numFmtId="0" fontId="8" fillId="0" borderId="0" xfId="0" applyFont="1" applyAlignment="1">
      <alignment horizontal="left" vertical="center"/>
    </xf>
    <xf numFmtId="0" fontId="8" fillId="0" borderId="0" xfId="0" applyFont="1" applyAlignment="1">
      <alignment horizontal="right" vertical="center"/>
    </xf>
    <xf numFmtId="164" fontId="8" fillId="0" borderId="0" xfId="0" applyNumberFormat="1" applyFont="1" applyAlignment="1">
      <alignment horizontal="center" vertical="center"/>
    </xf>
    <xf numFmtId="1" fontId="7" fillId="4" borderId="0" xfId="0" applyNumberFormat="1" applyFont="1" applyFill="1" applyAlignment="1">
      <alignment horizontal="left" vertical="center"/>
    </xf>
    <xf numFmtId="14" fontId="7" fillId="4" borderId="0" xfId="0" applyNumberFormat="1" applyFont="1" applyFill="1" applyAlignment="1">
      <alignment horizontal="left" vertical="center"/>
    </xf>
    <xf numFmtId="0" fontId="7" fillId="4" borderId="0" xfId="0" applyFont="1" applyFill="1" applyAlignment="1">
      <alignment horizontal="left" vertical="center"/>
    </xf>
    <xf numFmtId="49" fontId="7" fillId="4" borderId="0" xfId="0" applyNumberFormat="1" applyFont="1" applyFill="1" applyAlignment="1">
      <alignment horizontal="left" vertical="center"/>
    </xf>
    <xf numFmtId="43" fontId="7" fillId="4" borderId="0" xfId="0" applyNumberFormat="1" applyFont="1" applyFill="1" applyAlignment="1">
      <alignment horizontal="left" vertical="center"/>
    </xf>
    <xf numFmtId="43" fontId="6" fillId="0" borderId="0" xfId="1" applyFont="1" applyBorder="1" applyAlignment="1">
      <alignment horizontal="center" vertical="center" wrapText="1"/>
    </xf>
    <xf numFmtId="43" fontId="6" fillId="0" borderId="0" xfId="1" applyFont="1" applyAlignment="1">
      <alignment horizontal="center" vertical="center" wrapText="1"/>
    </xf>
    <xf numFmtId="43" fontId="6" fillId="4" borderId="0" xfId="0" applyNumberFormat="1" applyFont="1" applyFill="1" applyAlignment="1">
      <alignment horizontal="center" vertical="center" wrapText="1"/>
    </xf>
    <xf numFmtId="15" fontId="6" fillId="4" borderId="0" xfId="0" applyNumberFormat="1" applyFont="1" applyFill="1" applyAlignment="1">
      <alignment horizontal="center" vertical="center" wrapText="1"/>
    </xf>
    <xf numFmtId="44" fontId="6" fillId="3" borderId="2" xfId="0" applyNumberFormat="1" applyFont="1" applyFill="1" applyBorder="1" applyAlignment="1">
      <alignment horizontal="center" vertical="center" wrapText="1"/>
    </xf>
    <xf numFmtId="44" fontId="6" fillId="3" borderId="2" xfId="1" applyNumberFormat="1" applyFont="1" applyFill="1" applyBorder="1" applyAlignment="1">
      <alignment horizontal="center" vertical="center" wrapText="1"/>
    </xf>
    <xf numFmtId="44" fontId="6" fillId="3" borderId="8" xfId="1" applyNumberFormat="1" applyFont="1" applyFill="1" applyBorder="1" applyAlignment="1">
      <alignment horizontal="center" vertical="center" wrapText="1"/>
    </xf>
    <xf numFmtId="43" fontId="6" fillId="3" borderId="2" xfId="1" applyFont="1" applyFill="1" applyBorder="1" applyAlignment="1">
      <alignment horizontal="center" vertical="center" wrapText="1"/>
    </xf>
    <xf numFmtId="43" fontId="6" fillId="3" borderId="8" xfId="1" applyFont="1" applyFill="1" applyBorder="1" applyAlignment="1">
      <alignment horizontal="center" vertical="center" wrapText="1"/>
    </xf>
    <xf numFmtId="0" fontId="8" fillId="0" borderId="0" xfId="0" applyFont="1" applyAlignment="1">
      <alignment horizontal="center" vertical="center"/>
    </xf>
    <xf numFmtId="49" fontId="7" fillId="3" borderId="0" xfId="0" applyNumberFormat="1" applyFont="1" applyFill="1" applyAlignment="1">
      <alignment horizontal="left" vertical="center"/>
    </xf>
    <xf numFmtId="1" fontId="7" fillId="3" borderId="0" xfId="0" applyNumberFormat="1" applyFont="1" applyFill="1" applyAlignment="1">
      <alignment horizontal="left" vertical="center"/>
    </xf>
    <xf numFmtId="14" fontId="7" fillId="3" borderId="0" xfId="0" applyNumberFormat="1" applyFont="1" applyFill="1" applyAlignment="1">
      <alignment horizontal="left" vertical="center"/>
    </xf>
    <xf numFmtId="0" fontId="7" fillId="3" borderId="0" xfId="0" applyFont="1" applyFill="1" applyAlignment="1">
      <alignment horizontal="left" vertical="center"/>
    </xf>
    <xf numFmtId="43" fontId="7" fillId="3" borderId="0" xfId="0" applyNumberFormat="1" applyFont="1" applyFill="1" applyAlignment="1">
      <alignment horizontal="left" vertical="center"/>
    </xf>
    <xf numFmtId="49" fontId="7" fillId="3" borderId="0" xfId="0" applyNumberFormat="1" applyFont="1" applyFill="1" applyAlignment="1">
      <alignment horizontal="center" vertical="center" wrapText="1"/>
    </xf>
    <xf numFmtId="43" fontId="6" fillId="3" borderId="0" xfId="0" applyNumberFormat="1" applyFont="1" applyFill="1" applyAlignment="1">
      <alignment horizontal="center" vertical="center" wrapText="1"/>
    </xf>
    <xf numFmtId="0" fontId="6" fillId="3" borderId="0" xfId="0" applyFont="1" applyFill="1" applyAlignment="1">
      <alignment horizontal="center" vertical="center" wrapText="1"/>
    </xf>
    <xf numFmtId="44" fontId="6" fillId="3" borderId="0" xfId="2" applyFont="1" applyFill="1" applyAlignment="1">
      <alignment horizontal="center" vertical="center" wrapText="1"/>
    </xf>
    <xf numFmtId="43" fontId="7" fillId="4" borderId="0" xfId="1" applyFont="1" applyFill="1" applyAlignment="1">
      <alignment horizontal="center" vertical="center" wrapText="1"/>
    </xf>
  </cellXfs>
  <cellStyles count="5">
    <cellStyle name="Comma" xfId="1" builtinId="3"/>
    <cellStyle name="Currency" xfId="2" builtinId="4"/>
    <cellStyle name="Normal" xfId="0" builtinId="0"/>
    <cellStyle name="Normal 2" xfId="3" xr:uid="{D4E600B5-F119-4C3C-9964-BC1BA2A378C3}"/>
    <cellStyle name="Normal 3" xfId="4" xr:uid="{5481A75D-27D1-451D-BEE1-C904EC12B69F}"/>
  </cellStyles>
  <dxfs count="30">
    <dxf>
      <font>
        <b val="0"/>
        <i val="0"/>
        <strike val="0"/>
        <condense val="0"/>
        <extend val="0"/>
        <outline val="0"/>
        <shadow val="0"/>
        <u val="none"/>
        <vertAlign val="baseline"/>
        <sz val="12"/>
        <color indexed="8"/>
        <name val="Times New Roman"/>
        <family val="1"/>
        <scheme val="none"/>
      </font>
      <numFmt numFmtId="20" formatCode="d\-mmm\-yy"/>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family val="1"/>
        <scheme val="none"/>
      </font>
      <numFmt numFmtId="35" formatCode="_(* #,##0.00_);_(* \(#,##0.00\);_(* &quot;-&quot;??_);_(@_)"/>
      <fill>
        <patternFill patternType="solid">
          <fgColor indexed="64"/>
          <bgColor theme="0" tint="-0.249977111117893"/>
        </patternFill>
      </fill>
      <alignment horizontal="center" vertical="center" textRotation="0" wrapText="1" indent="0" justifyLastLine="0" shrinkToFit="0" readingOrder="0"/>
    </dxf>
    <dxf>
      <font>
        <b/>
        <i val="0"/>
        <strike val="0"/>
        <condense val="0"/>
        <extend val="0"/>
        <outline val="0"/>
        <shadow val="0"/>
        <u val="none"/>
        <vertAlign val="baseline"/>
        <sz val="12"/>
        <color indexed="8"/>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ont>
        <b/>
        <i val="0"/>
        <strike val="0"/>
        <condense val="0"/>
        <extend val="0"/>
        <outline val="0"/>
        <shadow val="0"/>
        <u val="none"/>
        <vertAlign val="baseline"/>
        <sz val="12"/>
        <color indexed="8"/>
        <name val="Times New Roman"/>
        <family val="1"/>
        <scheme val="none"/>
      </font>
      <numFmt numFmtId="35" formatCode="_(* #,##0.00_);_(* \(#,##0.00\);_(* &quot;-&quot;??_);_(@_)"/>
      <fill>
        <patternFill patternType="solid">
          <fgColor indexed="64"/>
          <bgColor theme="0" tint="-0.249977111117893"/>
        </patternFill>
      </fill>
      <alignment horizontal="left" vertical="center" textRotation="0" wrapText="0" indent="0" justifyLastLine="0" shrinkToFit="0" readingOrder="0"/>
    </dxf>
    <dxf>
      <font>
        <b/>
        <i val="0"/>
        <strike val="0"/>
        <condense val="0"/>
        <extend val="0"/>
        <outline val="0"/>
        <shadow val="0"/>
        <u val="none"/>
        <vertAlign val="baseline"/>
        <sz val="12"/>
        <color indexed="8"/>
        <name val="Times New Roman"/>
        <family val="1"/>
        <scheme val="none"/>
      </font>
      <numFmt numFmtId="35" formatCode="_(* #,##0.00_);_(* \(#,##0.00\);_(* &quot;-&quot;??_);_(@_)"/>
      <fill>
        <patternFill patternType="solid">
          <fgColor indexed="64"/>
          <bgColor theme="0" tint="-0.249977111117893"/>
        </patternFill>
      </fill>
      <alignment horizontal="left" vertical="center" textRotation="0" wrapText="0" indent="0" justifyLastLine="0" shrinkToFit="0" readingOrder="0"/>
    </dxf>
    <dxf>
      <font>
        <b/>
        <i val="0"/>
        <strike val="0"/>
        <condense val="0"/>
        <extend val="0"/>
        <outline val="0"/>
        <shadow val="0"/>
        <u val="none"/>
        <vertAlign val="baseline"/>
        <sz val="12"/>
        <color indexed="8"/>
        <name val="Times New Roman"/>
        <family val="1"/>
        <scheme val="none"/>
      </font>
      <numFmt numFmtId="30" formatCode="@"/>
      <fill>
        <patternFill patternType="solid">
          <fgColor indexed="64"/>
          <bgColor theme="0" tint="-0.249977111117893"/>
        </patternFill>
      </fill>
      <alignment horizontal="left" vertical="center" textRotation="0" wrapText="0" indent="0" justifyLastLine="0" shrinkToFit="0" readingOrder="0"/>
    </dxf>
    <dxf>
      <font>
        <b/>
        <i val="0"/>
        <strike val="0"/>
        <condense val="0"/>
        <extend val="0"/>
        <outline val="0"/>
        <shadow val="0"/>
        <u val="none"/>
        <vertAlign val="baseline"/>
        <sz val="12"/>
        <color indexed="8"/>
        <name val="Times New Roman"/>
        <family val="1"/>
        <scheme val="none"/>
      </font>
      <numFmt numFmtId="30" formatCode="@"/>
      <fill>
        <patternFill patternType="solid">
          <fgColor indexed="64"/>
          <bgColor theme="0" tint="-0.249977111117893"/>
        </patternFill>
      </fill>
      <alignment horizontal="left" vertical="center" textRotation="0" wrapText="0" indent="0" justifyLastLine="0" shrinkToFit="0" readingOrder="0"/>
    </dxf>
    <dxf>
      <font>
        <b/>
        <i val="0"/>
        <strike val="0"/>
        <condense val="0"/>
        <extend val="0"/>
        <outline val="0"/>
        <shadow val="0"/>
        <u val="none"/>
        <vertAlign val="baseline"/>
        <sz val="12"/>
        <color indexed="8"/>
        <name val="Times New Roman"/>
        <family val="1"/>
        <scheme val="none"/>
      </font>
      <fill>
        <patternFill patternType="solid">
          <fgColor indexed="64"/>
          <bgColor theme="0" tint="-0.249977111117893"/>
        </patternFill>
      </fill>
      <alignment horizontal="left" vertical="center" textRotation="0" wrapText="0" indent="0" justifyLastLine="0" shrinkToFit="0" readingOrder="0"/>
    </dxf>
    <dxf>
      <font>
        <b/>
        <i val="0"/>
        <strike val="0"/>
        <condense val="0"/>
        <extend val="0"/>
        <outline val="0"/>
        <shadow val="0"/>
        <u val="none"/>
        <vertAlign val="baseline"/>
        <sz val="12"/>
        <color indexed="8"/>
        <name val="Times New Roman"/>
        <family val="1"/>
        <scheme val="none"/>
      </font>
      <fill>
        <patternFill patternType="solid">
          <fgColor indexed="64"/>
          <bgColor theme="0" tint="-0.249977111117893"/>
        </patternFill>
      </fill>
      <alignment horizontal="left" vertical="center" textRotation="0" wrapText="0" indent="0" justifyLastLine="0" shrinkToFit="0" readingOrder="0"/>
    </dxf>
    <dxf>
      <font>
        <b/>
        <i val="0"/>
        <strike val="0"/>
        <condense val="0"/>
        <extend val="0"/>
        <outline val="0"/>
        <shadow val="0"/>
        <u val="none"/>
        <vertAlign val="baseline"/>
        <sz val="12"/>
        <color indexed="8"/>
        <name val="Times New Roman"/>
        <family val="1"/>
        <scheme val="none"/>
      </font>
      <numFmt numFmtId="19" formatCode="d/m/yyyy"/>
      <fill>
        <patternFill patternType="solid">
          <fgColor indexed="64"/>
          <bgColor theme="0" tint="-0.249977111117893"/>
        </patternFill>
      </fill>
      <alignment horizontal="left" vertical="center" textRotation="0" wrapText="0" indent="0" justifyLastLine="0" shrinkToFit="0" readingOrder="0"/>
    </dxf>
    <dxf>
      <font>
        <b/>
        <i val="0"/>
        <strike val="0"/>
        <condense val="0"/>
        <extend val="0"/>
        <outline val="0"/>
        <shadow val="0"/>
        <u val="none"/>
        <vertAlign val="baseline"/>
        <sz val="12"/>
        <color indexed="8"/>
        <name val="Times New Roman"/>
        <family val="1"/>
        <scheme val="none"/>
      </font>
      <numFmt numFmtId="1" formatCode="0"/>
      <fill>
        <patternFill patternType="solid">
          <fgColor indexed="64"/>
          <bgColor theme="0" tint="-0.249977111117893"/>
        </patternFill>
      </fill>
      <alignment horizontal="left" vertical="center" textRotation="0" wrapText="0" indent="0" justifyLastLine="0" shrinkToFit="0" readingOrder="0"/>
    </dxf>
    <dxf>
      <font>
        <b/>
        <i val="0"/>
        <strike val="0"/>
        <condense val="0"/>
        <extend val="0"/>
        <outline val="0"/>
        <shadow val="0"/>
        <u val="none"/>
        <vertAlign val="baseline"/>
        <sz val="12"/>
        <color indexed="8"/>
        <name val="Times New Roman"/>
        <family val="1"/>
        <scheme val="none"/>
      </font>
      <numFmt numFmtId="30" formatCode="@"/>
      <fill>
        <patternFill patternType="solid">
          <fgColor indexed="64"/>
          <bgColor theme="0" tint="-0.249977111117893"/>
        </patternFill>
      </fill>
      <alignment horizontal="lef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19" formatCode="d/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indexed="8"/>
        <name val="Times New Roman"/>
        <family val="1"/>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19" formatCode="d/m/yyyy"/>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19" formatCode="d/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sz val="12"/>
      </font>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Times New Roman"/>
        <family val="1"/>
        <scheme val="none"/>
      </font>
      <numFmt numFmtId="30" formatCode="@"/>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11705</xdr:colOff>
      <xdr:row>0</xdr:row>
      <xdr:rowOff>0</xdr:rowOff>
    </xdr:from>
    <xdr:ext cx="1150345" cy="857250"/>
    <xdr:pic>
      <xdr:nvPicPr>
        <xdr:cNvPr id="2" name="Imagen 1">
          <a:extLst>
            <a:ext uri="{FF2B5EF4-FFF2-40B4-BE49-F238E27FC236}">
              <a16:creationId xmlns:a16="http://schemas.microsoft.com/office/drawing/2014/main" id="{F00896A5-5A47-437C-AC1D-ED1DECFE7CEF}"/>
            </a:ext>
          </a:extLst>
        </xdr:cNvPr>
        <xdr:cNvPicPr>
          <a:picLocks noChangeAspect="1"/>
        </xdr:cNvPicPr>
      </xdr:nvPicPr>
      <xdr:blipFill rotWithShape="1">
        <a:blip xmlns:r="http://schemas.openxmlformats.org/officeDocument/2006/relationships" r:embed="rId1"/>
        <a:srcRect b="37624"/>
        <a:stretch/>
      </xdr:blipFill>
      <xdr:spPr>
        <a:xfrm>
          <a:off x="7298330" y="0"/>
          <a:ext cx="1150345" cy="85725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BC9BA8-B6FD-423A-8886-1A4EC9945330}" name="Tabla1" displayName="Tabla1" ref="A9:L260" totalsRowCount="1" headerRowDxfId="29" dataDxfId="27" totalsRowDxfId="25" headerRowBorderDxfId="28" tableBorderDxfId="26" totalsRowBorderDxfId="24">
  <autoFilter ref="A9:L259" xr:uid="{69BC9BA8-B6FD-423A-8886-1A4EC9945330}"/>
  <sortState xmlns:xlrd2="http://schemas.microsoft.com/office/spreadsheetml/2017/richdata2" ref="A10:J146">
    <sortCondition ref="D9:D146"/>
  </sortState>
  <tableColumns count="12">
    <tableColumn id="1" xr3:uid="{D5C8D8D5-AEF7-4A7C-914C-A5013DFFC6A2}" name="No." totalsRowLabel="TOTALES" dataDxfId="23" totalsRowDxfId="11"/>
    <tableColumn id="12" xr3:uid="{A27151A9-E557-46C7-8F42-A12ADCB33B12}" name="Tipo de Pago" dataDxfId="22" totalsRowDxfId="10"/>
    <tableColumn id="5" xr3:uid="{0D2241D3-BAC2-47F1-B437-C715E8F8AA76}" name="Fecha de Documento" dataDxfId="21" totalsRowDxfId="9"/>
    <tableColumn id="4" xr3:uid="{149EB2EE-70AB-4789-9E3C-B2F3237D6530}" name="No. De Documento de Pago" dataDxfId="20" totalsRowDxfId="8"/>
    <tableColumn id="8" xr3:uid="{AA06D80D-5D4A-46CC-8571-A326B7773FEF}" name="Fecha de la Factura" dataDxfId="19" totalsRowDxfId="7"/>
    <tableColumn id="2" xr3:uid="{C30087AA-F7DF-44D6-B861-F0A27B6A51D9}" name="Beneficiario" dataDxfId="18" totalsRowDxfId="6"/>
    <tableColumn id="7" xr3:uid="{E1C160C2-713E-4AB0-8413-182E7365A856}" name="Concepto" dataDxfId="17" totalsRowDxfId="5"/>
    <tableColumn id="11" xr3:uid="{97ACB7C0-3B0B-42A7-A020-A2E2EE465845}" name="Monto Facturado DOP" totalsRowFunction="sum" dataDxfId="16" totalsRowDxfId="4"/>
    <tableColumn id="9" xr3:uid="{163FA476-9026-4CC1-8CA0-D62E43DADB9D}" name="Monto Pagado DOP" totalsRowFunction="sum" dataDxfId="15" totalsRowDxfId="3">
      <calculatedColumnFormula>+Tabla1[[#This Row],[Monto Facturado DOP]]</calculatedColumnFormula>
    </tableColumn>
    <tableColumn id="10" xr3:uid="{B85858D6-E55D-4F00-A96D-0AB155F9E08D}" name="Monto Pendiente DOP" totalsRowLabel="0.00" dataDxfId="14" totalsRowDxfId="2" dataCellStyle="Comma" totalsRowCellStyle="Comma">
      <calculatedColumnFormula>+Tabla1[[#This Row],[Monto Pagado DOP]]-Tabla1[[#This Row],[Monto Facturado DOP]]</calculatedColumnFormula>
    </tableColumn>
    <tableColumn id="13" xr3:uid="{F98DA391-705E-4A5A-B941-CFDA98B12852}" name="Estado" dataDxfId="13" totalsRowDxfId="1"/>
    <tableColumn id="14" xr3:uid="{1352CB57-9F1D-4631-8CEC-CA21952BD28C}" name="Fecha estimada de Pago" dataDxfId="12" totalsRowDxfId="0">
      <calculatedColumnFormula>+Tabla1[[#This Row],[Fecha de Documento]]+15</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75"/>
  <sheetViews>
    <sheetView tabSelected="1" view="pageBreakPreview" topLeftCell="A219" zoomScale="64" zoomScaleNormal="100" zoomScaleSheetLayoutView="64" workbookViewId="0">
      <selection activeCell="F259" sqref="F259"/>
    </sheetView>
  </sheetViews>
  <sheetFormatPr defaultColWidth="9.140625" defaultRowHeight="15.75" x14ac:dyDescent="0.25"/>
  <cols>
    <col min="1" max="1" width="9" style="2" bestFit="1" customWidth="1"/>
    <col min="2" max="2" width="17.42578125" style="2" customWidth="1"/>
    <col min="3" max="3" width="27.85546875" style="2" customWidth="1"/>
    <col min="4" max="4" width="32.42578125" style="2" customWidth="1"/>
    <col min="5" max="6" width="23.42578125" style="2" customWidth="1"/>
    <col min="7" max="7" width="38.42578125" style="2" customWidth="1"/>
    <col min="8" max="8" width="22.42578125" style="2" customWidth="1"/>
    <col min="9" max="9" width="21.140625" style="2" customWidth="1"/>
    <col min="10" max="10" width="15.28515625" style="4" customWidth="1"/>
    <col min="11" max="11" width="15.42578125" style="2" customWidth="1"/>
    <col min="12" max="12" width="14" style="5" customWidth="1"/>
    <col min="13" max="13" width="28.7109375" style="2" customWidth="1"/>
    <col min="14" max="14" width="24.42578125" style="2" customWidth="1"/>
    <col min="15" max="15" width="23.42578125" style="3" customWidth="1"/>
    <col min="16" max="16384" width="9.140625" style="2"/>
  </cols>
  <sheetData>
    <row r="1" spans="1:15" s="34" customFormat="1" ht="18.75" x14ac:dyDescent="0.3">
      <c r="A1" s="30"/>
      <c r="B1" s="30"/>
      <c r="C1" s="30"/>
      <c r="D1" s="30"/>
      <c r="E1" s="30"/>
      <c r="F1" s="30"/>
      <c r="G1" s="30"/>
      <c r="H1" s="31"/>
      <c r="I1" s="31"/>
      <c r="J1" s="32"/>
      <c r="K1" s="30"/>
      <c r="L1" s="33"/>
    </row>
    <row r="2" spans="1:15" s="34" customFormat="1" ht="18.75" x14ac:dyDescent="0.3">
      <c r="A2" s="30"/>
      <c r="B2" s="30"/>
      <c r="C2" s="30"/>
      <c r="D2" s="30"/>
      <c r="E2" s="30"/>
      <c r="F2" s="30"/>
      <c r="G2" s="30"/>
      <c r="H2" s="31"/>
      <c r="I2" s="31"/>
      <c r="J2" s="32"/>
      <c r="K2" s="30"/>
      <c r="L2" s="33"/>
    </row>
    <row r="3" spans="1:15" s="34" customFormat="1" ht="18.75" x14ac:dyDescent="0.3">
      <c r="A3" s="30"/>
      <c r="B3" s="30"/>
      <c r="C3" s="30"/>
      <c r="D3" s="30"/>
      <c r="E3" s="30"/>
      <c r="F3" s="30"/>
      <c r="G3" s="30"/>
      <c r="H3" s="31"/>
      <c r="I3" s="31"/>
      <c r="J3" s="32"/>
      <c r="K3" s="30"/>
      <c r="L3" s="33"/>
    </row>
    <row r="4" spans="1:15" s="34" customFormat="1" ht="18.75" x14ac:dyDescent="0.3">
      <c r="A4" s="30"/>
      <c r="B4" s="30"/>
      <c r="C4" s="30"/>
      <c r="D4" s="30"/>
      <c r="E4" s="30"/>
      <c r="F4" s="30"/>
      <c r="G4" s="30"/>
      <c r="H4" s="31"/>
      <c r="I4" s="31"/>
      <c r="J4" s="32"/>
      <c r="K4" s="30"/>
      <c r="L4" s="33"/>
    </row>
    <row r="5" spans="1:15" s="34" customFormat="1" ht="18.75" x14ac:dyDescent="0.3">
      <c r="A5" s="52" t="s">
        <v>72</v>
      </c>
      <c r="B5" s="52"/>
      <c r="C5" s="52"/>
      <c r="D5" s="52"/>
      <c r="E5" s="52"/>
      <c r="F5" s="52"/>
      <c r="G5" s="52"/>
      <c r="H5" s="52"/>
      <c r="I5" s="52"/>
      <c r="J5" s="52"/>
      <c r="K5" s="52"/>
      <c r="L5" s="52"/>
    </row>
    <row r="6" spans="1:15" s="34" customFormat="1" ht="18.75" x14ac:dyDescent="0.3">
      <c r="A6" s="52" t="s">
        <v>110</v>
      </c>
      <c r="B6" s="52"/>
      <c r="C6" s="52"/>
      <c r="D6" s="52"/>
      <c r="E6" s="52"/>
      <c r="F6" s="52"/>
      <c r="G6" s="52"/>
      <c r="H6" s="52"/>
      <c r="I6" s="52"/>
      <c r="J6" s="52"/>
      <c r="K6" s="52"/>
      <c r="L6" s="52"/>
    </row>
    <row r="7" spans="1:15" s="34" customFormat="1" ht="18.75" x14ac:dyDescent="0.3">
      <c r="A7" s="52" t="s">
        <v>73</v>
      </c>
      <c r="B7" s="52"/>
      <c r="C7" s="52"/>
      <c r="D7" s="52"/>
      <c r="E7" s="52"/>
      <c r="F7" s="52"/>
      <c r="G7" s="52"/>
      <c r="H7" s="52"/>
      <c r="I7" s="52"/>
      <c r="J7" s="52"/>
      <c r="K7" s="52"/>
      <c r="L7" s="52"/>
    </row>
    <row r="8" spans="1:15" s="34" customFormat="1" ht="18.75" x14ac:dyDescent="0.3">
      <c r="A8" s="35" t="s">
        <v>570</v>
      </c>
      <c r="B8" s="35"/>
      <c r="C8" s="30"/>
      <c r="D8" s="30"/>
      <c r="E8" s="30"/>
      <c r="F8" s="30"/>
      <c r="G8" s="30"/>
      <c r="H8" s="31"/>
      <c r="I8" s="31"/>
      <c r="J8" s="32"/>
      <c r="K8" s="36" t="s">
        <v>74</v>
      </c>
      <c r="L8" s="37">
        <v>45548</v>
      </c>
    </row>
    <row r="9" spans="1:15" ht="47.25" x14ac:dyDescent="0.25">
      <c r="A9" s="8" t="s">
        <v>55</v>
      </c>
      <c r="B9" s="1" t="s">
        <v>56</v>
      </c>
      <c r="C9" s="1" t="s">
        <v>57</v>
      </c>
      <c r="D9" s="1" t="s">
        <v>58</v>
      </c>
      <c r="E9" s="1" t="s">
        <v>59</v>
      </c>
      <c r="F9" s="1" t="s">
        <v>0</v>
      </c>
      <c r="G9" s="1" t="s">
        <v>60</v>
      </c>
      <c r="H9" s="9" t="s">
        <v>61</v>
      </c>
      <c r="I9" s="10" t="s">
        <v>62</v>
      </c>
      <c r="J9" s="11" t="s">
        <v>63</v>
      </c>
      <c r="K9" s="1" t="s">
        <v>64</v>
      </c>
      <c r="L9" s="12" t="s">
        <v>65</v>
      </c>
      <c r="O9" s="2"/>
    </row>
    <row r="10" spans="1:15" ht="63" x14ac:dyDescent="0.25">
      <c r="A10" s="13">
        <v>1</v>
      </c>
      <c r="B10" s="14" t="s">
        <v>54</v>
      </c>
      <c r="C10" s="20" t="s">
        <v>111</v>
      </c>
      <c r="D10" s="14" t="s">
        <v>132</v>
      </c>
      <c r="E10" s="20" t="s">
        <v>109</v>
      </c>
      <c r="F10" s="14" t="s">
        <v>1</v>
      </c>
      <c r="G10" s="14" t="s">
        <v>357</v>
      </c>
      <c r="H10" s="50">
        <v>37155.839999999997</v>
      </c>
      <c r="I10" s="15">
        <f>+Tabla1[[#This Row],[Monto Facturado DOP]]</f>
        <v>37155.839999999997</v>
      </c>
      <c r="J10" s="50">
        <v>0</v>
      </c>
      <c r="K10" s="14" t="s">
        <v>66</v>
      </c>
      <c r="L10" s="16">
        <f>+Tabla1[[#This Row],[Fecha de Documento]]+15</f>
        <v>45533</v>
      </c>
      <c r="O10" s="2"/>
    </row>
    <row r="11" spans="1:15" ht="63" x14ac:dyDescent="0.25">
      <c r="A11" s="13">
        <v>2</v>
      </c>
      <c r="B11" s="14" t="s">
        <v>54</v>
      </c>
      <c r="C11" s="20" t="s">
        <v>111</v>
      </c>
      <c r="D11" s="14" t="s">
        <v>132</v>
      </c>
      <c r="E11" s="20" t="s">
        <v>108</v>
      </c>
      <c r="F11" s="14" t="s">
        <v>1</v>
      </c>
      <c r="G11" s="14" t="s">
        <v>357</v>
      </c>
      <c r="H11" s="50">
        <v>13417.28</v>
      </c>
      <c r="I11" s="15">
        <f>+Tabla1[[#This Row],[Monto Facturado DOP]]</f>
        <v>13417.28</v>
      </c>
      <c r="J11" s="50">
        <v>0</v>
      </c>
      <c r="K11" s="14" t="s">
        <v>66</v>
      </c>
      <c r="L11" s="16">
        <f>+Tabla1[[#This Row],[Fecha de Documento]]+15</f>
        <v>45533</v>
      </c>
      <c r="O11" s="2"/>
    </row>
    <row r="12" spans="1:15" ht="110.25" x14ac:dyDescent="0.25">
      <c r="A12" s="13">
        <v>3</v>
      </c>
      <c r="B12" s="14" t="s">
        <v>54</v>
      </c>
      <c r="C12" s="20" t="s">
        <v>112</v>
      </c>
      <c r="D12" s="14" t="s">
        <v>133</v>
      </c>
      <c r="E12" s="20" t="s">
        <v>297</v>
      </c>
      <c r="F12" s="14" t="s">
        <v>75</v>
      </c>
      <c r="G12" s="14" t="s">
        <v>358</v>
      </c>
      <c r="H12" s="50">
        <v>682034.1</v>
      </c>
      <c r="I12" s="15">
        <f>+Tabla1[[#This Row],[Monto Facturado DOP]]</f>
        <v>682034.1</v>
      </c>
      <c r="J12" s="50">
        <v>0</v>
      </c>
      <c r="K12" s="14" t="s">
        <v>66</v>
      </c>
      <c r="L12" s="16">
        <f>+Tabla1[[#This Row],[Fecha de Documento]]+15</f>
        <v>45525</v>
      </c>
      <c r="O12" s="2"/>
    </row>
    <row r="13" spans="1:15" ht="126" x14ac:dyDescent="0.25">
      <c r="A13" s="13">
        <v>4</v>
      </c>
      <c r="B13" s="14" t="s">
        <v>54</v>
      </c>
      <c r="C13" s="20" t="s">
        <v>113</v>
      </c>
      <c r="D13" s="14" t="s">
        <v>134</v>
      </c>
      <c r="E13" s="20" t="s">
        <v>87</v>
      </c>
      <c r="F13" s="14" t="s">
        <v>313</v>
      </c>
      <c r="G13" s="14" t="s">
        <v>359</v>
      </c>
      <c r="H13" s="50">
        <v>126024</v>
      </c>
      <c r="I13" s="15">
        <f>+Tabla1[[#This Row],[Monto Facturado DOP]]</f>
        <v>126024</v>
      </c>
      <c r="J13" s="50">
        <v>0</v>
      </c>
      <c r="K13" s="14" t="s">
        <v>66</v>
      </c>
      <c r="L13" s="16">
        <f>+Tabla1[[#This Row],[Fecha de Documento]]+15</f>
        <v>45528</v>
      </c>
      <c r="O13" s="2"/>
    </row>
    <row r="14" spans="1:15" ht="94.5" x14ac:dyDescent="0.25">
      <c r="A14" s="13">
        <v>5</v>
      </c>
      <c r="B14" s="14" t="s">
        <v>54</v>
      </c>
      <c r="C14" s="20" t="s">
        <v>114</v>
      </c>
      <c r="D14" s="14" t="s">
        <v>135</v>
      </c>
      <c r="E14" s="20" t="s">
        <v>86</v>
      </c>
      <c r="F14" s="14" t="s">
        <v>76</v>
      </c>
      <c r="G14" s="14" t="s">
        <v>77</v>
      </c>
      <c r="H14" s="50">
        <v>43660</v>
      </c>
      <c r="I14" s="15">
        <f>+Tabla1[[#This Row],[Monto Facturado DOP]]</f>
        <v>43660</v>
      </c>
      <c r="J14" s="50">
        <v>0</v>
      </c>
      <c r="K14" s="14" t="s">
        <v>66</v>
      </c>
      <c r="L14" s="16">
        <f>+Tabla1[[#This Row],[Fecha de Documento]]+15</f>
        <v>45547</v>
      </c>
      <c r="O14" s="2"/>
    </row>
    <row r="15" spans="1:15" ht="63" x14ac:dyDescent="0.25">
      <c r="A15" s="13">
        <v>6</v>
      </c>
      <c r="B15" s="14" t="s">
        <v>54</v>
      </c>
      <c r="C15" s="20" t="s">
        <v>115</v>
      </c>
      <c r="D15" s="14" t="s">
        <v>136</v>
      </c>
      <c r="E15" s="20" t="s">
        <v>17</v>
      </c>
      <c r="F15" s="14" t="s">
        <v>78</v>
      </c>
      <c r="G15" s="14" t="s">
        <v>360</v>
      </c>
      <c r="H15" s="50">
        <v>100512</v>
      </c>
      <c r="I15" s="15">
        <f>+Tabla1[[#This Row],[Monto Facturado DOP]]</f>
        <v>100512</v>
      </c>
      <c r="J15" s="50">
        <v>0</v>
      </c>
      <c r="K15" s="14" t="s">
        <v>66</v>
      </c>
      <c r="L15" s="16">
        <f>+Tabla1[[#This Row],[Fecha de Documento]]+15</f>
        <v>45526</v>
      </c>
      <c r="O15" s="2"/>
    </row>
    <row r="16" spans="1:15" ht="63" x14ac:dyDescent="0.25">
      <c r="A16" s="13">
        <v>7</v>
      </c>
      <c r="B16" s="14" t="s">
        <v>54</v>
      </c>
      <c r="C16" s="20" t="s">
        <v>116</v>
      </c>
      <c r="D16" s="14" t="s">
        <v>137</v>
      </c>
      <c r="E16" s="20">
        <v>45440</v>
      </c>
      <c r="F16" s="14" t="s">
        <v>78</v>
      </c>
      <c r="G16" s="14" t="s">
        <v>361</v>
      </c>
      <c r="H16" s="50">
        <v>30450</v>
      </c>
      <c r="I16" s="15">
        <f>+Tabla1[[#This Row],[Monto Facturado DOP]]</f>
        <v>30450</v>
      </c>
      <c r="J16" s="50">
        <v>0</v>
      </c>
      <c r="K16" s="14" t="s">
        <v>66</v>
      </c>
      <c r="L16" s="16">
        <f>+Tabla1[[#This Row],[Fecha de Documento]]+15</f>
        <v>45546</v>
      </c>
      <c r="O16" s="2"/>
    </row>
    <row r="17" spans="1:15" ht="63" x14ac:dyDescent="0.25">
      <c r="A17" s="13">
        <v>8</v>
      </c>
      <c r="B17" s="14" t="s">
        <v>54</v>
      </c>
      <c r="C17" s="20" t="s">
        <v>116</v>
      </c>
      <c r="D17" s="14" t="s">
        <v>137</v>
      </c>
      <c r="E17" s="20" t="s">
        <v>298</v>
      </c>
      <c r="F17" s="14" t="s">
        <v>78</v>
      </c>
      <c r="G17" s="14" t="s">
        <v>361</v>
      </c>
      <c r="H17" s="50">
        <v>18450</v>
      </c>
      <c r="I17" s="15">
        <f>+Tabla1[[#This Row],[Monto Facturado DOP]]</f>
        <v>18450</v>
      </c>
      <c r="J17" s="50">
        <v>0</v>
      </c>
      <c r="K17" s="14" t="s">
        <v>66</v>
      </c>
      <c r="L17" s="16">
        <f>+Tabla1[[#This Row],[Fecha de Documento]]+15</f>
        <v>45546</v>
      </c>
      <c r="O17" s="2"/>
    </row>
    <row r="18" spans="1:15" ht="63" x14ac:dyDescent="0.25">
      <c r="A18" s="13">
        <v>9</v>
      </c>
      <c r="B18" s="14" t="s">
        <v>54</v>
      </c>
      <c r="C18" s="20" t="s">
        <v>116</v>
      </c>
      <c r="D18" s="14" t="s">
        <v>137</v>
      </c>
      <c r="E18" s="20" t="s">
        <v>101</v>
      </c>
      <c r="F18" s="14" t="s">
        <v>78</v>
      </c>
      <c r="G18" s="14" t="s">
        <v>361</v>
      </c>
      <c r="H18" s="50">
        <v>14700</v>
      </c>
      <c r="I18" s="15">
        <f>+Tabla1[[#This Row],[Monto Facturado DOP]]</f>
        <v>14700</v>
      </c>
      <c r="J18" s="50">
        <v>0</v>
      </c>
      <c r="K18" s="14" t="s">
        <v>66</v>
      </c>
      <c r="L18" s="16">
        <f>+Tabla1[[#This Row],[Fecha de Documento]]+15</f>
        <v>45546</v>
      </c>
      <c r="O18" s="2"/>
    </row>
    <row r="19" spans="1:15" ht="126" x14ac:dyDescent="0.25">
      <c r="A19" s="13">
        <v>10</v>
      </c>
      <c r="B19" s="14" t="s">
        <v>54</v>
      </c>
      <c r="C19" s="20" t="s">
        <v>117</v>
      </c>
      <c r="D19" s="14" t="s">
        <v>138</v>
      </c>
      <c r="E19" s="20" t="s">
        <v>91</v>
      </c>
      <c r="F19" s="14" t="s">
        <v>314</v>
      </c>
      <c r="G19" s="14" t="s">
        <v>362</v>
      </c>
      <c r="H19" s="50">
        <v>681024.4</v>
      </c>
      <c r="I19" s="15">
        <f>+Tabla1[[#This Row],[Monto Facturado DOP]]</f>
        <v>681024.4</v>
      </c>
      <c r="J19" s="50">
        <v>0</v>
      </c>
      <c r="K19" s="14" t="s">
        <v>66</v>
      </c>
      <c r="L19" s="16">
        <f>+Tabla1[[#This Row],[Fecha de Documento]]+15</f>
        <v>45540</v>
      </c>
      <c r="O19" s="2"/>
    </row>
    <row r="20" spans="1:15" ht="110.25" x14ac:dyDescent="0.25">
      <c r="A20" s="13">
        <v>11</v>
      </c>
      <c r="B20" s="14" t="s">
        <v>54</v>
      </c>
      <c r="C20" s="20" t="s">
        <v>118</v>
      </c>
      <c r="D20" s="14" t="s">
        <v>139</v>
      </c>
      <c r="E20" s="20" t="s">
        <v>106</v>
      </c>
      <c r="F20" s="14" t="s">
        <v>79</v>
      </c>
      <c r="G20" s="14" t="s">
        <v>363</v>
      </c>
      <c r="H20" s="50">
        <v>694663.2</v>
      </c>
      <c r="I20" s="15">
        <f>+Tabla1[[#This Row],[Monto Facturado DOP]]</f>
        <v>694663.2</v>
      </c>
      <c r="J20" s="50">
        <v>0</v>
      </c>
      <c r="K20" s="14" t="s">
        <v>66</v>
      </c>
      <c r="L20" s="16">
        <f>+Tabla1[[#This Row],[Fecha de Documento]]+15</f>
        <v>45524</v>
      </c>
      <c r="O20" s="2"/>
    </row>
    <row r="21" spans="1:15" ht="94.5" x14ac:dyDescent="0.25">
      <c r="A21" s="13">
        <v>12</v>
      </c>
      <c r="B21" s="14" t="s">
        <v>54</v>
      </c>
      <c r="C21" s="20" t="s">
        <v>119</v>
      </c>
      <c r="D21" s="14" t="s">
        <v>140</v>
      </c>
      <c r="E21" s="20" t="s">
        <v>10</v>
      </c>
      <c r="F21" s="14" t="s">
        <v>11</v>
      </c>
      <c r="G21" s="14" t="s">
        <v>364</v>
      </c>
      <c r="H21" s="50">
        <v>162283.03</v>
      </c>
      <c r="I21" s="15">
        <f>+Tabla1[[#This Row],[Monto Facturado DOP]]</f>
        <v>162283.03</v>
      </c>
      <c r="J21" s="50">
        <v>0</v>
      </c>
      <c r="K21" s="14" t="s">
        <v>66</v>
      </c>
      <c r="L21" s="16">
        <f>+Tabla1[[#This Row],[Fecha de Documento]]+15</f>
        <v>45538</v>
      </c>
      <c r="O21" s="2"/>
    </row>
    <row r="22" spans="1:15" ht="94.5" x14ac:dyDescent="0.25">
      <c r="A22" s="13">
        <v>13</v>
      </c>
      <c r="B22" s="14" t="s">
        <v>54</v>
      </c>
      <c r="C22" s="20" t="s">
        <v>120</v>
      </c>
      <c r="D22" s="14" t="s">
        <v>141</v>
      </c>
      <c r="E22" s="20" t="s">
        <v>122</v>
      </c>
      <c r="F22" s="14" t="s">
        <v>11</v>
      </c>
      <c r="G22" s="14" t="s">
        <v>365</v>
      </c>
      <c r="H22" s="50">
        <v>16281.1</v>
      </c>
      <c r="I22" s="15">
        <f>+Tabla1[[#This Row],[Monto Facturado DOP]]</f>
        <v>16281.1</v>
      </c>
      <c r="J22" s="50">
        <v>0</v>
      </c>
      <c r="K22" s="14" t="s">
        <v>66</v>
      </c>
      <c r="L22" s="16">
        <f>+Tabla1[[#This Row],[Fecha de Documento]]+15</f>
        <v>45539</v>
      </c>
      <c r="O22" s="2"/>
    </row>
    <row r="23" spans="1:15" ht="63" x14ac:dyDescent="0.25">
      <c r="A23" s="13">
        <v>14</v>
      </c>
      <c r="B23" s="14" t="s">
        <v>54</v>
      </c>
      <c r="C23" s="20" t="s">
        <v>120</v>
      </c>
      <c r="D23" s="14" t="s">
        <v>142</v>
      </c>
      <c r="E23" s="20" t="s">
        <v>122</v>
      </c>
      <c r="F23" s="14" t="s">
        <v>11</v>
      </c>
      <c r="G23" s="14" t="s">
        <v>366</v>
      </c>
      <c r="H23" s="50">
        <v>10875</v>
      </c>
      <c r="I23" s="15">
        <f>+Tabla1[[#This Row],[Monto Facturado DOP]]</f>
        <v>10875</v>
      </c>
      <c r="J23" s="50">
        <v>0</v>
      </c>
      <c r="K23" s="14" t="s">
        <v>66</v>
      </c>
      <c r="L23" s="16">
        <f>+Tabla1[[#This Row],[Fecha de Documento]]+15</f>
        <v>45539</v>
      </c>
      <c r="O23" s="2"/>
    </row>
    <row r="24" spans="1:15" ht="78.75" x14ac:dyDescent="0.25">
      <c r="A24" s="13">
        <v>15</v>
      </c>
      <c r="B24" s="14" t="s">
        <v>54</v>
      </c>
      <c r="C24" s="20" t="s">
        <v>121</v>
      </c>
      <c r="D24" s="14" t="s">
        <v>143</v>
      </c>
      <c r="E24" s="20" t="s">
        <v>128</v>
      </c>
      <c r="F24" s="14" t="s">
        <v>14</v>
      </c>
      <c r="G24" s="14" t="s">
        <v>367</v>
      </c>
      <c r="H24" s="50">
        <v>86238.399999999994</v>
      </c>
      <c r="I24" s="15">
        <f>+Tabla1[[#This Row],[Monto Facturado DOP]]</f>
        <v>86238.399999999994</v>
      </c>
      <c r="J24" s="50">
        <v>0</v>
      </c>
      <c r="K24" s="14" t="s">
        <v>66</v>
      </c>
      <c r="L24" s="16">
        <f>+Tabla1[[#This Row],[Fecha de Documento]]+15</f>
        <v>45549</v>
      </c>
      <c r="O24" s="2"/>
    </row>
    <row r="25" spans="1:15" ht="63" x14ac:dyDescent="0.25">
      <c r="A25" s="13">
        <v>16</v>
      </c>
      <c r="B25" s="14" t="s">
        <v>54</v>
      </c>
      <c r="C25" s="20" t="s">
        <v>117</v>
      </c>
      <c r="D25" s="14" t="s">
        <v>144</v>
      </c>
      <c r="E25" s="20" t="s">
        <v>299</v>
      </c>
      <c r="F25" s="14" t="s">
        <v>16</v>
      </c>
      <c r="G25" s="14" t="s">
        <v>368</v>
      </c>
      <c r="H25" s="50">
        <v>1177582.18</v>
      </c>
      <c r="I25" s="15">
        <f>+Tabla1[[#This Row],[Monto Facturado DOP]]</f>
        <v>1177582.18</v>
      </c>
      <c r="J25" s="50">
        <v>0</v>
      </c>
      <c r="K25" s="14" t="s">
        <v>66</v>
      </c>
      <c r="L25" s="16">
        <f>+Tabla1[[#This Row],[Fecha de Documento]]+15</f>
        <v>45540</v>
      </c>
      <c r="O25" s="2"/>
    </row>
    <row r="26" spans="1:15" ht="63" x14ac:dyDescent="0.25">
      <c r="A26" s="13">
        <v>17</v>
      </c>
      <c r="B26" s="14" t="s">
        <v>54</v>
      </c>
      <c r="C26" s="20" t="s">
        <v>122</v>
      </c>
      <c r="D26" s="14" t="s">
        <v>145</v>
      </c>
      <c r="E26" s="20" t="s">
        <v>88</v>
      </c>
      <c r="F26" s="14" t="s">
        <v>16</v>
      </c>
      <c r="G26" s="14" t="s">
        <v>369</v>
      </c>
      <c r="H26" s="50">
        <v>2114984.09</v>
      </c>
      <c r="I26" s="15">
        <f>+Tabla1[[#This Row],[Monto Facturado DOP]]</f>
        <v>2114984.09</v>
      </c>
      <c r="J26" s="50">
        <v>0</v>
      </c>
      <c r="K26" s="14" t="s">
        <v>66</v>
      </c>
      <c r="L26" s="16">
        <f>+Tabla1[[#This Row],[Fecha de Documento]]+15</f>
        <v>45521</v>
      </c>
      <c r="O26" s="2"/>
    </row>
    <row r="27" spans="1:15" ht="63" x14ac:dyDescent="0.25">
      <c r="A27" s="13">
        <v>18</v>
      </c>
      <c r="B27" s="14" t="s">
        <v>54</v>
      </c>
      <c r="C27" s="20" t="s">
        <v>122</v>
      </c>
      <c r="D27" s="14" t="s">
        <v>146</v>
      </c>
      <c r="E27" s="20" t="s">
        <v>88</v>
      </c>
      <c r="F27" s="14" t="s">
        <v>16</v>
      </c>
      <c r="G27" s="14" t="s">
        <v>370</v>
      </c>
      <c r="H27" s="50">
        <v>518731.23</v>
      </c>
      <c r="I27" s="15">
        <f>+Tabla1[[#This Row],[Monto Facturado DOP]]</f>
        <v>518731.23</v>
      </c>
      <c r="J27" s="50">
        <v>0</v>
      </c>
      <c r="K27" s="14" t="s">
        <v>66</v>
      </c>
      <c r="L27" s="16">
        <f>+Tabla1[[#This Row],[Fecha de Documento]]+15</f>
        <v>45521</v>
      </c>
      <c r="O27" s="2"/>
    </row>
    <row r="28" spans="1:15" ht="63" x14ac:dyDescent="0.25">
      <c r="A28" s="13">
        <v>19</v>
      </c>
      <c r="B28" s="14" t="s">
        <v>54</v>
      </c>
      <c r="C28" s="20" t="s">
        <v>122</v>
      </c>
      <c r="D28" s="14" t="s">
        <v>147</v>
      </c>
      <c r="E28" s="20" t="s">
        <v>88</v>
      </c>
      <c r="F28" s="14" t="s">
        <v>16</v>
      </c>
      <c r="G28" s="14" t="s">
        <v>371</v>
      </c>
      <c r="H28" s="50">
        <v>32172.09</v>
      </c>
      <c r="I28" s="15">
        <f>+Tabla1[[#This Row],[Monto Facturado DOP]]</f>
        <v>32172.09</v>
      </c>
      <c r="J28" s="50">
        <v>0</v>
      </c>
      <c r="K28" s="14" t="s">
        <v>66</v>
      </c>
      <c r="L28" s="16">
        <f>+Tabla1[[#This Row],[Fecha de Documento]]+15</f>
        <v>45521</v>
      </c>
      <c r="O28" s="2"/>
    </row>
    <row r="29" spans="1:15" ht="63" x14ac:dyDescent="0.25">
      <c r="A29" s="13">
        <v>20</v>
      </c>
      <c r="B29" s="14" t="s">
        <v>54</v>
      </c>
      <c r="C29" s="20" t="s">
        <v>122</v>
      </c>
      <c r="D29" s="14" t="s">
        <v>148</v>
      </c>
      <c r="E29" s="20" t="s">
        <v>300</v>
      </c>
      <c r="F29" s="14" t="s">
        <v>16</v>
      </c>
      <c r="G29" s="14" t="s">
        <v>372</v>
      </c>
      <c r="H29" s="50">
        <v>96551.34</v>
      </c>
      <c r="I29" s="15">
        <f>+Tabla1[[#This Row],[Monto Facturado DOP]]</f>
        <v>96551.34</v>
      </c>
      <c r="J29" s="50">
        <v>0</v>
      </c>
      <c r="K29" s="14" t="s">
        <v>66</v>
      </c>
      <c r="L29" s="16">
        <f>+Tabla1[[#This Row],[Fecha de Documento]]+15</f>
        <v>45521</v>
      </c>
      <c r="O29" s="2"/>
    </row>
    <row r="30" spans="1:15" ht="63" x14ac:dyDescent="0.25">
      <c r="A30" s="13">
        <v>21</v>
      </c>
      <c r="B30" s="14" t="s">
        <v>54</v>
      </c>
      <c r="C30" s="20" t="s">
        <v>120</v>
      </c>
      <c r="D30" s="14" t="s">
        <v>149</v>
      </c>
      <c r="E30" s="20" t="s">
        <v>299</v>
      </c>
      <c r="F30" s="14" t="s">
        <v>16</v>
      </c>
      <c r="G30" s="14" t="s">
        <v>373</v>
      </c>
      <c r="H30" s="50">
        <v>523408.92</v>
      </c>
      <c r="I30" s="15">
        <f>+Tabla1[[#This Row],[Monto Facturado DOP]]</f>
        <v>523408.92</v>
      </c>
      <c r="J30" s="50">
        <v>0</v>
      </c>
      <c r="K30" s="14" t="s">
        <v>66</v>
      </c>
      <c r="L30" s="16">
        <f>+Tabla1[[#This Row],[Fecha de Documento]]+15</f>
        <v>45539</v>
      </c>
      <c r="O30" s="2"/>
    </row>
    <row r="31" spans="1:15" ht="63" x14ac:dyDescent="0.25">
      <c r="A31" s="13">
        <v>22</v>
      </c>
      <c r="B31" s="14" t="s">
        <v>54</v>
      </c>
      <c r="C31" s="20" t="s">
        <v>119</v>
      </c>
      <c r="D31" s="14" t="s">
        <v>150</v>
      </c>
      <c r="E31" s="20" t="s">
        <v>299</v>
      </c>
      <c r="F31" s="14" t="s">
        <v>16</v>
      </c>
      <c r="G31" s="14" t="s">
        <v>374</v>
      </c>
      <c r="H31" s="50">
        <v>31889.84</v>
      </c>
      <c r="I31" s="15">
        <f>+Tabla1[[#This Row],[Monto Facturado DOP]]</f>
        <v>31889.84</v>
      </c>
      <c r="J31" s="50">
        <v>0</v>
      </c>
      <c r="K31" s="14" t="s">
        <v>66</v>
      </c>
      <c r="L31" s="16">
        <f>+Tabla1[[#This Row],[Fecha de Documento]]+15</f>
        <v>45538</v>
      </c>
      <c r="O31" s="2"/>
    </row>
    <row r="32" spans="1:15" ht="63" x14ac:dyDescent="0.25">
      <c r="A32" s="13">
        <v>23</v>
      </c>
      <c r="B32" s="14" t="s">
        <v>54</v>
      </c>
      <c r="C32" s="20" t="s">
        <v>123</v>
      </c>
      <c r="D32" s="14" t="s">
        <v>151</v>
      </c>
      <c r="E32" s="20" t="s">
        <v>105</v>
      </c>
      <c r="F32" s="14" t="s">
        <v>19</v>
      </c>
      <c r="G32" s="14" t="s">
        <v>375</v>
      </c>
      <c r="H32" s="50">
        <v>177360</v>
      </c>
      <c r="I32" s="15">
        <f>+Tabla1[[#This Row],[Monto Facturado DOP]]</f>
        <v>177360</v>
      </c>
      <c r="J32" s="50">
        <v>0</v>
      </c>
      <c r="K32" s="14" t="s">
        <v>66</v>
      </c>
      <c r="L32" s="16">
        <f>+Tabla1[[#This Row],[Fecha de Documento]]+15</f>
        <v>45532</v>
      </c>
      <c r="O32" s="2"/>
    </row>
    <row r="33" spans="1:15" ht="94.5" x14ac:dyDescent="0.25">
      <c r="A33" s="13">
        <v>24</v>
      </c>
      <c r="B33" s="14" t="s">
        <v>54</v>
      </c>
      <c r="C33" s="20" t="s">
        <v>112</v>
      </c>
      <c r="D33" s="14" t="s">
        <v>152</v>
      </c>
      <c r="E33" s="20" t="s">
        <v>87</v>
      </c>
      <c r="F33" s="14" t="s">
        <v>315</v>
      </c>
      <c r="G33" s="14" t="s">
        <v>376</v>
      </c>
      <c r="H33" s="50">
        <v>58341.09</v>
      </c>
      <c r="I33" s="15">
        <f>+Tabla1[[#This Row],[Monto Facturado DOP]]</f>
        <v>58341.09</v>
      </c>
      <c r="J33" s="50">
        <v>0</v>
      </c>
      <c r="K33" s="14" t="s">
        <v>66</v>
      </c>
      <c r="L33" s="16">
        <f>+Tabla1[[#This Row],[Fecha de Documento]]+15</f>
        <v>45525</v>
      </c>
      <c r="O33" s="2"/>
    </row>
    <row r="34" spans="1:15" ht="94.5" x14ac:dyDescent="0.25">
      <c r="A34" s="13">
        <v>25</v>
      </c>
      <c r="B34" s="14" t="s">
        <v>54</v>
      </c>
      <c r="C34" s="20" t="s">
        <v>124</v>
      </c>
      <c r="D34" s="14" t="s">
        <v>153</v>
      </c>
      <c r="E34" s="20" t="s">
        <v>108</v>
      </c>
      <c r="F34" s="14" t="s">
        <v>316</v>
      </c>
      <c r="G34" s="14" t="s">
        <v>377</v>
      </c>
      <c r="H34" s="50">
        <v>25171.54</v>
      </c>
      <c r="I34" s="15">
        <f>+Tabla1[[#This Row],[Monto Facturado DOP]]</f>
        <v>25171.54</v>
      </c>
      <c r="J34" s="50">
        <v>0</v>
      </c>
      <c r="K34" s="14" t="s">
        <v>66</v>
      </c>
      <c r="L34" s="16">
        <f>+Tabla1[[#This Row],[Fecha de Documento]]+15</f>
        <v>45531</v>
      </c>
      <c r="O34" s="2"/>
    </row>
    <row r="35" spans="1:15" ht="126" x14ac:dyDescent="0.25">
      <c r="A35" s="13">
        <v>26</v>
      </c>
      <c r="B35" s="14" t="s">
        <v>54</v>
      </c>
      <c r="C35" s="20" t="s">
        <v>125</v>
      </c>
      <c r="D35" s="14" t="s">
        <v>154</v>
      </c>
      <c r="E35" s="20" t="s">
        <v>8</v>
      </c>
      <c r="F35" s="14" t="s">
        <v>317</v>
      </c>
      <c r="G35" s="14" t="s">
        <v>378</v>
      </c>
      <c r="H35" s="50">
        <v>51810.720000000001</v>
      </c>
      <c r="I35" s="15">
        <f>+Tabla1[[#This Row],[Monto Facturado DOP]]</f>
        <v>51810.720000000001</v>
      </c>
      <c r="J35" s="50">
        <v>0</v>
      </c>
      <c r="K35" s="14" t="s">
        <v>66</v>
      </c>
      <c r="L35" s="16">
        <f>+Tabla1[[#This Row],[Fecha de Documento]]+15</f>
        <v>45520</v>
      </c>
      <c r="O35" s="2"/>
    </row>
    <row r="36" spans="1:15" ht="78.75" x14ac:dyDescent="0.25">
      <c r="A36" s="13">
        <v>27</v>
      </c>
      <c r="B36" s="14" t="s">
        <v>54</v>
      </c>
      <c r="C36" s="20" t="s">
        <v>126</v>
      </c>
      <c r="D36" s="14" t="s">
        <v>155</v>
      </c>
      <c r="E36" s="20" t="s">
        <v>301</v>
      </c>
      <c r="F36" s="14" t="s">
        <v>318</v>
      </c>
      <c r="G36" s="14" t="s">
        <v>379</v>
      </c>
      <c r="H36" s="50">
        <v>72016</v>
      </c>
      <c r="I36" s="15">
        <f>+Tabla1[[#This Row],[Monto Facturado DOP]]</f>
        <v>72016</v>
      </c>
      <c r="J36" s="50">
        <v>0</v>
      </c>
      <c r="K36" s="14" t="s">
        <v>66</v>
      </c>
      <c r="L36" s="16">
        <f>+Tabla1[[#This Row],[Fecha de Documento]]+15</f>
        <v>45542</v>
      </c>
      <c r="O36" s="2"/>
    </row>
    <row r="37" spans="1:15" ht="63" x14ac:dyDescent="0.25">
      <c r="A37" s="13">
        <v>28</v>
      </c>
      <c r="B37" s="14" t="s">
        <v>54</v>
      </c>
      <c r="C37" s="20" t="s">
        <v>121</v>
      </c>
      <c r="D37" s="14" t="s">
        <v>156</v>
      </c>
      <c r="E37" s="20" t="s">
        <v>10</v>
      </c>
      <c r="F37" s="14" t="s">
        <v>80</v>
      </c>
      <c r="G37" s="14" t="s">
        <v>380</v>
      </c>
      <c r="H37" s="50">
        <v>42780</v>
      </c>
      <c r="I37" s="15">
        <f>+Tabla1[[#This Row],[Monto Facturado DOP]]</f>
        <v>42780</v>
      </c>
      <c r="J37" s="50">
        <v>0</v>
      </c>
      <c r="K37" s="14" t="s">
        <v>66</v>
      </c>
      <c r="L37" s="16">
        <f>+Tabla1[[#This Row],[Fecha de Documento]]+15</f>
        <v>45549</v>
      </c>
      <c r="O37" s="2"/>
    </row>
    <row r="38" spans="1:15" ht="63" x14ac:dyDescent="0.25">
      <c r="A38" s="13">
        <v>29</v>
      </c>
      <c r="B38" s="14" t="s">
        <v>54</v>
      </c>
      <c r="C38" s="20" t="s">
        <v>121</v>
      </c>
      <c r="D38" s="14" t="s">
        <v>156</v>
      </c>
      <c r="E38" s="20" t="s">
        <v>93</v>
      </c>
      <c r="F38" s="14" t="s">
        <v>80</v>
      </c>
      <c r="G38" s="14" t="s">
        <v>380</v>
      </c>
      <c r="H38" s="50">
        <v>26720</v>
      </c>
      <c r="I38" s="15">
        <f>+Tabla1[[#This Row],[Monto Facturado DOP]]</f>
        <v>26720</v>
      </c>
      <c r="J38" s="50">
        <v>0</v>
      </c>
      <c r="K38" s="14" t="s">
        <v>66</v>
      </c>
      <c r="L38" s="16">
        <f>+Tabla1[[#This Row],[Fecha de Documento]]+15</f>
        <v>45549</v>
      </c>
      <c r="O38" s="2"/>
    </row>
    <row r="39" spans="1:15" ht="63" x14ac:dyDescent="0.25">
      <c r="A39" s="13">
        <v>30</v>
      </c>
      <c r="B39" s="14" t="s">
        <v>54</v>
      </c>
      <c r="C39" s="20" t="s">
        <v>121</v>
      </c>
      <c r="D39" s="14" t="s">
        <v>156</v>
      </c>
      <c r="E39" s="20" t="s">
        <v>102</v>
      </c>
      <c r="F39" s="14" t="s">
        <v>80</v>
      </c>
      <c r="G39" s="14" t="s">
        <v>380</v>
      </c>
      <c r="H39" s="50">
        <v>29230</v>
      </c>
      <c r="I39" s="15">
        <f>+Tabla1[[#This Row],[Monto Facturado DOP]]</f>
        <v>29230</v>
      </c>
      <c r="J39" s="50">
        <v>0</v>
      </c>
      <c r="K39" s="14" t="s">
        <v>66</v>
      </c>
      <c r="L39" s="16">
        <f>+Tabla1[[#This Row],[Fecha de Documento]]+15</f>
        <v>45549</v>
      </c>
      <c r="O39" s="2"/>
    </row>
    <row r="40" spans="1:15" ht="94.5" x14ac:dyDescent="0.25">
      <c r="A40" s="13">
        <v>31</v>
      </c>
      <c r="B40" s="14" t="s">
        <v>54</v>
      </c>
      <c r="C40" s="20" t="s">
        <v>120</v>
      </c>
      <c r="D40" s="14" t="s">
        <v>157</v>
      </c>
      <c r="E40" s="20" t="s">
        <v>125</v>
      </c>
      <c r="F40" s="14" t="s">
        <v>23</v>
      </c>
      <c r="G40" s="14" t="s">
        <v>381</v>
      </c>
      <c r="H40" s="50">
        <v>12805.17</v>
      </c>
      <c r="I40" s="15">
        <f>+Tabla1[[#This Row],[Monto Facturado DOP]]</f>
        <v>12805.17</v>
      </c>
      <c r="J40" s="50">
        <v>0</v>
      </c>
      <c r="K40" s="14" t="s">
        <v>66</v>
      </c>
      <c r="L40" s="16">
        <f>+Tabla1[[#This Row],[Fecha de Documento]]+15</f>
        <v>45539</v>
      </c>
      <c r="O40" s="2"/>
    </row>
    <row r="41" spans="1:15" ht="63" x14ac:dyDescent="0.25">
      <c r="A41" s="13">
        <v>32</v>
      </c>
      <c r="B41" s="14" t="s">
        <v>54</v>
      </c>
      <c r="C41" s="20" t="s">
        <v>112</v>
      </c>
      <c r="D41" s="14" t="s">
        <v>158</v>
      </c>
      <c r="E41" s="20" t="s">
        <v>107</v>
      </c>
      <c r="F41" s="14" t="s">
        <v>319</v>
      </c>
      <c r="G41" s="14" t="s">
        <v>382</v>
      </c>
      <c r="H41" s="50">
        <v>193242.7</v>
      </c>
      <c r="I41" s="15">
        <f>+Tabla1[[#This Row],[Monto Facturado DOP]]</f>
        <v>193242.7</v>
      </c>
      <c r="J41" s="50">
        <v>0</v>
      </c>
      <c r="K41" s="14" t="s">
        <v>66</v>
      </c>
      <c r="L41" s="16">
        <f>+Tabla1[[#This Row],[Fecha de Documento]]+15</f>
        <v>45525</v>
      </c>
      <c r="O41" s="2"/>
    </row>
    <row r="42" spans="1:15" ht="110.25" x14ac:dyDescent="0.25">
      <c r="A42" s="13">
        <v>33</v>
      </c>
      <c r="B42" s="14" t="s">
        <v>54</v>
      </c>
      <c r="C42" s="20" t="s">
        <v>125</v>
      </c>
      <c r="D42" s="14" t="s">
        <v>159</v>
      </c>
      <c r="E42" s="20" t="s">
        <v>302</v>
      </c>
      <c r="F42" s="14" t="s">
        <v>319</v>
      </c>
      <c r="G42" s="14" t="s">
        <v>383</v>
      </c>
      <c r="H42" s="50">
        <v>18543.7</v>
      </c>
      <c r="I42" s="15">
        <f>+Tabla1[[#This Row],[Monto Facturado DOP]]</f>
        <v>18543.7</v>
      </c>
      <c r="J42" s="50">
        <v>0</v>
      </c>
      <c r="K42" s="14" t="s">
        <v>66</v>
      </c>
      <c r="L42" s="16">
        <f>+Tabla1[[#This Row],[Fecha de Documento]]+15</f>
        <v>45520</v>
      </c>
      <c r="O42" s="2"/>
    </row>
    <row r="43" spans="1:15" ht="110.25" x14ac:dyDescent="0.25">
      <c r="A43" s="13">
        <v>34</v>
      </c>
      <c r="B43" s="14" t="s">
        <v>54</v>
      </c>
      <c r="C43" s="20" t="s">
        <v>125</v>
      </c>
      <c r="D43" s="14" t="s">
        <v>159</v>
      </c>
      <c r="E43" s="20" t="s">
        <v>4</v>
      </c>
      <c r="F43" s="14" t="s">
        <v>319</v>
      </c>
      <c r="G43" s="14" t="s">
        <v>383</v>
      </c>
      <c r="H43" s="50">
        <v>70824.78</v>
      </c>
      <c r="I43" s="15">
        <f>+Tabla1[[#This Row],[Monto Facturado DOP]]</f>
        <v>70824.78</v>
      </c>
      <c r="J43" s="50">
        <v>0</v>
      </c>
      <c r="K43" s="14" t="s">
        <v>66</v>
      </c>
      <c r="L43" s="16">
        <f>+Tabla1[[#This Row],[Fecha de Documento]]+15</f>
        <v>45520</v>
      </c>
      <c r="O43" s="2"/>
    </row>
    <row r="44" spans="1:15" ht="110.25" x14ac:dyDescent="0.25">
      <c r="A44" s="13">
        <v>35</v>
      </c>
      <c r="B44" s="14" t="s">
        <v>54</v>
      </c>
      <c r="C44" s="20" t="s">
        <v>125</v>
      </c>
      <c r="D44" s="14" t="s">
        <v>159</v>
      </c>
      <c r="E44" s="20" t="s">
        <v>26</v>
      </c>
      <c r="F44" s="14" t="s">
        <v>319</v>
      </c>
      <c r="G44" s="14" t="s">
        <v>383</v>
      </c>
      <c r="H44" s="50">
        <v>29818.6</v>
      </c>
      <c r="I44" s="15">
        <f>+Tabla1[[#This Row],[Monto Facturado DOP]]</f>
        <v>29818.6</v>
      </c>
      <c r="J44" s="50">
        <v>0</v>
      </c>
      <c r="K44" s="14" t="s">
        <v>66</v>
      </c>
      <c r="L44" s="16">
        <f>+Tabla1[[#This Row],[Fecha de Documento]]+15</f>
        <v>45520</v>
      </c>
      <c r="O44" s="2"/>
    </row>
    <row r="45" spans="1:15" ht="94.5" x14ac:dyDescent="0.25">
      <c r="A45" s="13">
        <v>36</v>
      </c>
      <c r="B45" s="14" t="s">
        <v>54</v>
      </c>
      <c r="C45" s="20" t="s">
        <v>127</v>
      </c>
      <c r="D45" s="14" t="s">
        <v>160</v>
      </c>
      <c r="E45" s="20" t="s">
        <v>94</v>
      </c>
      <c r="F45" s="14" t="s">
        <v>319</v>
      </c>
      <c r="G45" s="14" t="s">
        <v>384</v>
      </c>
      <c r="H45" s="50">
        <v>11576.98</v>
      </c>
      <c r="I45" s="15">
        <f>+Tabla1[[#This Row],[Monto Facturado DOP]]</f>
        <v>11576.98</v>
      </c>
      <c r="J45" s="50">
        <v>0</v>
      </c>
      <c r="K45" s="14" t="s">
        <v>66</v>
      </c>
      <c r="L45" s="16">
        <f>+Tabla1[[#This Row],[Fecha de Documento]]+15</f>
        <v>45548</v>
      </c>
      <c r="O45" s="2"/>
    </row>
    <row r="46" spans="1:15" ht="78.75" x14ac:dyDescent="0.25">
      <c r="A46" s="13">
        <v>37</v>
      </c>
      <c r="B46" s="14" t="s">
        <v>54</v>
      </c>
      <c r="C46" s="20" t="s">
        <v>123</v>
      </c>
      <c r="D46" s="14" t="s">
        <v>161</v>
      </c>
      <c r="E46" s="20" t="s">
        <v>125</v>
      </c>
      <c r="F46" s="14" t="s">
        <v>24</v>
      </c>
      <c r="G46" s="14" t="s">
        <v>385</v>
      </c>
      <c r="H46" s="50">
        <v>176550.86</v>
      </c>
      <c r="I46" s="15">
        <f>+Tabla1[[#This Row],[Monto Facturado DOP]]</f>
        <v>176550.86</v>
      </c>
      <c r="J46" s="50">
        <v>0</v>
      </c>
      <c r="K46" s="14" t="s">
        <v>66</v>
      </c>
      <c r="L46" s="16">
        <f>+Tabla1[[#This Row],[Fecha de Documento]]+15</f>
        <v>45532</v>
      </c>
      <c r="O46" s="2"/>
    </row>
    <row r="47" spans="1:15" ht="78.75" x14ac:dyDescent="0.25">
      <c r="A47" s="13">
        <v>38</v>
      </c>
      <c r="B47" s="14" t="s">
        <v>54</v>
      </c>
      <c r="C47" s="20" t="s">
        <v>120</v>
      </c>
      <c r="D47" s="14" t="s">
        <v>162</v>
      </c>
      <c r="E47" s="20" t="s">
        <v>301</v>
      </c>
      <c r="F47" s="14" t="s">
        <v>320</v>
      </c>
      <c r="G47" s="14" t="s">
        <v>386</v>
      </c>
      <c r="H47" s="50">
        <v>275481.26</v>
      </c>
      <c r="I47" s="15">
        <f>+Tabla1[[#This Row],[Monto Facturado DOP]]</f>
        <v>275481.26</v>
      </c>
      <c r="J47" s="50">
        <v>0</v>
      </c>
      <c r="K47" s="14" t="s">
        <v>66</v>
      </c>
      <c r="L47" s="16">
        <f>+Tabla1[[#This Row],[Fecha de Documento]]+15</f>
        <v>45539</v>
      </c>
      <c r="O47" s="2"/>
    </row>
    <row r="48" spans="1:15" ht="63" x14ac:dyDescent="0.25">
      <c r="A48" s="13">
        <v>39</v>
      </c>
      <c r="B48" s="14" t="s">
        <v>54</v>
      </c>
      <c r="C48" s="20" t="s">
        <v>125</v>
      </c>
      <c r="D48" s="14" t="s">
        <v>163</v>
      </c>
      <c r="E48" s="20" t="s">
        <v>91</v>
      </c>
      <c r="F48" s="14" t="s">
        <v>25</v>
      </c>
      <c r="G48" s="14" t="s">
        <v>387</v>
      </c>
      <c r="H48" s="50">
        <v>68600</v>
      </c>
      <c r="I48" s="15">
        <f>+Tabla1[[#This Row],[Monto Facturado DOP]]</f>
        <v>68600</v>
      </c>
      <c r="J48" s="50">
        <v>0</v>
      </c>
      <c r="K48" s="14" t="s">
        <v>66</v>
      </c>
      <c r="L48" s="16">
        <f>+Tabla1[[#This Row],[Fecha de Documento]]+15</f>
        <v>45520</v>
      </c>
      <c r="O48" s="2"/>
    </row>
    <row r="49" spans="1:15" ht="63" x14ac:dyDescent="0.25">
      <c r="A49" s="13">
        <v>40</v>
      </c>
      <c r="B49" s="14" t="s">
        <v>54</v>
      </c>
      <c r="C49" s="20" t="s">
        <v>128</v>
      </c>
      <c r="D49" s="14" t="s">
        <v>164</v>
      </c>
      <c r="E49" s="20" t="s">
        <v>103</v>
      </c>
      <c r="F49" s="14" t="s">
        <v>25</v>
      </c>
      <c r="G49" s="14" t="s">
        <v>388</v>
      </c>
      <c r="H49" s="50">
        <v>70100</v>
      </c>
      <c r="I49" s="15">
        <f>+Tabla1[[#This Row],[Monto Facturado DOP]]</f>
        <v>70100</v>
      </c>
      <c r="J49" s="50">
        <v>0</v>
      </c>
      <c r="K49" s="14" t="s">
        <v>66</v>
      </c>
      <c r="L49" s="16">
        <f>+Tabla1[[#This Row],[Fecha de Documento]]+15</f>
        <v>45545</v>
      </c>
      <c r="O49" s="2"/>
    </row>
    <row r="50" spans="1:15" ht="78.75" x14ac:dyDescent="0.25">
      <c r="A50" s="13">
        <v>41</v>
      </c>
      <c r="B50" s="14" t="s">
        <v>54</v>
      </c>
      <c r="C50" s="20" t="s">
        <v>120</v>
      </c>
      <c r="D50" s="14" t="s">
        <v>165</v>
      </c>
      <c r="E50" s="20" t="s">
        <v>94</v>
      </c>
      <c r="F50" s="14" t="s">
        <v>25</v>
      </c>
      <c r="G50" s="14" t="s">
        <v>389</v>
      </c>
      <c r="H50" s="50">
        <v>867400</v>
      </c>
      <c r="I50" s="15">
        <f>+Tabla1[[#This Row],[Monto Facturado DOP]]</f>
        <v>867400</v>
      </c>
      <c r="J50" s="50">
        <v>0</v>
      </c>
      <c r="K50" s="14" t="s">
        <v>66</v>
      </c>
      <c r="L50" s="16">
        <f>+Tabla1[[#This Row],[Fecha de Documento]]+15</f>
        <v>45539</v>
      </c>
      <c r="O50" s="2"/>
    </row>
    <row r="51" spans="1:15" ht="78.75" x14ac:dyDescent="0.25">
      <c r="A51" s="13">
        <v>42</v>
      </c>
      <c r="B51" s="14" t="s">
        <v>54</v>
      </c>
      <c r="C51" s="20" t="s">
        <v>120</v>
      </c>
      <c r="D51" s="14" t="s">
        <v>165</v>
      </c>
      <c r="E51" s="20" t="s">
        <v>103</v>
      </c>
      <c r="F51" s="14" t="s">
        <v>25</v>
      </c>
      <c r="G51" s="14" t="s">
        <v>389</v>
      </c>
      <c r="H51" s="50">
        <v>101000</v>
      </c>
      <c r="I51" s="15">
        <f>+Tabla1[[#This Row],[Monto Facturado DOP]]</f>
        <v>101000</v>
      </c>
      <c r="J51" s="50">
        <v>0</v>
      </c>
      <c r="K51" s="14" t="s">
        <v>66</v>
      </c>
      <c r="L51" s="16">
        <f>+Tabla1[[#This Row],[Fecha de Documento]]+15</f>
        <v>45539</v>
      </c>
      <c r="O51" s="2"/>
    </row>
    <row r="52" spans="1:15" ht="94.5" x14ac:dyDescent="0.25">
      <c r="A52" s="13">
        <v>43</v>
      </c>
      <c r="B52" s="14" t="s">
        <v>54</v>
      </c>
      <c r="C52" s="20" t="s">
        <v>119</v>
      </c>
      <c r="D52" s="14" t="s">
        <v>166</v>
      </c>
      <c r="E52" s="20" t="s">
        <v>102</v>
      </c>
      <c r="F52" s="14" t="s">
        <v>321</v>
      </c>
      <c r="G52" s="14" t="s">
        <v>390</v>
      </c>
      <c r="H52" s="50">
        <v>1421200.21</v>
      </c>
      <c r="I52" s="15">
        <f>+Tabla1[[#This Row],[Monto Facturado DOP]]</f>
        <v>1421200.21</v>
      </c>
      <c r="J52" s="50">
        <v>0</v>
      </c>
      <c r="K52" s="14" t="s">
        <v>66</v>
      </c>
      <c r="L52" s="16">
        <f>+Tabla1[[#This Row],[Fecha de Documento]]+15</f>
        <v>45538</v>
      </c>
      <c r="O52" s="2"/>
    </row>
    <row r="53" spans="1:15" ht="63" x14ac:dyDescent="0.25">
      <c r="A53" s="13">
        <v>44</v>
      </c>
      <c r="B53" s="14" t="s">
        <v>54</v>
      </c>
      <c r="C53" s="20" t="s">
        <v>127</v>
      </c>
      <c r="D53" s="14" t="s">
        <v>167</v>
      </c>
      <c r="E53" s="20" t="s">
        <v>124</v>
      </c>
      <c r="F53" s="14" t="s">
        <v>81</v>
      </c>
      <c r="G53" s="14" t="s">
        <v>391</v>
      </c>
      <c r="H53" s="50">
        <v>545094.07999999996</v>
      </c>
      <c r="I53" s="15">
        <f>+Tabla1[[#This Row],[Monto Facturado DOP]]</f>
        <v>545094.07999999996</v>
      </c>
      <c r="J53" s="50">
        <v>0</v>
      </c>
      <c r="K53" s="14" t="s">
        <v>66</v>
      </c>
      <c r="L53" s="16">
        <f>+Tabla1[[#This Row],[Fecha de Documento]]+15</f>
        <v>45548</v>
      </c>
      <c r="O53" s="2"/>
    </row>
    <row r="54" spans="1:15" ht="78.75" x14ac:dyDescent="0.25">
      <c r="A54" s="13">
        <v>45</v>
      </c>
      <c r="B54" s="14" t="s">
        <v>54</v>
      </c>
      <c r="C54" s="20" t="s">
        <v>118</v>
      </c>
      <c r="D54" s="14" t="s">
        <v>168</v>
      </c>
      <c r="E54" s="20" t="s">
        <v>98</v>
      </c>
      <c r="F54" s="14" t="s">
        <v>81</v>
      </c>
      <c r="G54" s="14" t="s">
        <v>392</v>
      </c>
      <c r="H54" s="50">
        <v>137379.09</v>
      </c>
      <c r="I54" s="15">
        <f>+Tabla1[[#This Row],[Monto Facturado DOP]]</f>
        <v>137379.09</v>
      </c>
      <c r="J54" s="50">
        <v>0</v>
      </c>
      <c r="K54" s="14" t="s">
        <v>66</v>
      </c>
      <c r="L54" s="16">
        <f>+Tabla1[[#This Row],[Fecha de Documento]]+15</f>
        <v>45524</v>
      </c>
      <c r="O54" s="2"/>
    </row>
    <row r="55" spans="1:15" ht="94.5" x14ac:dyDescent="0.25">
      <c r="A55" s="13">
        <v>46</v>
      </c>
      <c r="B55" s="14" t="s">
        <v>54</v>
      </c>
      <c r="C55" s="20" t="s">
        <v>123</v>
      </c>
      <c r="D55" s="14" t="s">
        <v>169</v>
      </c>
      <c r="E55" s="20" t="s">
        <v>125</v>
      </c>
      <c r="F55" s="14" t="s">
        <v>27</v>
      </c>
      <c r="G55" s="14" t="s">
        <v>393</v>
      </c>
      <c r="H55" s="50">
        <v>608380.11</v>
      </c>
      <c r="I55" s="15">
        <f>+Tabla1[[#This Row],[Monto Facturado DOP]]</f>
        <v>608380.11</v>
      </c>
      <c r="J55" s="50">
        <v>0</v>
      </c>
      <c r="K55" s="14" t="s">
        <v>66</v>
      </c>
      <c r="L55" s="16">
        <f>+Tabla1[[#This Row],[Fecha de Documento]]+15</f>
        <v>45532</v>
      </c>
      <c r="O55" s="2"/>
    </row>
    <row r="56" spans="1:15" ht="110.25" x14ac:dyDescent="0.25">
      <c r="A56" s="13">
        <v>47</v>
      </c>
      <c r="B56" s="14" t="s">
        <v>54</v>
      </c>
      <c r="C56" s="20" t="s">
        <v>123</v>
      </c>
      <c r="D56" s="14" t="s">
        <v>170</v>
      </c>
      <c r="E56" s="20" t="s">
        <v>118</v>
      </c>
      <c r="F56" s="14" t="s">
        <v>30</v>
      </c>
      <c r="G56" s="14" t="s">
        <v>394</v>
      </c>
      <c r="H56" s="50">
        <v>148100</v>
      </c>
      <c r="I56" s="15">
        <f>+Tabla1[[#This Row],[Monto Facturado DOP]]</f>
        <v>148100</v>
      </c>
      <c r="J56" s="50">
        <v>0</v>
      </c>
      <c r="K56" s="14" t="s">
        <v>66</v>
      </c>
      <c r="L56" s="16">
        <f>+Tabla1[[#This Row],[Fecha de Documento]]+15</f>
        <v>45532</v>
      </c>
      <c r="O56" s="2"/>
    </row>
    <row r="57" spans="1:15" ht="78.75" x14ac:dyDescent="0.25">
      <c r="A57" s="13">
        <v>48</v>
      </c>
      <c r="B57" s="14" t="s">
        <v>54</v>
      </c>
      <c r="C57" s="20" t="s">
        <v>117</v>
      </c>
      <c r="D57" s="14" t="s">
        <v>171</v>
      </c>
      <c r="E57" s="20" t="s">
        <v>118</v>
      </c>
      <c r="F57" s="14" t="s">
        <v>32</v>
      </c>
      <c r="G57" s="14" t="s">
        <v>395</v>
      </c>
      <c r="H57" s="50">
        <v>313324.71000000002</v>
      </c>
      <c r="I57" s="15">
        <f>+Tabla1[[#This Row],[Monto Facturado DOP]]</f>
        <v>313324.71000000002</v>
      </c>
      <c r="J57" s="50">
        <v>0</v>
      </c>
      <c r="K57" s="14" t="s">
        <v>66</v>
      </c>
      <c r="L57" s="16">
        <f>+Tabla1[[#This Row],[Fecha de Documento]]+15</f>
        <v>45540</v>
      </c>
      <c r="O57" s="2"/>
    </row>
    <row r="58" spans="1:15" ht="78.75" x14ac:dyDescent="0.25">
      <c r="A58" s="13">
        <v>49</v>
      </c>
      <c r="B58" s="14" t="s">
        <v>54</v>
      </c>
      <c r="C58" s="20" t="s">
        <v>117</v>
      </c>
      <c r="D58" s="14" t="s">
        <v>171</v>
      </c>
      <c r="E58" s="20" t="s">
        <v>112</v>
      </c>
      <c r="F58" s="14" t="s">
        <v>32</v>
      </c>
      <c r="G58" s="14" t="s">
        <v>395</v>
      </c>
      <c r="H58" s="50">
        <v>12900</v>
      </c>
      <c r="I58" s="15">
        <f>+Tabla1[[#This Row],[Monto Facturado DOP]]</f>
        <v>12900</v>
      </c>
      <c r="J58" s="50">
        <v>0</v>
      </c>
      <c r="K58" s="14" t="s">
        <v>66</v>
      </c>
      <c r="L58" s="16">
        <f>+Tabla1[[#This Row],[Fecha de Documento]]+15</f>
        <v>45540</v>
      </c>
      <c r="O58" s="2"/>
    </row>
    <row r="59" spans="1:15" ht="94.5" x14ac:dyDescent="0.25">
      <c r="A59" s="13">
        <v>50</v>
      </c>
      <c r="B59" s="14" t="s">
        <v>54</v>
      </c>
      <c r="C59" s="20" t="s">
        <v>127</v>
      </c>
      <c r="D59" s="14" t="s">
        <v>172</v>
      </c>
      <c r="E59" s="20" t="s">
        <v>112</v>
      </c>
      <c r="F59" s="14" t="s">
        <v>32</v>
      </c>
      <c r="G59" s="14" t="s">
        <v>396</v>
      </c>
      <c r="H59" s="50">
        <v>56832</v>
      </c>
      <c r="I59" s="15">
        <f>+Tabla1[[#This Row],[Monto Facturado DOP]]</f>
        <v>56832</v>
      </c>
      <c r="J59" s="50">
        <v>0</v>
      </c>
      <c r="K59" s="14" t="s">
        <v>66</v>
      </c>
      <c r="L59" s="16">
        <f>+Tabla1[[#This Row],[Fecha de Documento]]+15</f>
        <v>45548</v>
      </c>
      <c r="O59" s="2"/>
    </row>
    <row r="60" spans="1:15" ht="63" x14ac:dyDescent="0.25">
      <c r="A60" s="13">
        <v>51</v>
      </c>
      <c r="B60" s="14" t="s">
        <v>54</v>
      </c>
      <c r="C60" s="20" t="s">
        <v>120</v>
      </c>
      <c r="D60" s="14" t="s">
        <v>173</v>
      </c>
      <c r="E60" s="20" t="s">
        <v>299</v>
      </c>
      <c r="F60" s="14" t="s">
        <v>33</v>
      </c>
      <c r="G60" s="14" t="s">
        <v>397</v>
      </c>
      <c r="H60" s="50">
        <v>18800</v>
      </c>
      <c r="I60" s="15">
        <f>+Tabla1[[#This Row],[Monto Facturado DOP]]</f>
        <v>18800</v>
      </c>
      <c r="J60" s="50">
        <v>0</v>
      </c>
      <c r="K60" s="14" t="s">
        <v>66</v>
      </c>
      <c r="L60" s="16">
        <f>+Tabla1[[#This Row],[Fecha de Documento]]+15</f>
        <v>45539</v>
      </c>
      <c r="O60" s="2"/>
    </row>
    <row r="61" spans="1:15" ht="78.75" x14ac:dyDescent="0.25">
      <c r="A61" s="13">
        <v>52</v>
      </c>
      <c r="B61" s="14" t="s">
        <v>54</v>
      </c>
      <c r="C61" s="20" t="s">
        <v>113</v>
      </c>
      <c r="D61" s="14" t="s">
        <v>174</v>
      </c>
      <c r="E61" s="20" t="s">
        <v>98</v>
      </c>
      <c r="F61" s="14" t="s">
        <v>34</v>
      </c>
      <c r="G61" s="14" t="s">
        <v>398</v>
      </c>
      <c r="H61" s="50">
        <v>74400</v>
      </c>
      <c r="I61" s="15">
        <f>+Tabla1[[#This Row],[Monto Facturado DOP]]</f>
        <v>74400</v>
      </c>
      <c r="J61" s="50">
        <v>0</v>
      </c>
      <c r="K61" s="14" t="s">
        <v>66</v>
      </c>
      <c r="L61" s="16">
        <f>+Tabla1[[#This Row],[Fecha de Documento]]+15</f>
        <v>45528</v>
      </c>
      <c r="O61" s="2"/>
    </row>
    <row r="62" spans="1:15" ht="78.75" x14ac:dyDescent="0.25">
      <c r="A62" s="13">
        <v>53</v>
      </c>
      <c r="B62" s="14" t="s">
        <v>54</v>
      </c>
      <c r="C62" s="20" t="s">
        <v>125</v>
      </c>
      <c r="D62" s="14" t="s">
        <v>175</v>
      </c>
      <c r="E62" s="20" t="s">
        <v>89</v>
      </c>
      <c r="F62" s="14" t="s">
        <v>34</v>
      </c>
      <c r="G62" s="14" t="s">
        <v>399</v>
      </c>
      <c r="H62" s="50">
        <v>119500</v>
      </c>
      <c r="I62" s="15">
        <f>+Tabla1[[#This Row],[Monto Facturado DOP]]</f>
        <v>119500</v>
      </c>
      <c r="J62" s="50">
        <v>0</v>
      </c>
      <c r="K62" s="14" t="s">
        <v>66</v>
      </c>
      <c r="L62" s="16">
        <f>+Tabla1[[#This Row],[Fecha de Documento]]+15</f>
        <v>45520</v>
      </c>
      <c r="O62" s="2"/>
    </row>
    <row r="63" spans="1:15" ht="110.25" x14ac:dyDescent="0.25">
      <c r="A63" s="13">
        <v>54</v>
      </c>
      <c r="B63" s="14" t="s">
        <v>54</v>
      </c>
      <c r="C63" s="20" t="s">
        <v>116</v>
      </c>
      <c r="D63" s="14" t="s">
        <v>176</v>
      </c>
      <c r="E63" s="20" t="s">
        <v>94</v>
      </c>
      <c r="F63" s="14" t="s">
        <v>322</v>
      </c>
      <c r="G63" s="14" t="s">
        <v>400</v>
      </c>
      <c r="H63" s="50">
        <v>162882.15</v>
      </c>
      <c r="I63" s="15">
        <f>+Tabla1[[#This Row],[Monto Facturado DOP]]</f>
        <v>162882.15</v>
      </c>
      <c r="J63" s="50">
        <v>0</v>
      </c>
      <c r="K63" s="14" t="s">
        <v>66</v>
      </c>
      <c r="L63" s="16">
        <f>+Tabla1[[#This Row],[Fecha de Documento]]+15</f>
        <v>45546</v>
      </c>
      <c r="O63" s="2"/>
    </row>
    <row r="64" spans="1:15" ht="63" x14ac:dyDescent="0.25">
      <c r="A64" s="13">
        <v>55</v>
      </c>
      <c r="B64" s="14" t="s">
        <v>54</v>
      </c>
      <c r="C64" s="20" t="s">
        <v>120</v>
      </c>
      <c r="D64" s="14" t="s">
        <v>177</v>
      </c>
      <c r="E64" s="20" t="s">
        <v>107</v>
      </c>
      <c r="F64" s="14" t="s">
        <v>323</v>
      </c>
      <c r="G64" s="14" t="s">
        <v>401</v>
      </c>
      <c r="H64" s="50">
        <v>188514</v>
      </c>
      <c r="I64" s="15">
        <f>+Tabla1[[#This Row],[Monto Facturado DOP]]</f>
        <v>188514</v>
      </c>
      <c r="J64" s="50">
        <v>0</v>
      </c>
      <c r="K64" s="14" t="s">
        <v>66</v>
      </c>
      <c r="L64" s="16">
        <f>+Tabla1[[#This Row],[Fecha de Documento]]+15</f>
        <v>45539</v>
      </c>
      <c r="O64" s="2"/>
    </row>
    <row r="65" spans="1:15" ht="63" x14ac:dyDescent="0.25">
      <c r="A65" s="13">
        <v>56</v>
      </c>
      <c r="B65" s="14" t="s">
        <v>54</v>
      </c>
      <c r="C65" s="20" t="s">
        <v>115</v>
      </c>
      <c r="D65" s="14" t="s">
        <v>178</v>
      </c>
      <c r="E65" s="20" t="s">
        <v>303</v>
      </c>
      <c r="F65" s="14" t="s">
        <v>323</v>
      </c>
      <c r="G65" s="14" t="s">
        <v>402</v>
      </c>
      <c r="H65" s="50">
        <v>105355.04</v>
      </c>
      <c r="I65" s="15">
        <f>+Tabla1[[#This Row],[Monto Facturado DOP]]</f>
        <v>105355.04</v>
      </c>
      <c r="J65" s="50">
        <v>0</v>
      </c>
      <c r="K65" s="14" t="s">
        <v>66</v>
      </c>
      <c r="L65" s="16">
        <f>+Tabla1[[#This Row],[Fecha de Documento]]+15</f>
        <v>45526</v>
      </c>
      <c r="O65" s="2"/>
    </row>
    <row r="66" spans="1:15" ht="63" x14ac:dyDescent="0.25">
      <c r="A66" s="13">
        <v>57</v>
      </c>
      <c r="B66" s="14" t="s">
        <v>54</v>
      </c>
      <c r="C66" s="20" t="s">
        <v>115</v>
      </c>
      <c r="D66" s="14" t="s">
        <v>178</v>
      </c>
      <c r="E66" s="20" t="s">
        <v>304</v>
      </c>
      <c r="F66" s="14" t="s">
        <v>323</v>
      </c>
      <c r="G66" s="14" t="s">
        <v>402</v>
      </c>
      <c r="H66" s="50">
        <v>3060</v>
      </c>
      <c r="I66" s="15">
        <f>+Tabla1[[#This Row],[Monto Facturado DOP]]</f>
        <v>3060</v>
      </c>
      <c r="J66" s="50">
        <v>0</v>
      </c>
      <c r="K66" s="14" t="s">
        <v>66</v>
      </c>
      <c r="L66" s="16">
        <f>+Tabla1[[#This Row],[Fecha de Documento]]+15</f>
        <v>45526</v>
      </c>
      <c r="O66" s="2"/>
    </row>
    <row r="67" spans="1:15" ht="63" x14ac:dyDescent="0.25">
      <c r="A67" s="13">
        <v>58</v>
      </c>
      <c r="B67" s="14" t="s">
        <v>54</v>
      </c>
      <c r="C67" s="20" t="s">
        <v>115</v>
      </c>
      <c r="D67" s="14" t="s">
        <v>178</v>
      </c>
      <c r="E67" s="20" t="s">
        <v>35</v>
      </c>
      <c r="F67" s="14" t="s">
        <v>323</v>
      </c>
      <c r="G67" s="14" t="s">
        <v>402</v>
      </c>
      <c r="H67" s="50">
        <v>7380</v>
      </c>
      <c r="I67" s="15">
        <f>+Tabla1[[#This Row],[Monto Facturado DOP]]</f>
        <v>7380</v>
      </c>
      <c r="J67" s="50">
        <v>0</v>
      </c>
      <c r="K67" s="14" t="s">
        <v>66</v>
      </c>
      <c r="L67" s="16">
        <f>+Tabla1[[#This Row],[Fecha de Documento]]+15</f>
        <v>45526</v>
      </c>
      <c r="O67" s="2"/>
    </row>
    <row r="68" spans="1:15" ht="78.75" x14ac:dyDescent="0.25">
      <c r="A68" s="13">
        <v>59</v>
      </c>
      <c r="B68" s="14" t="s">
        <v>54</v>
      </c>
      <c r="C68" s="20" t="s">
        <v>113</v>
      </c>
      <c r="D68" s="14" t="s">
        <v>179</v>
      </c>
      <c r="E68" s="20" t="s">
        <v>10</v>
      </c>
      <c r="F68" s="14" t="s">
        <v>323</v>
      </c>
      <c r="G68" s="14" t="s">
        <v>403</v>
      </c>
      <c r="H68" s="50">
        <v>10073.780000000001</v>
      </c>
      <c r="I68" s="15">
        <f>+Tabla1[[#This Row],[Monto Facturado DOP]]</f>
        <v>10073.780000000001</v>
      </c>
      <c r="J68" s="50">
        <v>0</v>
      </c>
      <c r="K68" s="14" t="s">
        <v>66</v>
      </c>
      <c r="L68" s="16">
        <f>+Tabla1[[#This Row],[Fecha de Documento]]+15</f>
        <v>45528</v>
      </c>
      <c r="O68" s="2"/>
    </row>
    <row r="69" spans="1:15" ht="78.75" x14ac:dyDescent="0.25">
      <c r="A69" s="13">
        <v>60</v>
      </c>
      <c r="B69" s="14" t="s">
        <v>54</v>
      </c>
      <c r="C69" s="20" t="s">
        <v>113</v>
      </c>
      <c r="D69" s="14" t="s">
        <v>180</v>
      </c>
      <c r="E69" s="20" t="s">
        <v>10</v>
      </c>
      <c r="F69" s="14" t="s">
        <v>323</v>
      </c>
      <c r="G69" s="14" t="s">
        <v>404</v>
      </c>
      <c r="H69" s="50">
        <v>5201.42</v>
      </c>
      <c r="I69" s="15">
        <f>+Tabla1[[#This Row],[Monto Facturado DOP]]</f>
        <v>5201.42</v>
      </c>
      <c r="J69" s="50">
        <v>0</v>
      </c>
      <c r="K69" s="14" t="s">
        <v>66</v>
      </c>
      <c r="L69" s="16">
        <f>+Tabla1[[#This Row],[Fecha de Documento]]+15</f>
        <v>45528</v>
      </c>
      <c r="O69" s="2"/>
    </row>
    <row r="70" spans="1:15" ht="63" x14ac:dyDescent="0.25">
      <c r="A70" s="13">
        <v>61</v>
      </c>
      <c r="B70" s="14" t="s">
        <v>54</v>
      </c>
      <c r="C70" s="20" t="s">
        <v>112</v>
      </c>
      <c r="D70" s="14" t="s">
        <v>181</v>
      </c>
      <c r="E70" s="20" t="s">
        <v>97</v>
      </c>
      <c r="F70" s="14" t="s">
        <v>323</v>
      </c>
      <c r="G70" s="14" t="s">
        <v>405</v>
      </c>
      <c r="H70" s="50">
        <v>10610.09</v>
      </c>
      <c r="I70" s="15">
        <f>+Tabla1[[#This Row],[Monto Facturado DOP]]</f>
        <v>10610.09</v>
      </c>
      <c r="J70" s="50">
        <v>0</v>
      </c>
      <c r="K70" s="14" t="s">
        <v>66</v>
      </c>
      <c r="L70" s="16">
        <f>+Tabla1[[#This Row],[Fecha de Documento]]+15</f>
        <v>45525</v>
      </c>
      <c r="O70" s="2"/>
    </row>
    <row r="71" spans="1:15" ht="94.5" x14ac:dyDescent="0.25">
      <c r="A71" s="13">
        <v>62</v>
      </c>
      <c r="B71" s="14" t="s">
        <v>54</v>
      </c>
      <c r="C71" s="20" t="s">
        <v>111</v>
      </c>
      <c r="D71" s="14" t="s">
        <v>182</v>
      </c>
      <c r="E71" s="20" t="s">
        <v>109</v>
      </c>
      <c r="F71" s="14" t="s">
        <v>324</v>
      </c>
      <c r="G71" s="14" t="s">
        <v>406</v>
      </c>
      <c r="H71" s="50">
        <v>131183.07999999999</v>
      </c>
      <c r="I71" s="15">
        <f>+Tabla1[[#This Row],[Monto Facturado DOP]]</f>
        <v>131183.07999999999</v>
      </c>
      <c r="J71" s="50">
        <v>0</v>
      </c>
      <c r="K71" s="14" t="s">
        <v>66</v>
      </c>
      <c r="L71" s="16">
        <f>+Tabla1[[#This Row],[Fecha de Documento]]+15</f>
        <v>45533</v>
      </c>
      <c r="O71" s="2"/>
    </row>
    <row r="72" spans="1:15" ht="94.5" x14ac:dyDescent="0.25">
      <c r="A72" s="13">
        <v>63</v>
      </c>
      <c r="B72" s="14" t="s">
        <v>54</v>
      </c>
      <c r="C72" s="20" t="s">
        <v>113</v>
      </c>
      <c r="D72" s="14" t="s">
        <v>183</v>
      </c>
      <c r="E72" s="20" t="s">
        <v>89</v>
      </c>
      <c r="F72" s="14" t="s">
        <v>324</v>
      </c>
      <c r="G72" s="14" t="s">
        <v>407</v>
      </c>
      <c r="H72" s="50">
        <v>159422.31</v>
      </c>
      <c r="I72" s="15">
        <f>+Tabla1[[#This Row],[Monto Facturado DOP]]</f>
        <v>159422.31</v>
      </c>
      <c r="J72" s="50">
        <v>0</v>
      </c>
      <c r="K72" s="14" t="s">
        <v>66</v>
      </c>
      <c r="L72" s="16">
        <f>+Tabla1[[#This Row],[Fecha de Documento]]+15</f>
        <v>45528</v>
      </c>
      <c r="O72" s="2"/>
    </row>
    <row r="73" spans="1:15" ht="110.25" x14ac:dyDescent="0.25">
      <c r="A73" s="13">
        <v>64</v>
      </c>
      <c r="B73" s="14" t="s">
        <v>54</v>
      </c>
      <c r="C73" s="20" t="s">
        <v>129</v>
      </c>
      <c r="D73" s="14" t="s">
        <v>184</v>
      </c>
      <c r="E73" s="20" t="s">
        <v>93</v>
      </c>
      <c r="F73" s="14" t="s">
        <v>82</v>
      </c>
      <c r="G73" s="14" t="s">
        <v>408</v>
      </c>
      <c r="H73" s="50">
        <v>480000</v>
      </c>
      <c r="I73" s="15">
        <f>+Tabla1[[#This Row],[Monto Facturado DOP]]</f>
        <v>480000</v>
      </c>
      <c r="J73" s="50">
        <v>0</v>
      </c>
      <c r="K73" s="14" t="s">
        <v>66</v>
      </c>
      <c r="L73" s="16">
        <f>+Tabla1[[#This Row],[Fecha de Documento]]+15</f>
        <v>45541</v>
      </c>
      <c r="O73" s="2"/>
    </row>
    <row r="74" spans="1:15" ht="63" x14ac:dyDescent="0.25">
      <c r="A74" s="13">
        <v>65</v>
      </c>
      <c r="B74" s="14" t="s">
        <v>54</v>
      </c>
      <c r="C74" s="20" t="s">
        <v>123</v>
      </c>
      <c r="D74" s="14" t="s">
        <v>185</v>
      </c>
      <c r="E74" s="20" t="s">
        <v>104</v>
      </c>
      <c r="F74" s="14" t="s">
        <v>325</v>
      </c>
      <c r="G74" s="14" t="s">
        <v>409</v>
      </c>
      <c r="H74" s="50">
        <v>101480</v>
      </c>
      <c r="I74" s="15">
        <f>+Tabla1[[#This Row],[Monto Facturado DOP]]</f>
        <v>101480</v>
      </c>
      <c r="J74" s="50">
        <v>0</v>
      </c>
      <c r="K74" s="14" t="s">
        <v>66</v>
      </c>
      <c r="L74" s="16">
        <f>+Tabla1[[#This Row],[Fecha de Documento]]+15</f>
        <v>45532</v>
      </c>
      <c r="O74" s="2"/>
    </row>
    <row r="75" spans="1:15" ht="94.5" x14ac:dyDescent="0.25">
      <c r="A75" s="13">
        <v>66</v>
      </c>
      <c r="B75" s="14" t="s">
        <v>54</v>
      </c>
      <c r="C75" s="20" t="s">
        <v>112</v>
      </c>
      <c r="D75" s="14" t="s">
        <v>186</v>
      </c>
      <c r="E75" s="20" t="s">
        <v>92</v>
      </c>
      <c r="F75" s="14" t="s">
        <v>326</v>
      </c>
      <c r="G75" s="14" t="s">
        <v>410</v>
      </c>
      <c r="H75" s="50">
        <v>43400</v>
      </c>
      <c r="I75" s="15">
        <f>+Tabla1[[#This Row],[Monto Facturado DOP]]</f>
        <v>43400</v>
      </c>
      <c r="J75" s="50">
        <v>0</v>
      </c>
      <c r="K75" s="14" t="s">
        <v>66</v>
      </c>
      <c r="L75" s="16">
        <f>+Tabla1[[#This Row],[Fecha de Documento]]+15</f>
        <v>45525</v>
      </c>
      <c r="O75" s="2"/>
    </row>
    <row r="76" spans="1:15" ht="126" x14ac:dyDescent="0.25">
      <c r="A76" s="13">
        <v>67</v>
      </c>
      <c r="B76" s="14" t="s">
        <v>54</v>
      </c>
      <c r="C76" s="20" t="s">
        <v>121</v>
      </c>
      <c r="D76" s="14" t="s">
        <v>187</v>
      </c>
      <c r="E76" s="20" t="s">
        <v>118</v>
      </c>
      <c r="F76" s="14" t="s">
        <v>326</v>
      </c>
      <c r="G76" s="14" t="s">
        <v>411</v>
      </c>
      <c r="H76" s="50">
        <v>120300</v>
      </c>
      <c r="I76" s="15">
        <f>+Tabla1[[#This Row],[Monto Facturado DOP]]</f>
        <v>120300</v>
      </c>
      <c r="J76" s="50">
        <v>0</v>
      </c>
      <c r="K76" s="14" t="s">
        <v>66</v>
      </c>
      <c r="L76" s="16">
        <f>+Tabla1[[#This Row],[Fecha de Documento]]+15</f>
        <v>45549</v>
      </c>
      <c r="O76" s="2"/>
    </row>
    <row r="77" spans="1:15" ht="126" x14ac:dyDescent="0.25">
      <c r="A77" s="13">
        <v>68</v>
      </c>
      <c r="B77" s="14" t="s">
        <v>54</v>
      </c>
      <c r="C77" s="20" t="s">
        <v>112</v>
      </c>
      <c r="D77" s="14" t="s">
        <v>188</v>
      </c>
      <c r="E77" s="20" t="s">
        <v>9</v>
      </c>
      <c r="F77" s="14" t="s">
        <v>326</v>
      </c>
      <c r="G77" s="14" t="s">
        <v>412</v>
      </c>
      <c r="H77" s="50">
        <v>157500</v>
      </c>
      <c r="I77" s="15">
        <f>+Tabla1[[#This Row],[Monto Facturado DOP]]</f>
        <v>157500</v>
      </c>
      <c r="J77" s="50">
        <v>0</v>
      </c>
      <c r="K77" s="14" t="s">
        <v>66</v>
      </c>
      <c r="L77" s="16">
        <f>+Tabla1[[#This Row],[Fecha de Documento]]+15</f>
        <v>45525</v>
      </c>
      <c r="O77" s="2"/>
    </row>
    <row r="78" spans="1:15" ht="110.25" x14ac:dyDescent="0.25">
      <c r="A78" s="13">
        <v>69</v>
      </c>
      <c r="B78" s="14" t="s">
        <v>54</v>
      </c>
      <c r="C78" s="20" t="s">
        <v>113</v>
      </c>
      <c r="D78" s="14" t="s">
        <v>189</v>
      </c>
      <c r="E78" s="20" t="s">
        <v>92</v>
      </c>
      <c r="F78" s="14" t="s">
        <v>326</v>
      </c>
      <c r="G78" s="14" t="s">
        <v>413</v>
      </c>
      <c r="H78" s="50">
        <v>183000</v>
      </c>
      <c r="I78" s="15">
        <f>+Tabla1[[#This Row],[Monto Facturado DOP]]</f>
        <v>183000</v>
      </c>
      <c r="J78" s="50">
        <v>0</v>
      </c>
      <c r="K78" s="14" t="s">
        <v>66</v>
      </c>
      <c r="L78" s="16">
        <f>+Tabla1[[#This Row],[Fecha de Documento]]+15</f>
        <v>45528</v>
      </c>
      <c r="O78" s="2"/>
    </row>
    <row r="79" spans="1:15" ht="94.5" x14ac:dyDescent="0.25">
      <c r="A79" s="13">
        <v>70</v>
      </c>
      <c r="B79" s="14" t="s">
        <v>54</v>
      </c>
      <c r="C79" s="20" t="s">
        <v>124</v>
      </c>
      <c r="D79" s="14" t="s">
        <v>190</v>
      </c>
      <c r="E79" s="20" t="s">
        <v>3</v>
      </c>
      <c r="F79" s="14" t="s">
        <v>327</v>
      </c>
      <c r="G79" s="14" t="s">
        <v>414</v>
      </c>
      <c r="H79" s="50">
        <v>44370</v>
      </c>
      <c r="I79" s="15">
        <f>+Tabla1[[#This Row],[Monto Facturado DOP]]</f>
        <v>44370</v>
      </c>
      <c r="J79" s="50">
        <v>0</v>
      </c>
      <c r="K79" s="14" t="s">
        <v>66</v>
      </c>
      <c r="L79" s="16">
        <f>+Tabla1[[#This Row],[Fecha de Documento]]+15</f>
        <v>45531</v>
      </c>
      <c r="O79" s="2"/>
    </row>
    <row r="80" spans="1:15" ht="94.5" x14ac:dyDescent="0.25">
      <c r="A80" s="13">
        <v>71</v>
      </c>
      <c r="B80" s="14" t="s">
        <v>54</v>
      </c>
      <c r="C80" s="20" t="s">
        <v>127</v>
      </c>
      <c r="D80" s="14" t="s">
        <v>191</v>
      </c>
      <c r="E80" s="20" t="s">
        <v>111</v>
      </c>
      <c r="F80" s="14" t="s">
        <v>328</v>
      </c>
      <c r="G80" s="14" t="s">
        <v>415</v>
      </c>
      <c r="H80" s="50">
        <v>502621</v>
      </c>
      <c r="I80" s="15">
        <f>+Tabla1[[#This Row],[Monto Facturado DOP]]</f>
        <v>502621</v>
      </c>
      <c r="J80" s="50">
        <v>0</v>
      </c>
      <c r="K80" s="14" t="s">
        <v>66</v>
      </c>
      <c r="L80" s="16">
        <f>+Tabla1[[#This Row],[Fecha de Documento]]+15</f>
        <v>45548</v>
      </c>
      <c r="O80" s="2"/>
    </row>
    <row r="81" spans="1:15" ht="78.75" x14ac:dyDescent="0.25">
      <c r="A81" s="13">
        <v>72</v>
      </c>
      <c r="B81" s="14" t="s">
        <v>54</v>
      </c>
      <c r="C81" s="20" t="s">
        <v>113</v>
      </c>
      <c r="D81" s="14" t="s">
        <v>192</v>
      </c>
      <c r="E81" s="20" t="s">
        <v>88</v>
      </c>
      <c r="F81" s="14" t="s">
        <v>329</v>
      </c>
      <c r="G81" s="14" t="s">
        <v>416</v>
      </c>
      <c r="H81" s="50">
        <v>46020</v>
      </c>
      <c r="I81" s="15">
        <f>+Tabla1[[#This Row],[Monto Facturado DOP]]</f>
        <v>46020</v>
      </c>
      <c r="J81" s="50">
        <v>0</v>
      </c>
      <c r="K81" s="14" t="s">
        <v>66</v>
      </c>
      <c r="L81" s="16">
        <f>+Tabla1[[#This Row],[Fecha de Documento]]+15</f>
        <v>45528</v>
      </c>
      <c r="O81" s="2"/>
    </row>
    <row r="82" spans="1:15" ht="94.5" x14ac:dyDescent="0.25">
      <c r="A82" s="13">
        <v>73</v>
      </c>
      <c r="B82" s="14" t="s">
        <v>54</v>
      </c>
      <c r="C82" s="20" t="s">
        <v>122</v>
      </c>
      <c r="D82" s="14" t="s">
        <v>193</v>
      </c>
      <c r="E82" s="20" t="s">
        <v>88</v>
      </c>
      <c r="F82" s="14" t="s">
        <v>329</v>
      </c>
      <c r="G82" s="14" t="s">
        <v>417</v>
      </c>
      <c r="H82" s="50">
        <v>64284.04</v>
      </c>
      <c r="I82" s="15">
        <f>+Tabla1[[#This Row],[Monto Facturado DOP]]</f>
        <v>64284.04</v>
      </c>
      <c r="J82" s="50">
        <v>0</v>
      </c>
      <c r="K82" s="14" t="s">
        <v>66</v>
      </c>
      <c r="L82" s="16">
        <f>+Tabla1[[#This Row],[Fecha de Documento]]+15</f>
        <v>45521</v>
      </c>
      <c r="O82" s="2"/>
    </row>
    <row r="83" spans="1:15" ht="78.75" x14ac:dyDescent="0.25">
      <c r="A83" s="13">
        <v>74</v>
      </c>
      <c r="B83" s="14" t="s">
        <v>54</v>
      </c>
      <c r="C83" s="20" t="s">
        <v>112</v>
      </c>
      <c r="D83" s="14" t="s">
        <v>194</v>
      </c>
      <c r="E83" s="20" t="s">
        <v>88</v>
      </c>
      <c r="F83" s="14" t="s">
        <v>329</v>
      </c>
      <c r="G83" s="14" t="s">
        <v>418</v>
      </c>
      <c r="H83" s="50">
        <v>27830.3</v>
      </c>
      <c r="I83" s="15">
        <f>+Tabla1[[#This Row],[Monto Facturado DOP]]</f>
        <v>27830.3</v>
      </c>
      <c r="J83" s="50">
        <v>0</v>
      </c>
      <c r="K83" s="14" t="s">
        <v>66</v>
      </c>
      <c r="L83" s="16">
        <f>+Tabla1[[#This Row],[Fecha de Documento]]+15</f>
        <v>45525</v>
      </c>
      <c r="O83" s="2"/>
    </row>
    <row r="84" spans="1:15" ht="78.75" x14ac:dyDescent="0.25">
      <c r="A84" s="13">
        <v>75</v>
      </c>
      <c r="B84" s="14" t="s">
        <v>54</v>
      </c>
      <c r="C84" s="20" t="s">
        <v>123</v>
      </c>
      <c r="D84" s="14" t="s">
        <v>195</v>
      </c>
      <c r="E84" s="20" t="s">
        <v>97</v>
      </c>
      <c r="F84" s="14" t="s">
        <v>330</v>
      </c>
      <c r="G84" s="14" t="s">
        <v>419</v>
      </c>
      <c r="H84" s="50">
        <v>94335.1</v>
      </c>
      <c r="I84" s="15">
        <f>+Tabla1[[#This Row],[Monto Facturado DOP]]</f>
        <v>94335.1</v>
      </c>
      <c r="J84" s="50">
        <v>0</v>
      </c>
      <c r="K84" s="14" t="s">
        <v>66</v>
      </c>
      <c r="L84" s="16">
        <f>+Tabla1[[#This Row],[Fecha de Documento]]+15</f>
        <v>45532</v>
      </c>
      <c r="O84" s="2"/>
    </row>
    <row r="85" spans="1:15" ht="78.75" x14ac:dyDescent="0.25">
      <c r="A85" s="13">
        <v>76</v>
      </c>
      <c r="B85" s="14" t="s">
        <v>54</v>
      </c>
      <c r="C85" s="20" t="s">
        <v>123</v>
      </c>
      <c r="D85" s="14" t="s">
        <v>196</v>
      </c>
      <c r="E85" s="20" t="s">
        <v>106</v>
      </c>
      <c r="F85" s="14" t="s">
        <v>330</v>
      </c>
      <c r="G85" s="14" t="s">
        <v>420</v>
      </c>
      <c r="H85" s="50">
        <v>84960</v>
      </c>
      <c r="I85" s="15">
        <f>+Tabla1[[#This Row],[Monto Facturado DOP]]</f>
        <v>84960</v>
      </c>
      <c r="J85" s="50">
        <v>0</v>
      </c>
      <c r="K85" s="14" t="s">
        <v>66</v>
      </c>
      <c r="L85" s="16">
        <f>+Tabla1[[#This Row],[Fecha de Documento]]+15</f>
        <v>45532</v>
      </c>
      <c r="O85" s="2"/>
    </row>
    <row r="86" spans="1:15" ht="78.75" x14ac:dyDescent="0.25">
      <c r="A86" s="13">
        <v>77</v>
      </c>
      <c r="B86" s="14" t="s">
        <v>54</v>
      </c>
      <c r="C86" s="20" t="s">
        <v>120</v>
      </c>
      <c r="D86" s="14" t="s">
        <v>197</v>
      </c>
      <c r="E86" s="20" t="s">
        <v>104</v>
      </c>
      <c r="F86" s="14" t="s">
        <v>330</v>
      </c>
      <c r="G86" s="14" t="s">
        <v>421</v>
      </c>
      <c r="H86" s="50">
        <v>383500</v>
      </c>
      <c r="I86" s="15">
        <f>+Tabla1[[#This Row],[Monto Facturado DOP]]</f>
        <v>383500</v>
      </c>
      <c r="J86" s="50">
        <v>0</v>
      </c>
      <c r="K86" s="14" t="s">
        <v>66</v>
      </c>
      <c r="L86" s="16">
        <f>+Tabla1[[#This Row],[Fecha de Documento]]+15</f>
        <v>45539</v>
      </c>
      <c r="O86" s="2"/>
    </row>
    <row r="87" spans="1:15" ht="110.25" x14ac:dyDescent="0.25">
      <c r="A87" s="13">
        <v>78</v>
      </c>
      <c r="B87" s="14" t="s">
        <v>54</v>
      </c>
      <c r="C87" s="20" t="s">
        <v>121</v>
      </c>
      <c r="D87" s="14" t="s">
        <v>198</v>
      </c>
      <c r="E87" s="20" t="s">
        <v>123</v>
      </c>
      <c r="F87" s="14" t="s">
        <v>331</v>
      </c>
      <c r="G87" s="14" t="s">
        <v>422</v>
      </c>
      <c r="H87" s="50">
        <v>686265.54</v>
      </c>
      <c r="I87" s="15">
        <f>+Tabla1[[#This Row],[Monto Facturado DOP]]</f>
        <v>686265.54</v>
      </c>
      <c r="J87" s="50">
        <v>0</v>
      </c>
      <c r="K87" s="14" t="s">
        <v>66</v>
      </c>
      <c r="L87" s="16">
        <f>+Tabla1[[#This Row],[Fecha de Documento]]+15</f>
        <v>45549</v>
      </c>
      <c r="O87" s="2"/>
    </row>
    <row r="88" spans="1:15" ht="110.25" x14ac:dyDescent="0.25">
      <c r="A88" s="13">
        <v>79</v>
      </c>
      <c r="B88" s="14" t="s">
        <v>54</v>
      </c>
      <c r="C88" s="20" t="s">
        <v>119</v>
      </c>
      <c r="D88" s="14" t="s">
        <v>199</v>
      </c>
      <c r="E88" s="20" t="s">
        <v>95</v>
      </c>
      <c r="F88" s="14" t="s">
        <v>332</v>
      </c>
      <c r="G88" s="14" t="s">
        <v>423</v>
      </c>
      <c r="H88" s="50">
        <v>7197996.3300000001</v>
      </c>
      <c r="I88" s="15">
        <f>+Tabla1[[#This Row],[Monto Facturado DOP]]</f>
        <v>7197996.3300000001</v>
      </c>
      <c r="J88" s="50">
        <v>0</v>
      </c>
      <c r="K88" s="14" t="s">
        <v>66</v>
      </c>
      <c r="L88" s="16">
        <f>+Tabla1[[#This Row],[Fecha de Documento]]+15</f>
        <v>45538</v>
      </c>
      <c r="O88" s="2"/>
    </row>
    <row r="89" spans="1:15" ht="110.25" x14ac:dyDescent="0.25">
      <c r="A89" s="13">
        <v>80</v>
      </c>
      <c r="B89" s="14" t="s">
        <v>54</v>
      </c>
      <c r="C89" s="20" t="s">
        <v>119</v>
      </c>
      <c r="D89" s="14" t="s">
        <v>200</v>
      </c>
      <c r="E89" s="20" t="s">
        <v>112</v>
      </c>
      <c r="F89" s="14" t="s">
        <v>333</v>
      </c>
      <c r="G89" s="14" t="s">
        <v>424</v>
      </c>
      <c r="H89" s="50">
        <v>95157.25</v>
      </c>
      <c r="I89" s="15">
        <f>+Tabla1[[#This Row],[Monto Facturado DOP]]</f>
        <v>95157.25</v>
      </c>
      <c r="J89" s="50">
        <v>0</v>
      </c>
      <c r="K89" s="14" t="s">
        <v>66</v>
      </c>
      <c r="L89" s="16">
        <f>+Tabla1[[#This Row],[Fecha de Documento]]+15</f>
        <v>45538</v>
      </c>
      <c r="O89" s="2"/>
    </row>
    <row r="90" spans="1:15" ht="78.75" x14ac:dyDescent="0.25">
      <c r="A90" s="13">
        <v>81</v>
      </c>
      <c r="B90" s="14" t="s">
        <v>54</v>
      </c>
      <c r="C90" s="20" t="s">
        <v>130</v>
      </c>
      <c r="D90" s="14" t="s">
        <v>201</v>
      </c>
      <c r="E90" s="20" t="s">
        <v>17</v>
      </c>
      <c r="F90" s="14" t="s">
        <v>334</v>
      </c>
      <c r="G90" s="14" t="s">
        <v>425</v>
      </c>
      <c r="H90" s="50">
        <v>321261.3</v>
      </c>
      <c r="I90" s="15">
        <f>+Tabla1[[#This Row],[Monto Facturado DOP]]</f>
        <v>321261.3</v>
      </c>
      <c r="J90" s="50">
        <v>0</v>
      </c>
      <c r="K90" s="14" t="s">
        <v>66</v>
      </c>
      <c r="L90" s="16">
        <f>+Tabla1[[#This Row],[Fecha de Documento]]+15</f>
        <v>45527</v>
      </c>
      <c r="O90" s="2"/>
    </row>
    <row r="91" spans="1:15" ht="94.5" x14ac:dyDescent="0.25">
      <c r="A91" s="13">
        <v>82</v>
      </c>
      <c r="B91" s="14" t="s">
        <v>54</v>
      </c>
      <c r="C91" s="20" t="s">
        <v>114</v>
      </c>
      <c r="D91" s="14" t="s">
        <v>202</v>
      </c>
      <c r="E91" s="20" t="s">
        <v>107</v>
      </c>
      <c r="F91" s="14" t="s">
        <v>334</v>
      </c>
      <c r="G91" s="14" t="s">
        <v>426</v>
      </c>
      <c r="H91" s="50">
        <v>394263</v>
      </c>
      <c r="I91" s="15">
        <f>+Tabla1[[#This Row],[Monto Facturado DOP]]</f>
        <v>394263</v>
      </c>
      <c r="J91" s="50">
        <v>0</v>
      </c>
      <c r="K91" s="14" t="s">
        <v>66</v>
      </c>
      <c r="L91" s="16">
        <f>+Tabla1[[#This Row],[Fecha de Documento]]+15</f>
        <v>45547</v>
      </c>
      <c r="O91" s="2"/>
    </row>
    <row r="92" spans="1:15" ht="78.75" x14ac:dyDescent="0.25">
      <c r="A92" s="13">
        <v>83</v>
      </c>
      <c r="B92" s="14" t="s">
        <v>54</v>
      </c>
      <c r="C92" s="20" t="s">
        <v>114</v>
      </c>
      <c r="D92" s="14" t="s">
        <v>203</v>
      </c>
      <c r="E92" s="20" t="s">
        <v>131</v>
      </c>
      <c r="F92" s="14" t="s">
        <v>335</v>
      </c>
      <c r="G92" s="14" t="s">
        <v>427</v>
      </c>
      <c r="H92" s="50">
        <v>173280.17</v>
      </c>
      <c r="I92" s="15">
        <f>+Tabla1[[#This Row],[Monto Facturado DOP]]</f>
        <v>173280.17</v>
      </c>
      <c r="J92" s="50">
        <v>0</v>
      </c>
      <c r="K92" s="14" t="s">
        <v>66</v>
      </c>
      <c r="L92" s="16">
        <f>+Tabla1[[#This Row],[Fecha de Documento]]+15</f>
        <v>45547</v>
      </c>
      <c r="O92" s="2"/>
    </row>
    <row r="93" spans="1:15" ht="78.75" x14ac:dyDescent="0.25">
      <c r="A93" s="13">
        <v>84</v>
      </c>
      <c r="B93" s="14" t="s">
        <v>54</v>
      </c>
      <c r="C93" s="20" t="s">
        <v>125</v>
      </c>
      <c r="D93" s="14" t="s">
        <v>204</v>
      </c>
      <c r="E93" s="20" t="s">
        <v>22</v>
      </c>
      <c r="F93" s="14" t="s">
        <v>336</v>
      </c>
      <c r="G93" s="14" t="s">
        <v>428</v>
      </c>
      <c r="H93" s="50">
        <v>17700</v>
      </c>
      <c r="I93" s="15">
        <f>+Tabla1[[#This Row],[Monto Facturado DOP]]</f>
        <v>17700</v>
      </c>
      <c r="J93" s="50">
        <v>0</v>
      </c>
      <c r="K93" s="14" t="s">
        <v>66</v>
      </c>
      <c r="L93" s="16">
        <f>+Tabla1[[#This Row],[Fecha de Documento]]+15</f>
        <v>45520</v>
      </c>
      <c r="O93" s="2"/>
    </row>
    <row r="94" spans="1:15" ht="110.25" x14ac:dyDescent="0.25">
      <c r="A94" s="13">
        <v>85</v>
      </c>
      <c r="B94" s="14" t="s">
        <v>54</v>
      </c>
      <c r="C94" s="20" t="s">
        <v>127</v>
      </c>
      <c r="D94" s="14" t="s">
        <v>205</v>
      </c>
      <c r="E94" s="20" t="s">
        <v>129</v>
      </c>
      <c r="F94" s="14" t="s">
        <v>336</v>
      </c>
      <c r="G94" s="14" t="s">
        <v>429</v>
      </c>
      <c r="H94" s="50">
        <v>32444.1</v>
      </c>
      <c r="I94" s="15">
        <f>+Tabla1[[#This Row],[Monto Facturado DOP]]</f>
        <v>32444.1</v>
      </c>
      <c r="J94" s="50">
        <v>0</v>
      </c>
      <c r="K94" s="14" t="s">
        <v>66</v>
      </c>
      <c r="L94" s="16">
        <f>+Tabla1[[#This Row],[Fecha de Documento]]+15</f>
        <v>45548</v>
      </c>
      <c r="O94" s="2"/>
    </row>
    <row r="95" spans="1:15" ht="63" x14ac:dyDescent="0.25">
      <c r="A95" s="13">
        <v>86</v>
      </c>
      <c r="B95" s="14" t="s">
        <v>54</v>
      </c>
      <c r="C95" s="20" t="s">
        <v>120</v>
      </c>
      <c r="D95" s="14" t="s">
        <v>206</v>
      </c>
      <c r="E95" s="20" t="s">
        <v>93</v>
      </c>
      <c r="F95" s="14" t="s">
        <v>336</v>
      </c>
      <c r="G95" s="14" t="s">
        <v>430</v>
      </c>
      <c r="H95" s="50">
        <v>52132.4</v>
      </c>
      <c r="I95" s="15">
        <f>+Tabla1[[#This Row],[Monto Facturado DOP]]</f>
        <v>52132.4</v>
      </c>
      <c r="J95" s="50">
        <v>0</v>
      </c>
      <c r="K95" s="14" t="s">
        <v>66</v>
      </c>
      <c r="L95" s="16">
        <f>+Tabla1[[#This Row],[Fecha de Documento]]+15</f>
        <v>45539</v>
      </c>
      <c r="O95" s="2"/>
    </row>
    <row r="96" spans="1:15" ht="63" x14ac:dyDescent="0.25">
      <c r="A96" s="13">
        <v>87</v>
      </c>
      <c r="B96" s="14" t="s">
        <v>54</v>
      </c>
      <c r="C96" s="20" t="s">
        <v>120</v>
      </c>
      <c r="D96" s="14" t="s">
        <v>206</v>
      </c>
      <c r="E96" s="20" t="s">
        <v>92</v>
      </c>
      <c r="F96" s="14" t="s">
        <v>336</v>
      </c>
      <c r="G96" s="14" t="s">
        <v>430</v>
      </c>
      <c r="H96" s="50">
        <v>86730</v>
      </c>
      <c r="I96" s="15">
        <f>+Tabla1[[#This Row],[Monto Facturado DOP]]</f>
        <v>86730</v>
      </c>
      <c r="J96" s="50">
        <v>0</v>
      </c>
      <c r="K96" s="14" t="s">
        <v>66</v>
      </c>
      <c r="L96" s="16">
        <f>+Tabla1[[#This Row],[Fecha de Documento]]+15</f>
        <v>45539</v>
      </c>
      <c r="O96" s="2"/>
    </row>
    <row r="97" spans="1:15" ht="63" x14ac:dyDescent="0.25">
      <c r="A97" s="13">
        <v>88</v>
      </c>
      <c r="B97" s="14" t="s">
        <v>54</v>
      </c>
      <c r="C97" s="20" t="s">
        <v>120</v>
      </c>
      <c r="D97" s="14" t="s">
        <v>206</v>
      </c>
      <c r="E97" s="20" t="s">
        <v>102</v>
      </c>
      <c r="F97" s="14" t="s">
        <v>336</v>
      </c>
      <c r="G97" s="14" t="s">
        <v>430</v>
      </c>
      <c r="H97" s="50">
        <v>22479</v>
      </c>
      <c r="I97" s="15">
        <f>+Tabla1[[#This Row],[Monto Facturado DOP]]</f>
        <v>22479</v>
      </c>
      <c r="J97" s="50">
        <v>0</v>
      </c>
      <c r="K97" s="14" t="s">
        <v>66</v>
      </c>
      <c r="L97" s="16">
        <f>+Tabla1[[#This Row],[Fecha de Documento]]+15</f>
        <v>45539</v>
      </c>
      <c r="O97" s="2"/>
    </row>
    <row r="98" spans="1:15" ht="63" x14ac:dyDescent="0.25">
      <c r="A98" s="13">
        <v>89</v>
      </c>
      <c r="B98" s="14" t="s">
        <v>54</v>
      </c>
      <c r="C98" s="20" t="s">
        <v>120</v>
      </c>
      <c r="D98" s="14" t="s">
        <v>206</v>
      </c>
      <c r="E98" s="20" t="s">
        <v>104</v>
      </c>
      <c r="F98" s="14" t="s">
        <v>336</v>
      </c>
      <c r="G98" s="14" t="s">
        <v>430</v>
      </c>
      <c r="H98" s="50">
        <v>20868.3</v>
      </c>
      <c r="I98" s="15">
        <f>+Tabla1[[#This Row],[Monto Facturado DOP]]</f>
        <v>20868.3</v>
      </c>
      <c r="J98" s="50">
        <v>0</v>
      </c>
      <c r="K98" s="14" t="s">
        <v>66</v>
      </c>
      <c r="L98" s="16">
        <f>+Tabla1[[#This Row],[Fecha de Documento]]+15</f>
        <v>45539</v>
      </c>
      <c r="O98" s="2"/>
    </row>
    <row r="99" spans="1:15" ht="78.75" x14ac:dyDescent="0.25">
      <c r="A99" s="13">
        <v>90</v>
      </c>
      <c r="B99" s="14" t="s">
        <v>54</v>
      </c>
      <c r="C99" s="20" t="s">
        <v>125</v>
      </c>
      <c r="D99" s="14" t="s">
        <v>207</v>
      </c>
      <c r="E99" s="20" t="s">
        <v>35</v>
      </c>
      <c r="F99" s="14" t="s">
        <v>336</v>
      </c>
      <c r="G99" s="14" t="s">
        <v>431</v>
      </c>
      <c r="H99" s="50">
        <v>60298</v>
      </c>
      <c r="I99" s="15">
        <f>+Tabla1[[#This Row],[Monto Facturado DOP]]</f>
        <v>60298</v>
      </c>
      <c r="J99" s="50">
        <v>0</v>
      </c>
      <c r="K99" s="14" t="s">
        <v>66</v>
      </c>
      <c r="L99" s="16">
        <f>+Tabla1[[#This Row],[Fecha de Documento]]+15</f>
        <v>45520</v>
      </c>
      <c r="O99" s="2"/>
    </row>
    <row r="100" spans="1:15" ht="63" x14ac:dyDescent="0.25">
      <c r="A100" s="13">
        <v>91</v>
      </c>
      <c r="B100" s="14" t="s">
        <v>54</v>
      </c>
      <c r="C100" s="20" t="s">
        <v>120</v>
      </c>
      <c r="D100" s="14" t="s">
        <v>208</v>
      </c>
      <c r="E100" s="20" t="s">
        <v>91</v>
      </c>
      <c r="F100" s="14" t="s">
        <v>336</v>
      </c>
      <c r="G100" s="14" t="s">
        <v>432</v>
      </c>
      <c r="H100" s="50">
        <v>47790</v>
      </c>
      <c r="I100" s="15">
        <f>+Tabla1[[#This Row],[Monto Facturado DOP]]</f>
        <v>47790</v>
      </c>
      <c r="J100" s="50">
        <v>0</v>
      </c>
      <c r="K100" s="14" t="s">
        <v>66</v>
      </c>
      <c r="L100" s="16">
        <f>+Tabla1[[#This Row],[Fecha de Documento]]+15</f>
        <v>45539</v>
      </c>
      <c r="O100" s="2"/>
    </row>
    <row r="101" spans="1:15" ht="63" x14ac:dyDescent="0.25">
      <c r="A101" s="13">
        <v>92</v>
      </c>
      <c r="B101" s="14" t="s">
        <v>54</v>
      </c>
      <c r="C101" s="20" t="s">
        <v>120</v>
      </c>
      <c r="D101" s="14" t="s">
        <v>208</v>
      </c>
      <c r="E101" s="20" t="s">
        <v>108</v>
      </c>
      <c r="F101" s="14" t="s">
        <v>336</v>
      </c>
      <c r="G101" s="14" t="s">
        <v>432</v>
      </c>
      <c r="H101" s="50">
        <v>38586</v>
      </c>
      <c r="I101" s="15">
        <f>+Tabla1[[#This Row],[Monto Facturado DOP]]</f>
        <v>38586</v>
      </c>
      <c r="J101" s="50">
        <v>0</v>
      </c>
      <c r="K101" s="14" t="s">
        <v>66</v>
      </c>
      <c r="L101" s="16">
        <f>+Tabla1[[#This Row],[Fecha de Documento]]+15</f>
        <v>45539</v>
      </c>
      <c r="O101" s="2"/>
    </row>
    <row r="102" spans="1:15" ht="63" x14ac:dyDescent="0.25">
      <c r="A102" s="13">
        <v>93</v>
      </c>
      <c r="B102" s="14" t="s">
        <v>54</v>
      </c>
      <c r="C102" s="20" t="s">
        <v>120</v>
      </c>
      <c r="D102" s="14" t="s">
        <v>208</v>
      </c>
      <c r="E102" s="20" t="s">
        <v>112</v>
      </c>
      <c r="F102" s="14" t="s">
        <v>336</v>
      </c>
      <c r="G102" s="14" t="s">
        <v>432</v>
      </c>
      <c r="H102" s="50">
        <v>13511</v>
      </c>
      <c r="I102" s="15">
        <f>+Tabla1[[#This Row],[Monto Facturado DOP]]</f>
        <v>13511</v>
      </c>
      <c r="J102" s="50">
        <v>0</v>
      </c>
      <c r="K102" s="14" t="s">
        <v>66</v>
      </c>
      <c r="L102" s="16">
        <f>+Tabla1[[#This Row],[Fecha de Documento]]+15</f>
        <v>45539</v>
      </c>
      <c r="O102" s="2"/>
    </row>
    <row r="103" spans="1:15" ht="126" x14ac:dyDescent="0.25">
      <c r="A103" s="13">
        <v>94</v>
      </c>
      <c r="B103" s="14" t="s">
        <v>54</v>
      </c>
      <c r="C103" s="20" t="s">
        <v>125</v>
      </c>
      <c r="D103" s="14" t="s">
        <v>209</v>
      </c>
      <c r="E103" s="20" t="s">
        <v>90</v>
      </c>
      <c r="F103" s="14" t="s">
        <v>337</v>
      </c>
      <c r="G103" s="14" t="s">
        <v>433</v>
      </c>
      <c r="H103" s="50">
        <v>4150</v>
      </c>
      <c r="I103" s="15">
        <f>+Tabla1[[#This Row],[Monto Facturado DOP]]</f>
        <v>4150</v>
      </c>
      <c r="J103" s="50">
        <v>0</v>
      </c>
      <c r="K103" s="14" t="s">
        <v>66</v>
      </c>
      <c r="L103" s="16">
        <f>+Tabla1[[#This Row],[Fecha de Documento]]+15</f>
        <v>45520</v>
      </c>
      <c r="O103" s="2"/>
    </row>
    <row r="104" spans="1:15" ht="126" x14ac:dyDescent="0.25">
      <c r="A104" s="13">
        <v>95</v>
      </c>
      <c r="B104" s="14" t="s">
        <v>54</v>
      </c>
      <c r="C104" s="20" t="s">
        <v>125</v>
      </c>
      <c r="D104" s="14" t="s">
        <v>209</v>
      </c>
      <c r="E104" s="20" t="s">
        <v>91</v>
      </c>
      <c r="F104" s="14" t="s">
        <v>337</v>
      </c>
      <c r="G104" s="14" t="s">
        <v>433</v>
      </c>
      <c r="H104" s="50">
        <v>10650</v>
      </c>
      <c r="I104" s="15">
        <f>+Tabla1[[#This Row],[Monto Facturado DOP]]</f>
        <v>10650</v>
      </c>
      <c r="J104" s="50">
        <v>0</v>
      </c>
      <c r="K104" s="14" t="s">
        <v>66</v>
      </c>
      <c r="L104" s="16">
        <f>+Tabla1[[#This Row],[Fecha de Documento]]+15</f>
        <v>45520</v>
      </c>
      <c r="O104" s="2"/>
    </row>
    <row r="105" spans="1:15" ht="78.75" x14ac:dyDescent="0.25">
      <c r="A105" s="13">
        <v>96</v>
      </c>
      <c r="B105" s="14" t="s">
        <v>54</v>
      </c>
      <c r="C105" s="20" t="s">
        <v>114</v>
      </c>
      <c r="D105" s="14" t="s">
        <v>210</v>
      </c>
      <c r="E105" s="20" t="s">
        <v>106</v>
      </c>
      <c r="F105" s="14" t="s">
        <v>337</v>
      </c>
      <c r="G105" s="14" t="s">
        <v>434</v>
      </c>
      <c r="H105" s="50">
        <v>29955</v>
      </c>
      <c r="I105" s="15">
        <f>+Tabla1[[#This Row],[Monto Facturado DOP]]</f>
        <v>29955</v>
      </c>
      <c r="J105" s="50">
        <v>0</v>
      </c>
      <c r="K105" s="14" t="s">
        <v>66</v>
      </c>
      <c r="L105" s="16">
        <f>+Tabla1[[#This Row],[Fecha de Documento]]+15</f>
        <v>45547</v>
      </c>
      <c r="O105" s="2"/>
    </row>
    <row r="106" spans="1:15" ht="78.75" x14ac:dyDescent="0.25">
      <c r="A106" s="13">
        <v>97</v>
      </c>
      <c r="B106" s="14" t="s">
        <v>54</v>
      </c>
      <c r="C106" s="20" t="s">
        <v>114</v>
      </c>
      <c r="D106" s="14" t="s">
        <v>210</v>
      </c>
      <c r="E106" s="20" t="s">
        <v>103</v>
      </c>
      <c r="F106" s="14" t="s">
        <v>337</v>
      </c>
      <c r="G106" s="14" t="s">
        <v>434</v>
      </c>
      <c r="H106" s="50">
        <v>8135</v>
      </c>
      <c r="I106" s="15">
        <f>+Tabla1[[#This Row],[Monto Facturado DOP]]</f>
        <v>8135</v>
      </c>
      <c r="J106" s="50">
        <v>0</v>
      </c>
      <c r="K106" s="14" t="s">
        <v>66</v>
      </c>
      <c r="L106" s="16">
        <f>+Tabla1[[#This Row],[Fecha de Documento]]+15</f>
        <v>45547</v>
      </c>
      <c r="O106" s="2"/>
    </row>
    <row r="107" spans="1:15" ht="78.75" x14ac:dyDescent="0.25">
      <c r="A107" s="13">
        <v>98</v>
      </c>
      <c r="B107" s="14" t="s">
        <v>54</v>
      </c>
      <c r="C107" s="20" t="s">
        <v>112</v>
      </c>
      <c r="D107" s="14" t="s">
        <v>211</v>
      </c>
      <c r="E107" s="20" t="s">
        <v>94</v>
      </c>
      <c r="F107" s="14" t="s">
        <v>36</v>
      </c>
      <c r="G107" s="14" t="s">
        <v>435</v>
      </c>
      <c r="H107" s="50">
        <v>106470</v>
      </c>
      <c r="I107" s="15">
        <f>+Tabla1[[#This Row],[Monto Facturado DOP]]</f>
        <v>106470</v>
      </c>
      <c r="J107" s="50">
        <v>0</v>
      </c>
      <c r="K107" s="14" t="s">
        <v>66</v>
      </c>
      <c r="L107" s="16">
        <f>+Tabla1[[#This Row],[Fecha de Documento]]+15</f>
        <v>45525</v>
      </c>
      <c r="O107" s="2"/>
    </row>
    <row r="108" spans="1:15" ht="78.75" x14ac:dyDescent="0.25">
      <c r="A108" s="13">
        <v>99</v>
      </c>
      <c r="B108" s="14" t="s">
        <v>54</v>
      </c>
      <c r="C108" s="20" t="s">
        <v>113</v>
      </c>
      <c r="D108" s="14" t="s">
        <v>212</v>
      </c>
      <c r="E108" s="20" t="s">
        <v>94</v>
      </c>
      <c r="F108" s="14" t="s">
        <v>36</v>
      </c>
      <c r="G108" s="14" t="s">
        <v>436</v>
      </c>
      <c r="H108" s="50">
        <v>3705</v>
      </c>
      <c r="I108" s="15">
        <f>+Tabla1[[#This Row],[Monto Facturado DOP]]</f>
        <v>3705</v>
      </c>
      <c r="J108" s="50">
        <v>0</v>
      </c>
      <c r="K108" s="14" t="s">
        <v>66</v>
      </c>
      <c r="L108" s="16">
        <f>+Tabla1[[#This Row],[Fecha de Documento]]+15</f>
        <v>45528</v>
      </c>
      <c r="O108" s="2"/>
    </row>
    <row r="109" spans="1:15" ht="78.75" x14ac:dyDescent="0.25">
      <c r="A109" s="13">
        <v>100</v>
      </c>
      <c r="B109" s="14" t="s">
        <v>54</v>
      </c>
      <c r="C109" s="20" t="s">
        <v>115</v>
      </c>
      <c r="D109" s="14" t="s">
        <v>213</v>
      </c>
      <c r="E109" s="20" t="s">
        <v>2</v>
      </c>
      <c r="F109" s="14" t="s">
        <v>36</v>
      </c>
      <c r="G109" s="14" t="s">
        <v>437</v>
      </c>
      <c r="H109" s="50">
        <v>62475</v>
      </c>
      <c r="I109" s="15">
        <f>+Tabla1[[#This Row],[Monto Facturado DOP]]</f>
        <v>62475</v>
      </c>
      <c r="J109" s="50">
        <v>0</v>
      </c>
      <c r="K109" s="14" t="s">
        <v>66</v>
      </c>
      <c r="L109" s="16">
        <f>+Tabla1[[#This Row],[Fecha de Documento]]+15</f>
        <v>45526</v>
      </c>
      <c r="O109" s="2"/>
    </row>
    <row r="110" spans="1:15" ht="78.75" x14ac:dyDescent="0.25">
      <c r="A110" s="13">
        <v>101</v>
      </c>
      <c r="B110" s="14" t="s">
        <v>54</v>
      </c>
      <c r="C110" s="20" t="s">
        <v>131</v>
      </c>
      <c r="D110" s="14" t="s">
        <v>214</v>
      </c>
      <c r="E110" s="20" t="s">
        <v>2</v>
      </c>
      <c r="F110" s="14" t="s">
        <v>36</v>
      </c>
      <c r="G110" s="14" t="s">
        <v>438</v>
      </c>
      <c r="H110" s="50">
        <v>40046.5</v>
      </c>
      <c r="I110" s="15">
        <f>+Tabla1[[#This Row],[Monto Facturado DOP]]</f>
        <v>40046.5</v>
      </c>
      <c r="J110" s="50">
        <v>0</v>
      </c>
      <c r="K110" s="14" t="s">
        <v>66</v>
      </c>
      <c r="L110" s="16">
        <f>+Tabla1[[#This Row],[Fecha de Documento]]+15</f>
        <v>45534</v>
      </c>
      <c r="O110" s="2"/>
    </row>
    <row r="111" spans="1:15" ht="63" x14ac:dyDescent="0.25">
      <c r="A111" s="13">
        <v>102</v>
      </c>
      <c r="B111" s="14" t="s">
        <v>54</v>
      </c>
      <c r="C111" s="20" t="s">
        <v>113</v>
      </c>
      <c r="D111" s="14" t="s">
        <v>215</v>
      </c>
      <c r="E111" s="20" t="s">
        <v>2</v>
      </c>
      <c r="F111" s="14" t="s">
        <v>36</v>
      </c>
      <c r="G111" s="14" t="s">
        <v>439</v>
      </c>
      <c r="H111" s="50">
        <v>23232.13</v>
      </c>
      <c r="I111" s="15">
        <f>+Tabla1[[#This Row],[Monto Facturado DOP]]</f>
        <v>23232.13</v>
      </c>
      <c r="J111" s="50">
        <v>0</v>
      </c>
      <c r="K111" s="14" t="s">
        <v>66</v>
      </c>
      <c r="L111" s="16">
        <f>+Tabla1[[#This Row],[Fecha de Documento]]+15</f>
        <v>45528</v>
      </c>
      <c r="O111" s="2"/>
    </row>
    <row r="112" spans="1:15" ht="63" x14ac:dyDescent="0.25">
      <c r="A112" s="13">
        <v>103</v>
      </c>
      <c r="B112" s="14" t="s">
        <v>54</v>
      </c>
      <c r="C112" s="20" t="s">
        <v>113</v>
      </c>
      <c r="D112" s="14" t="s">
        <v>215</v>
      </c>
      <c r="E112" s="20" t="s">
        <v>94</v>
      </c>
      <c r="F112" s="14" t="s">
        <v>36</v>
      </c>
      <c r="G112" s="14" t="s">
        <v>439</v>
      </c>
      <c r="H112" s="50">
        <v>44994.42</v>
      </c>
      <c r="I112" s="15">
        <f>+Tabla1[[#This Row],[Monto Facturado DOP]]</f>
        <v>44994.42</v>
      </c>
      <c r="J112" s="50">
        <v>0</v>
      </c>
      <c r="K112" s="14" t="s">
        <v>66</v>
      </c>
      <c r="L112" s="16">
        <f>+Tabla1[[#This Row],[Fecha de Documento]]+15</f>
        <v>45528</v>
      </c>
      <c r="O112" s="2"/>
    </row>
    <row r="113" spans="1:15" ht="63" x14ac:dyDescent="0.25">
      <c r="A113" s="13">
        <v>104</v>
      </c>
      <c r="B113" s="14" t="s">
        <v>54</v>
      </c>
      <c r="C113" s="20" t="s">
        <v>124</v>
      </c>
      <c r="D113" s="14" t="s">
        <v>216</v>
      </c>
      <c r="E113" s="20" t="s">
        <v>2</v>
      </c>
      <c r="F113" s="14" t="s">
        <v>36</v>
      </c>
      <c r="G113" s="14" t="s">
        <v>440</v>
      </c>
      <c r="H113" s="50">
        <v>50928.800000000003</v>
      </c>
      <c r="I113" s="15">
        <f>+Tabla1[[#This Row],[Monto Facturado DOP]]</f>
        <v>50928.800000000003</v>
      </c>
      <c r="J113" s="50">
        <v>0</v>
      </c>
      <c r="K113" s="14" t="s">
        <v>66</v>
      </c>
      <c r="L113" s="16">
        <f>+Tabla1[[#This Row],[Fecha de Documento]]+15</f>
        <v>45531</v>
      </c>
      <c r="O113" s="2"/>
    </row>
    <row r="114" spans="1:15" ht="63" x14ac:dyDescent="0.25">
      <c r="A114" s="13">
        <v>105</v>
      </c>
      <c r="B114" s="14" t="s">
        <v>54</v>
      </c>
      <c r="C114" s="20" t="s">
        <v>111</v>
      </c>
      <c r="D114" s="14" t="s">
        <v>217</v>
      </c>
      <c r="E114" s="20" t="s">
        <v>7</v>
      </c>
      <c r="F114" s="14" t="s">
        <v>36</v>
      </c>
      <c r="G114" s="14" t="s">
        <v>441</v>
      </c>
      <c r="H114" s="50">
        <v>14592.5</v>
      </c>
      <c r="I114" s="15">
        <f>+Tabla1[[#This Row],[Monto Facturado DOP]]</f>
        <v>14592.5</v>
      </c>
      <c r="J114" s="50">
        <v>0</v>
      </c>
      <c r="K114" s="14" t="s">
        <v>66</v>
      </c>
      <c r="L114" s="16">
        <f>+Tabla1[[#This Row],[Fecha de Documento]]+15</f>
        <v>45533</v>
      </c>
      <c r="O114" s="2"/>
    </row>
    <row r="115" spans="1:15" ht="63" x14ac:dyDescent="0.25">
      <c r="A115" s="13">
        <v>106</v>
      </c>
      <c r="B115" s="14" t="s">
        <v>54</v>
      </c>
      <c r="C115" s="20" t="s">
        <v>111</v>
      </c>
      <c r="D115" s="14" t="s">
        <v>217</v>
      </c>
      <c r="E115" s="20" t="s">
        <v>4</v>
      </c>
      <c r="F115" s="14" t="s">
        <v>36</v>
      </c>
      <c r="G115" s="14" t="s">
        <v>441</v>
      </c>
      <c r="H115" s="50">
        <v>30264</v>
      </c>
      <c r="I115" s="15">
        <f>+Tabla1[[#This Row],[Monto Facturado DOP]]</f>
        <v>30264</v>
      </c>
      <c r="J115" s="50">
        <v>0</v>
      </c>
      <c r="K115" s="14" t="s">
        <v>66</v>
      </c>
      <c r="L115" s="16">
        <f>+Tabla1[[#This Row],[Fecha de Documento]]+15</f>
        <v>45533</v>
      </c>
      <c r="O115" s="2"/>
    </row>
    <row r="116" spans="1:15" ht="63" x14ac:dyDescent="0.25">
      <c r="A116" s="13">
        <v>107</v>
      </c>
      <c r="B116" s="14" t="s">
        <v>54</v>
      </c>
      <c r="C116" s="20" t="s">
        <v>111</v>
      </c>
      <c r="D116" s="14" t="s">
        <v>217</v>
      </c>
      <c r="E116" s="20" t="s">
        <v>305</v>
      </c>
      <c r="F116" s="14" t="s">
        <v>36</v>
      </c>
      <c r="G116" s="14" t="s">
        <v>441</v>
      </c>
      <c r="H116" s="50">
        <v>13728</v>
      </c>
      <c r="I116" s="15">
        <f>+Tabla1[[#This Row],[Monto Facturado DOP]]</f>
        <v>13728</v>
      </c>
      <c r="J116" s="50">
        <v>0</v>
      </c>
      <c r="K116" s="14" t="s">
        <v>66</v>
      </c>
      <c r="L116" s="16">
        <f>+Tabla1[[#This Row],[Fecha de Documento]]+15</f>
        <v>45533</v>
      </c>
      <c r="O116" s="2"/>
    </row>
    <row r="117" spans="1:15" ht="63" x14ac:dyDescent="0.25">
      <c r="A117" s="13">
        <v>108</v>
      </c>
      <c r="B117" s="14" t="s">
        <v>54</v>
      </c>
      <c r="C117" s="20" t="s">
        <v>111</v>
      </c>
      <c r="D117" s="14" t="s">
        <v>217</v>
      </c>
      <c r="E117" s="20" t="s">
        <v>88</v>
      </c>
      <c r="F117" s="14" t="s">
        <v>36</v>
      </c>
      <c r="G117" s="14" t="s">
        <v>441</v>
      </c>
      <c r="H117" s="50">
        <v>17966</v>
      </c>
      <c r="I117" s="15">
        <f>+Tabla1[[#This Row],[Monto Facturado DOP]]</f>
        <v>17966</v>
      </c>
      <c r="J117" s="50">
        <v>0</v>
      </c>
      <c r="K117" s="14" t="s">
        <v>66</v>
      </c>
      <c r="L117" s="16">
        <f>+Tabla1[[#This Row],[Fecha de Documento]]+15</f>
        <v>45533</v>
      </c>
      <c r="O117" s="2"/>
    </row>
    <row r="118" spans="1:15" ht="63" x14ac:dyDescent="0.25">
      <c r="A118" s="13">
        <v>109</v>
      </c>
      <c r="B118" s="14" t="s">
        <v>54</v>
      </c>
      <c r="C118" s="20" t="s">
        <v>123</v>
      </c>
      <c r="D118" s="14" t="s">
        <v>218</v>
      </c>
      <c r="E118" s="20" t="s">
        <v>4</v>
      </c>
      <c r="F118" s="14" t="s">
        <v>36</v>
      </c>
      <c r="G118" s="14" t="s">
        <v>442</v>
      </c>
      <c r="H118" s="50">
        <v>16921.669999999998</v>
      </c>
      <c r="I118" s="15">
        <f>+Tabla1[[#This Row],[Monto Facturado DOP]]</f>
        <v>16921.669999999998</v>
      </c>
      <c r="J118" s="50">
        <v>0</v>
      </c>
      <c r="K118" s="14" t="s">
        <v>66</v>
      </c>
      <c r="L118" s="16">
        <f>+Tabla1[[#This Row],[Fecha de Documento]]+15</f>
        <v>45532</v>
      </c>
      <c r="O118" s="2"/>
    </row>
    <row r="119" spans="1:15" ht="63" x14ac:dyDescent="0.25">
      <c r="A119" s="13">
        <v>110</v>
      </c>
      <c r="B119" s="14" t="s">
        <v>54</v>
      </c>
      <c r="C119" s="20" t="s">
        <v>123</v>
      </c>
      <c r="D119" s="14" t="s">
        <v>218</v>
      </c>
      <c r="E119" s="20" t="s">
        <v>305</v>
      </c>
      <c r="F119" s="14" t="s">
        <v>36</v>
      </c>
      <c r="G119" s="14" t="s">
        <v>442</v>
      </c>
      <c r="H119" s="50">
        <v>9929.7000000000007</v>
      </c>
      <c r="I119" s="15">
        <f>+Tabla1[[#This Row],[Monto Facturado DOP]]</f>
        <v>9929.7000000000007</v>
      </c>
      <c r="J119" s="50">
        <v>0</v>
      </c>
      <c r="K119" s="14" t="s">
        <v>66</v>
      </c>
      <c r="L119" s="16">
        <f>+Tabla1[[#This Row],[Fecha de Documento]]+15</f>
        <v>45532</v>
      </c>
      <c r="O119" s="2"/>
    </row>
    <row r="120" spans="1:15" ht="63" x14ac:dyDescent="0.25">
      <c r="A120" s="13">
        <v>111</v>
      </c>
      <c r="B120" s="14" t="s">
        <v>54</v>
      </c>
      <c r="C120" s="20" t="s">
        <v>123</v>
      </c>
      <c r="D120" s="14" t="s">
        <v>219</v>
      </c>
      <c r="E120" s="20" t="s">
        <v>7</v>
      </c>
      <c r="F120" s="14" t="s">
        <v>36</v>
      </c>
      <c r="G120" s="14" t="s">
        <v>443</v>
      </c>
      <c r="H120" s="50">
        <v>25412.5</v>
      </c>
      <c r="I120" s="15">
        <f>+Tabla1[[#This Row],[Monto Facturado DOP]]</f>
        <v>25412.5</v>
      </c>
      <c r="J120" s="50">
        <v>0</v>
      </c>
      <c r="K120" s="14" t="s">
        <v>66</v>
      </c>
      <c r="L120" s="16">
        <f>+Tabla1[[#This Row],[Fecha de Documento]]+15</f>
        <v>45532</v>
      </c>
      <c r="O120" s="2"/>
    </row>
    <row r="121" spans="1:15" ht="63" x14ac:dyDescent="0.25">
      <c r="A121" s="13">
        <v>112</v>
      </c>
      <c r="B121" s="14" t="s">
        <v>54</v>
      </c>
      <c r="C121" s="20" t="s">
        <v>123</v>
      </c>
      <c r="D121" s="14" t="s">
        <v>219</v>
      </c>
      <c r="E121" s="20" t="s">
        <v>4</v>
      </c>
      <c r="F121" s="14" t="s">
        <v>36</v>
      </c>
      <c r="G121" s="14" t="s">
        <v>443</v>
      </c>
      <c r="H121" s="50">
        <v>16475</v>
      </c>
      <c r="I121" s="15">
        <f>+Tabla1[[#This Row],[Monto Facturado DOP]]</f>
        <v>16475</v>
      </c>
      <c r="J121" s="50">
        <v>0</v>
      </c>
      <c r="K121" s="14" t="s">
        <v>66</v>
      </c>
      <c r="L121" s="16">
        <f>+Tabla1[[#This Row],[Fecha de Documento]]+15</f>
        <v>45532</v>
      </c>
      <c r="O121" s="2"/>
    </row>
    <row r="122" spans="1:15" ht="63" x14ac:dyDescent="0.25">
      <c r="A122" s="13">
        <v>113</v>
      </c>
      <c r="B122" s="14" t="s">
        <v>54</v>
      </c>
      <c r="C122" s="20" t="s">
        <v>123</v>
      </c>
      <c r="D122" s="14" t="s">
        <v>219</v>
      </c>
      <c r="E122" s="20" t="s">
        <v>305</v>
      </c>
      <c r="F122" s="14" t="s">
        <v>36</v>
      </c>
      <c r="G122" s="14" t="s">
        <v>443</v>
      </c>
      <c r="H122" s="50">
        <v>15687.5</v>
      </c>
      <c r="I122" s="15">
        <f>+Tabla1[[#This Row],[Monto Facturado DOP]]</f>
        <v>15687.5</v>
      </c>
      <c r="J122" s="50">
        <v>0</v>
      </c>
      <c r="K122" s="14" t="s">
        <v>66</v>
      </c>
      <c r="L122" s="16">
        <f>+Tabla1[[#This Row],[Fecha de Documento]]+15</f>
        <v>45532</v>
      </c>
      <c r="O122" s="2"/>
    </row>
    <row r="123" spans="1:15" ht="63" x14ac:dyDescent="0.25">
      <c r="A123" s="13">
        <v>114</v>
      </c>
      <c r="B123" s="14" t="s">
        <v>54</v>
      </c>
      <c r="C123" s="20" t="s">
        <v>123</v>
      </c>
      <c r="D123" s="14" t="s">
        <v>219</v>
      </c>
      <c r="E123" s="20" t="s">
        <v>88</v>
      </c>
      <c r="F123" s="14" t="s">
        <v>36</v>
      </c>
      <c r="G123" s="14" t="s">
        <v>443</v>
      </c>
      <c r="H123" s="50">
        <v>54625</v>
      </c>
      <c r="I123" s="15">
        <f>+Tabla1[[#This Row],[Monto Facturado DOP]]</f>
        <v>54625</v>
      </c>
      <c r="J123" s="50">
        <v>0</v>
      </c>
      <c r="K123" s="14" t="s">
        <v>66</v>
      </c>
      <c r="L123" s="16">
        <f>+Tabla1[[#This Row],[Fecha de Documento]]+15</f>
        <v>45532</v>
      </c>
      <c r="O123" s="2"/>
    </row>
    <row r="124" spans="1:15" ht="63" x14ac:dyDescent="0.25">
      <c r="A124" s="13">
        <v>115</v>
      </c>
      <c r="B124" s="14" t="s">
        <v>54</v>
      </c>
      <c r="C124" s="20" t="s">
        <v>123</v>
      </c>
      <c r="D124" s="14" t="s">
        <v>220</v>
      </c>
      <c r="E124" s="20" t="s">
        <v>7</v>
      </c>
      <c r="F124" s="14" t="s">
        <v>36</v>
      </c>
      <c r="G124" s="14" t="s">
        <v>444</v>
      </c>
      <c r="H124" s="50">
        <v>8125</v>
      </c>
      <c r="I124" s="15">
        <f>+Tabla1[[#This Row],[Monto Facturado DOP]]</f>
        <v>8125</v>
      </c>
      <c r="J124" s="50">
        <v>0</v>
      </c>
      <c r="K124" s="14" t="s">
        <v>66</v>
      </c>
      <c r="L124" s="16">
        <f>+Tabla1[[#This Row],[Fecha de Documento]]+15</f>
        <v>45532</v>
      </c>
      <c r="O124" s="2"/>
    </row>
    <row r="125" spans="1:15" ht="63" x14ac:dyDescent="0.25">
      <c r="A125" s="13">
        <v>116</v>
      </c>
      <c r="B125" s="14" t="s">
        <v>54</v>
      </c>
      <c r="C125" s="20" t="s">
        <v>123</v>
      </c>
      <c r="D125" s="14" t="s">
        <v>220</v>
      </c>
      <c r="E125" s="20" t="s">
        <v>4</v>
      </c>
      <c r="F125" s="14" t="s">
        <v>36</v>
      </c>
      <c r="G125" s="14" t="s">
        <v>444</v>
      </c>
      <c r="H125" s="50">
        <v>71891.81</v>
      </c>
      <c r="I125" s="15">
        <f>+Tabla1[[#This Row],[Monto Facturado DOP]]</f>
        <v>71891.81</v>
      </c>
      <c r="J125" s="50">
        <v>0</v>
      </c>
      <c r="K125" s="14" t="s">
        <v>66</v>
      </c>
      <c r="L125" s="16">
        <f>+Tabla1[[#This Row],[Fecha de Documento]]+15</f>
        <v>45532</v>
      </c>
      <c r="O125" s="2"/>
    </row>
    <row r="126" spans="1:15" ht="63" x14ac:dyDescent="0.25">
      <c r="A126" s="13">
        <v>117</v>
      </c>
      <c r="B126" s="14" t="s">
        <v>54</v>
      </c>
      <c r="C126" s="20" t="s">
        <v>123</v>
      </c>
      <c r="D126" s="14" t="s">
        <v>220</v>
      </c>
      <c r="E126" s="20" t="s">
        <v>305</v>
      </c>
      <c r="F126" s="14" t="s">
        <v>36</v>
      </c>
      <c r="G126" s="14" t="s">
        <v>444</v>
      </c>
      <c r="H126" s="50">
        <v>38006.14</v>
      </c>
      <c r="I126" s="15">
        <f>+Tabla1[[#This Row],[Monto Facturado DOP]]</f>
        <v>38006.14</v>
      </c>
      <c r="J126" s="50">
        <v>0</v>
      </c>
      <c r="K126" s="14" t="s">
        <v>66</v>
      </c>
      <c r="L126" s="16">
        <f>+Tabla1[[#This Row],[Fecha de Documento]]+15</f>
        <v>45532</v>
      </c>
      <c r="O126" s="2"/>
    </row>
    <row r="127" spans="1:15" ht="63" x14ac:dyDescent="0.25">
      <c r="A127" s="13">
        <v>118</v>
      </c>
      <c r="B127" s="14" t="s">
        <v>54</v>
      </c>
      <c r="C127" s="20" t="s">
        <v>123</v>
      </c>
      <c r="D127" s="14" t="s">
        <v>220</v>
      </c>
      <c r="E127" s="20" t="s">
        <v>88</v>
      </c>
      <c r="F127" s="14" t="s">
        <v>36</v>
      </c>
      <c r="G127" s="14" t="s">
        <v>444</v>
      </c>
      <c r="H127" s="50">
        <v>10831.86</v>
      </c>
      <c r="I127" s="15">
        <f>+Tabla1[[#This Row],[Monto Facturado DOP]]</f>
        <v>10831.86</v>
      </c>
      <c r="J127" s="50">
        <v>0</v>
      </c>
      <c r="K127" s="14" t="s">
        <v>66</v>
      </c>
      <c r="L127" s="16">
        <f>+Tabla1[[#This Row],[Fecha de Documento]]+15</f>
        <v>45532</v>
      </c>
      <c r="O127" s="2"/>
    </row>
    <row r="128" spans="1:15" ht="63" x14ac:dyDescent="0.25">
      <c r="A128" s="13">
        <v>119</v>
      </c>
      <c r="B128" s="14" t="s">
        <v>54</v>
      </c>
      <c r="C128" s="20" t="s">
        <v>123</v>
      </c>
      <c r="D128" s="14" t="s">
        <v>221</v>
      </c>
      <c r="E128" s="20" t="s">
        <v>7</v>
      </c>
      <c r="F128" s="14" t="s">
        <v>36</v>
      </c>
      <c r="G128" s="14" t="s">
        <v>445</v>
      </c>
      <c r="H128" s="50">
        <v>49856.78</v>
      </c>
      <c r="I128" s="15">
        <f>+Tabla1[[#This Row],[Monto Facturado DOP]]</f>
        <v>49856.78</v>
      </c>
      <c r="J128" s="50">
        <v>0</v>
      </c>
      <c r="K128" s="14" t="s">
        <v>66</v>
      </c>
      <c r="L128" s="16">
        <f>+Tabla1[[#This Row],[Fecha de Documento]]+15</f>
        <v>45532</v>
      </c>
      <c r="O128" s="2"/>
    </row>
    <row r="129" spans="1:15" ht="63" x14ac:dyDescent="0.25">
      <c r="A129" s="13">
        <v>120</v>
      </c>
      <c r="B129" s="14" t="s">
        <v>54</v>
      </c>
      <c r="C129" s="20" t="s">
        <v>123</v>
      </c>
      <c r="D129" s="14" t="s">
        <v>221</v>
      </c>
      <c r="E129" s="20" t="s">
        <v>4</v>
      </c>
      <c r="F129" s="14" t="s">
        <v>36</v>
      </c>
      <c r="G129" s="14" t="s">
        <v>445</v>
      </c>
      <c r="H129" s="50">
        <v>8437.5</v>
      </c>
      <c r="I129" s="15">
        <f>+Tabla1[[#This Row],[Monto Facturado DOP]]</f>
        <v>8437.5</v>
      </c>
      <c r="J129" s="50">
        <v>0</v>
      </c>
      <c r="K129" s="14" t="s">
        <v>66</v>
      </c>
      <c r="L129" s="16">
        <f>+Tabla1[[#This Row],[Fecha de Documento]]+15</f>
        <v>45532</v>
      </c>
      <c r="O129" s="2"/>
    </row>
    <row r="130" spans="1:15" ht="63" x14ac:dyDescent="0.25">
      <c r="A130" s="13">
        <v>121</v>
      </c>
      <c r="B130" s="14" t="s">
        <v>54</v>
      </c>
      <c r="C130" s="20" t="s">
        <v>123</v>
      </c>
      <c r="D130" s="14" t="s">
        <v>221</v>
      </c>
      <c r="E130" s="20" t="s">
        <v>305</v>
      </c>
      <c r="F130" s="14" t="s">
        <v>36</v>
      </c>
      <c r="G130" s="14" t="s">
        <v>445</v>
      </c>
      <c r="H130" s="50">
        <v>18562.5</v>
      </c>
      <c r="I130" s="15">
        <f>+Tabla1[[#This Row],[Monto Facturado DOP]]</f>
        <v>18562.5</v>
      </c>
      <c r="J130" s="50">
        <v>0</v>
      </c>
      <c r="K130" s="14" t="s">
        <v>66</v>
      </c>
      <c r="L130" s="16">
        <f>+Tabla1[[#This Row],[Fecha de Documento]]+15</f>
        <v>45532</v>
      </c>
      <c r="O130" s="2"/>
    </row>
    <row r="131" spans="1:15" ht="63" x14ac:dyDescent="0.25">
      <c r="A131" s="13">
        <v>122</v>
      </c>
      <c r="B131" s="14" t="s">
        <v>54</v>
      </c>
      <c r="C131" s="20" t="s">
        <v>123</v>
      </c>
      <c r="D131" s="14" t="s">
        <v>221</v>
      </c>
      <c r="E131" s="20" t="s">
        <v>88</v>
      </c>
      <c r="F131" s="14" t="s">
        <v>36</v>
      </c>
      <c r="G131" s="14" t="s">
        <v>445</v>
      </c>
      <c r="H131" s="50">
        <v>22698.31</v>
      </c>
      <c r="I131" s="15">
        <f>+Tabla1[[#This Row],[Monto Facturado DOP]]</f>
        <v>22698.31</v>
      </c>
      <c r="J131" s="50">
        <v>0</v>
      </c>
      <c r="K131" s="14" t="s">
        <v>66</v>
      </c>
      <c r="L131" s="16">
        <f>+Tabla1[[#This Row],[Fecha de Documento]]+15</f>
        <v>45532</v>
      </c>
      <c r="O131" s="2"/>
    </row>
    <row r="132" spans="1:15" ht="94.5" x14ac:dyDescent="0.25">
      <c r="A132" s="13">
        <v>123</v>
      </c>
      <c r="B132" s="14" t="s">
        <v>54</v>
      </c>
      <c r="C132" s="20" t="s">
        <v>124</v>
      </c>
      <c r="D132" s="14" t="s">
        <v>222</v>
      </c>
      <c r="E132" s="20" t="s">
        <v>7</v>
      </c>
      <c r="F132" s="14" t="s">
        <v>36</v>
      </c>
      <c r="G132" s="14" t="s">
        <v>446</v>
      </c>
      <c r="H132" s="50">
        <v>4687.5</v>
      </c>
      <c r="I132" s="15">
        <f>+Tabla1[[#This Row],[Monto Facturado DOP]]</f>
        <v>4687.5</v>
      </c>
      <c r="J132" s="50">
        <v>0</v>
      </c>
      <c r="K132" s="14" t="s">
        <v>66</v>
      </c>
      <c r="L132" s="16">
        <f>+Tabla1[[#This Row],[Fecha de Documento]]+15</f>
        <v>45531</v>
      </c>
      <c r="O132" s="2"/>
    </row>
    <row r="133" spans="1:15" ht="94.5" x14ac:dyDescent="0.25">
      <c r="A133" s="13">
        <v>124</v>
      </c>
      <c r="B133" s="14" t="s">
        <v>54</v>
      </c>
      <c r="C133" s="20" t="s">
        <v>124</v>
      </c>
      <c r="D133" s="14" t="s">
        <v>222</v>
      </c>
      <c r="E133" s="20" t="s">
        <v>4</v>
      </c>
      <c r="F133" s="14" t="s">
        <v>36</v>
      </c>
      <c r="G133" s="14" t="s">
        <v>446</v>
      </c>
      <c r="H133" s="50">
        <v>8475.35</v>
      </c>
      <c r="I133" s="15">
        <f>+Tabla1[[#This Row],[Monto Facturado DOP]]</f>
        <v>8475.35</v>
      </c>
      <c r="J133" s="50">
        <v>0</v>
      </c>
      <c r="K133" s="14" t="s">
        <v>66</v>
      </c>
      <c r="L133" s="16">
        <f>+Tabla1[[#This Row],[Fecha de Documento]]+15</f>
        <v>45531</v>
      </c>
      <c r="O133" s="2"/>
    </row>
    <row r="134" spans="1:15" ht="63" x14ac:dyDescent="0.25">
      <c r="A134" s="13">
        <v>125</v>
      </c>
      <c r="B134" s="14" t="s">
        <v>54</v>
      </c>
      <c r="C134" s="20" t="s">
        <v>113</v>
      </c>
      <c r="D134" s="14" t="s">
        <v>223</v>
      </c>
      <c r="E134" s="20" t="s">
        <v>7</v>
      </c>
      <c r="F134" s="14" t="s">
        <v>36</v>
      </c>
      <c r="G134" s="14" t="s">
        <v>447</v>
      </c>
      <c r="H134" s="50">
        <v>45142.8</v>
      </c>
      <c r="I134" s="15">
        <f>+Tabla1[[#This Row],[Monto Facturado DOP]]</f>
        <v>45142.8</v>
      </c>
      <c r="J134" s="50">
        <v>0</v>
      </c>
      <c r="K134" s="14" t="s">
        <v>66</v>
      </c>
      <c r="L134" s="16">
        <f>+Tabla1[[#This Row],[Fecha de Documento]]+15</f>
        <v>45528</v>
      </c>
      <c r="O134" s="2"/>
    </row>
    <row r="135" spans="1:15" ht="63" x14ac:dyDescent="0.25">
      <c r="A135" s="13">
        <v>126</v>
      </c>
      <c r="B135" s="14" t="s">
        <v>54</v>
      </c>
      <c r="C135" s="20" t="s">
        <v>113</v>
      </c>
      <c r="D135" s="14" t="s">
        <v>223</v>
      </c>
      <c r="E135" s="20" t="s">
        <v>305</v>
      </c>
      <c r="F135" s="14" t="s">
        <v>36</v>
      </c>
      <c r="G135" s="14" t="s">
        <v>447</v>
      </c>
      <c r="H135" s="50">
        <v>34800</v>
      </c>
      <c r="I135" s="15">
        <f>+Tabla1[[#This Row],[Monto Facturado DOP]]</f>
        <v>34800</v>
      </c>
      <c r="J135" s="50">
        <v>0</v>
      </c>
      <c r="K135" s="14" t="s">
        <v>66</v>
      </c>
      <c r="L135" s="16">
        <f>+Tabla1[[#This Row],[Fecha de Documento]]+15</f>
        <v>45528</v>
      </c>
      <c r="O135" s="2"/>
    </row>
    <row r="136" spans="1:15" ht="63" x14ac:dyDescent="0.25">
      <c r="A136" s="13">
        <v>127</v>
      </c>
      <c r="B136" s="14" t="s">
        <v>54</v>
      </c>
      <c r="C136" s="20" t="s">
        <v>113</v>
      </c>
      <c r="D136" s="14" t="s">
        <v>223</v>
      </c>
      <c r="E136" s="20" t="s">
        <v>88</v>
      </c>
      <c r="F136" s="14" t="s">
        <v>36</v>
      </c>
      <c r="G136" s="14" t="s">
        <v>447</v>
      </c>
      <c r="H136" s="50">
        <v>54737.5</v>
      </c>
      <c r="I136" s="15">
        <f>+Tabla1[[#This Row],[Monto Facturado DOP]]</f>
        <v>54737.5</v>
      </c>
      <c r="J136" s="50">
        <v>0</v>
      </c>
      <c r="K136" s="14" t="s">
        <v>66</v>
      </c>
      <c r="L136" s="16">
        <f>+Tabla1[[#This Row],[Fecha de Documento]]+15</f>
        <v>45528</v>
      </c>
      <c r="O136" s="2"/>
    </row>
    <row r="137" spans="1:15" ht="94.5" x14ac:dyDescent="0.25">
      <c r="A137" s="13">
        <v>128</v>
      </c>
      <c r="B137" s="14" t="s">
        <v>54</v>
      </c>
      <c r="C137" s="20" t="s">
        <v>112</v>
      </c>
      <c r="D137" s="14" t="s">
        <v>224</v>
      </c>
      <c r="E137" s="20" t="s">
        <v>31</v>
      </c>
      <c r="F137" s="14" t="s">
        <v>38</v>
      </c>
      <c r="G137" s="14" t="s">
        <v>448</v>
      </c>
      <c r="H137" s="50">
        <v>19826</v>
      </c>
      <c r="I137" s="15">
        <f>+Tabla1[[#This Row],[Monto Facturado DOP]]</f>
        <v>19826</v>
      </c>
      <c r="J137" s="50">
        <v>0</v>
      </c>
      <c r="K137" s="14" t="s">
        <v>66</v>
      </c>
      <c r="L137" s="16">
        <f>+Tabla1[[#This Row],[Fecha de Documento]]+15</f>
        <v>45525</v>
      </c>
      <c r="O137" s="2"/>
    </row>
    <row r="138" spans="1:15" ht="94.5" x14ac:dyDescent="0.25">
      <c r="A138" s="13">
        <v>129</v>
      </c>
      <c r="B138" s="14" t="s">
        <v>54</v>
      </c>
      <c r="C138" s="20" t="s">
        <v>123</v>
      </c>
      <c r="D138" s="14" t="s">
        <v>225</v>
      </c>
      <c r="E138" s="20" t="s">
        <v>107</v>
      </c>
      <c r="F138" s="14" t="s">
        <v>38</v>
      </c>
      <c r="G138" s="14" t="s">
        <v>449</v>
      </c>
      <c r="H138" s="50">
        <v>11421</v>
      </c>
      <c r="I138" s="15">
        <f>+Tabla1[[#This Row],[Monto Facturado DOP]]</f>
        <v>11421</v>
      </c>
      <c r="J138" s="50">
        <v>0</v>
      </c>
      <c r="K138" s="14" t="s">
        <v>66</v>
      </c>
      <c r="L138" s="16">
        <f>+Tabla1[[#This Row],[Fecha de Documento]]+15</f>
        <v>45532</v>
      </c>
      <c r="O138" s="2"/>
    </row>
    <row r="139" spans="1:15" ht="94.5" x14ac:dyDescent="0.25">
      <c r="A139" s="13">
        <v>130</v>
      </c>
      <c r="B139" s="14" t="s">
        <v>54</v>
      </c>
      <c r="C139" s="20" t="s">
        <v>115</v>
      </c>
      <c r="D139" s="14" t="s">
        <v>226</v>
      </c>
      <c r="E139" s="20" t="s">
        <v>37</v>
      </c>
      <c r="F139" s="14" t="s">
        <v>338</v>
      </c>
      <c r="G139" s="14" t="s">
        <v>450</v>
      </c>
      <c r="H139" s="50">
        <v>427210.76</v>
      </c>
      <c r="I139" s="15">
        <f>+Tabla1[[#This Row],[Monto Facturado DOP]]</f>
        <v>427210.76</v>
      </c>
      <c r="J139" s="50">
        <v>0</v>
      </c>
      <c r="K139" s="14" t="s">
        <v>66</v>
      </c>
      <c r="L139" s="16">
        <f>+Tabla1[[#This Row],[Fecha de Documento]]+15</f>
        <v>45526</v>
      </c>
      <c r="O139" s="2"/>
    </row>
    <row r="140" spans="1:15" ht="63" x14ac:dyDescent="0.25">
      <c r="A140" s="13">
        <v>131</v>
      </c>
      <c r="B140" s="14" t="s">
        <v>54</v>
      </c>
      <c r="C140" s="20" t="s">
        <v>130</v>
      </c>
      <c r="D140" s="14" t="s">
        <v>227</v>
      </c>
      <c r="E140" s="20" t="s">
        <v>306</v>
      </c>
      <c r="F140" s="14" t="s">
        <v>339</v>
      </c>
      <c r="G140" s="14" t="s">
        <v>451</v>
      </c>
      <c r="H140" s="50">
        <v>62000</v>
      </c>
      <c r="I140" s="15">
        <f>+Tabla1[[#This Row],[Monto Facturado DOP]]</f>
        <v>62000</v>
      </c>
      <c r="J140" s="50">
        <v>0</v>
      </c>
      <c r="K140" s="14" t="s">
        <v>66</v>
      </c>
      <c r="L140" s="16">
        <f>+Tabla1[[#This Row],[Fecha de Documento]]+15</f>
        <v>45527</v>
      </c>
      <c r="O140" s="2"/>
    </row>
    <row r="141" spans="1:15" ht="63" x14ac:dyDescent="0.25">
      <c r="A141" s="13">
        <v>132</v>
      </c>
      <c r="B141" s="14" t="s">
        <v>54</v>
      </c>
      <c r="C141" s="20" t="s">
        <v>130</v>
      </c>
      <c r="D141" s="14" t="s">
        <v>227</v>
      </c>
      <c r="E141" s="20" t="s">
        <v>307</v>
      </c>
      <c r="F141" s="14" t="s">
        <v>339</v>
      </c>
      <c r="G141" s="14" t="s">
        <v>451</v>
      </c>
      <c r="H141" s="50">
        <v>49250</v>
      </c>
      <c r="I141" s="15">
        <f>+Tabla1[[#This Row],[Monto Facturado DOP]]</f>
        <v>49250</v>
      </c>
      <c r="J141" s="50">
        <v>0</v>
      </c>
      <c r="K141" s="14" t="s">
        <v>66</v>
      </c>
      <c r="L141" s="16">
        <f>+Tabla1[[#This Row],[Fecha de Documento]]+15</f>
        <v>45527</v>
      </c>
      <c r="O141" s="2"/>
    </row>
    <row r="142" spans="1:15" ht="63" x14ac:dyDescent="0.25">
      <c r="A142" s="13">
        <v>133</v>
      </c>
      <c r="B142" s="14" t="s">
        <v>54</v>
      </c>
      <c r="C142" s="20" t="s">
        <v>130</v>
      </c>
      <c r="D142" s="14" t="s">
        <v>227</v>
      </c>
      <c r="E142" s="20" t="s">
        <v>6</v>
      </c>
      <c r="F142" s="14" t="s">
        <v>339</v>
      </c>
      <c r="G142" s="14" t="s">
        <v>451</v>
      </c>
      <c r="H142" s="50">
        <v>64750</v>
      </c>
      <c r="I142" s="15">
        <f>+Tabla1[[#This Row],[Monto Facturado DOP]]</f>
        <v>64750</v>
      </c>
      <c r="J142" s="50">
        <v>0</v>
      </c>
      <c r="K142" s="14" t="s">
        <v>66</v>
      </c>
      <c r="L142" s="16">
        <f>+Tabla1[[#This Row],[Fecha de Documento]]+15</f>
        <v>45527</v>
      </c>
      <c r="O142" s="2"/>
    </row>
    <row r="143" spans="1:15" ht="63" x14ac:dyDescent="0.25">
      <c r="A143" s="13">
        <v>134</v>
      </c>
      <c r="B143" s="14" t="s">
        <v>54</v>
      </c>
      <c r="C143" s="20" t="s">
        <v>130</v>
      </c>
      <c r="D143" s="14" t="s">
        <v>227</v>
      </c>
      <c r="E143" s="20" t="s">
        <v>18</v>
      </c>
      <c r="F143" s="14" t="s">
        <v>339</v>
      </c>
      <c r="G143" s="14" t="s">
        <v>451</v>
      </c>
      <c r="H143" s="50">
        <v>58850</v>
      </c>
      <c r="I143" s="15">
        <f>+Tabla1[[#This Row],[Monto Facturado DOP]]</f>
        <v>58850</v>
      </c>
      <c r="J143" s="50">
        <v>0</v>
      </c>
      <c r="K143" s="14" t="s">
        <v>66</v>
      </c>
      <c r="L143" s="16">
        <f>+Tabla1[[#This Row],[Fecha de Documento]]+15</f>
        <v>45527</v>
      </c>
      <c r="O143" s="2"/>
    </row>
    <row r="144" spans="1:15" ht="63" x14ac:dyDescent="0.25">
      <c r="A144" s="13">
        <v>135</v>
      </c>
      <c r="B144" s="14" t="s">
        <v>54</v>
      </c>
      <c r="C144" s="20" t="s">
        <v>130</v>
      </c>
      <c r="D144" s="14" t="s">
        <v>227</v>
      </c>
      <c r="E144" s="20" t="s">
        <v>22</v>
      </c>
      <c r="F144" s="14" t="s">
        <v>339</v>
      </c>
      <c r="G144" s="14" t="s">
        <v>451</v>
      </c>
      <c r="H144" s="50">
        <v>76850</v>
      </c>
      <c r="I144" s="15">
        <f>+Tabla1[[#This Row],[Monto Facturado DOP]]</f>
        <v>76850</v>
      </c>
      <c r="J144" s="50">
        <v>0</v>
      </c>
      <c r="K144" s="14" t="s">
        <v>66</v>
      </c>
      <c r="L144" s="16">
        <f>+Tabla1[[#This Row],[Fecha de Documento]]+15</f>
        <v>45527</v>
      </c>
      <c r="O144" s="2"/>
    </row>
    <row r="145" spans="1:15" ht="63" x14ac:dyDescent="0.25">
      <c r="A145" s="13">
        <v>136</v>
      </c>
      <c r="B145" s="14" t="s">
        <v>54</v>
      </c>
      <c r="C145" s="20" t="s">
        <v>130</v>
      </c>
      <c r="D145" s="14" t="s">
        <v>227</v>
      </c>
      <c r="E145" s="20" t="s">
        <v>8</v>
      </c>
      <c r="F145" s="14" t="s">
        <v>339</v>
      </c>
      <c r="G145" s="14" t="s">
        <v>451</v>
      </c>
      <c r="H145" s="50">
        <v>20000</v>
      </c>
      <c r="I145" s="15">
        <f>+Tabla1[[#This Row],[Monto Facturado DOP]]</f>
        <v>20000</v>
      </c>
      <c r="J145" s="50">
        <v>0</v>
      </c>
      <c r="K145" s="14" t="s">
        <v>66</v>
      </c>
      <c r="L145" s="16">
        <f>+Tabla1[[#This Row],[Fecha de Documento]]+15</f>
        <v>45527</v>
      </c>
      <c r="O145" s="2"/>
    </row>
    <row r="146" spans="1:15" ht="78.75" x14ac:dyDescent="0.25">
      <c r="A146" s="13">
        <v>137</v>
      </c>
      <c r="B146" s="14" t="s">
        <v>54</v>
      </c>
      <c r="C146" s="20" t="s">
        <v>115</v>
      </c>
      <c r="D146" s="14" t="s">
        <v>228</v>
      </c>
      <c r="E146" s="20" t="s">
        <v>90</v>
      </c>
      <c r="F146" s="14" t="s">
        <v>340</v>
      </c>
      <c r="G146" s="14" t="s">
        <v>452</v>
      </c>
      <c r="H146" s="50">
        <v>2849999.98</v>
      </c>
      <c r="I146" s="15">
        <f>+Tabla1[[#This Row],[Monto Facturado DOP]]</f>
        <v>2849999.98</v>
      </c>
      <c r="J146" s="50">
        <v>0</v>
      </c>
      <c r="K146" s="14" t="s">
        <v>66</v>
      </c>
      <c r="L146" s="16">
        <f>+Tabla1[[#This Row],[Fecha de Documento]]+15</f>
        <v>45526</v>
      </c>
      <c r="O146" s="2"/>
    </row>
    <row r="147" spans="1:15" ht="63" x14ac:dyDescent="0.25">
      <c r="A147" s="13">
        <v>138</v>
      </c>
      <c r="B147" s="14" t="s">
        <v>54</v>
      </c>
      <c r="C147" s="21" t="s">
        <v>111</v>
      </c>
      <c r="D147" s="17" t="s">
        <v>229</v>
      </c>
      <c r="E147" s="21" t="s">
        <v>308</v>
      </c>
      <c r="F147" s="14" t="s">
        <v>39</v>
      </c>
      <c r="G147" s="14" t="s">
        <v>453</v>
      </c>
      <c r="H147" s="50">
        <v>12994.8</v>
      </c>
      <c r="I147" s="18">
        <f>+Tabla1[[#This Row],[Monto Facturado DOP]]</f>
        <v>12994.8</v>
      </c>
      <c r="J147" s="50">
        <v>0</v>
      </c>
      <c r="K147" s="14" t="s">
        <v>66</v>
      </c>
      <c r="L147" s="19">
        <f>+Tabla1[[#This Row],[Fecha de Documento]]+15</f>
        <v>45533</v>
      </c>
      <c r="O147" s="2"/>
    </row>
    <row r="148" spans="1:15" ht="63" x14ac:dyDescent="0.25">
      <c r="A148" s="13">
        <v>139</v>
      </c>
      <c r="B148" s="14" t="s">
        <v>54</v>
      </c>
      <c r="C148" s="21" t="s">
        <v>111</v>
      </c>
      <c r="D148" s="17" t="s">
        <v>229</v>
      </c>
      <c r="E148" s="21" t="s">
        <v>18</v>
      </c>
      <c r="F148" s="14" t="s">
        <v>39</v>
      </c>
      <c r="G148" s="14" t="s">
        <v>453</v>
      </c>
      <c r="H148" s="50">
        <v>10995.6</v>
      </c>
      <c r="I148" s="18">
        <f>+Tabla1[[#This Row],[Monto Facturado DOP]]</f>
        <v>10995.6</v>
      </c>
      <c r="J148" s="50">
        <v>0</v>
      </c>
      <c r="K148" s="14" t="s">
        <v>66</v>
      </c>
      <c r="L148" s="19">
        <f>+Tabla1[[#This Row],[Fecha de Documento]]+15</f>
        <v>45533</v>
      </c>
      <c r="O148" s="2"/>
    </row>
    <row r="149" spans="1:15" ht="63" x14ac:dyDescent="0.25">
      <c r="A149" s="13">
        <v>140</v>
      </c>
      <c r="B149" s="14" t="s">
        <v>54</v>
      </c>
      <c r="C149" s="21" t="s">
        <v>111</v>
      </c>
      <c r="D149" s="17" t="s">
        <v>229</v>
      </c>
      <c r="E149" s="21" t="s">
        <v>17</v>
      </c>
      <c r="F149" s="14" t="s">
        <v>39</v>
      </c>
      <c r="G149" s="14" t="s">
        <v>453</v>
      </c>
      <c r="H149" s="50">
        <v>19992</v>
      </c>
      <c r="I149" s="18">
        <f>+Tabla1[[#This Row],[Monto Facturado DOP]]</f>
        <v>19992</v>
      </c>
      <c r="J149" s="50">
        <v>0</v>
      </c>
      <c r="K149" s="14" t="s">
        <v>66</v>
      </c>
      <c r="L149" s="19">
        <f>+Tabla1[[#This Row],[Fecha de Documento]]+15</f>
        <v>45533</v>
      </c>
      <c r="O149" s="2"/>
    </row>
    <row r="150" spans="1:15" ht="94.5" x14ac:dyDescent="0.25">
      <c r="A150" s="13">
        <v>141</v>
      </c>
      <c r="B150" s="14" t="s">
        <v>54</v>
      </c>
      <c r="C150" s="21" t="s">
        <v>113</v>
      </c>
      <c r="D150" s="17" t="s">
        <v>230</v>
      </c>
      <c r="E150" s="21" t="s">
        <v>20</v>
      </c>
      <c r="F150" s="14" t="s">
        <v>39</v>
      </c>
      <c r="G150" s="14" t="s">
        <v>454</v>
      </c>
      <c r="H150" s="50">
        <v>50223.519999999997</v>
      </c>
      <c r="I150" s="18">
        <f>+Tabla1[[#This Row],[Monto Facturado DOP]]</f>
        <v>50223.519999999997</v>
      </c>
      <c r="J150" s="50">
        <v>0</v>
      </c>
      <c r="K150" s="14" t="s">
        <v>66</v>
      </c>
      <c r="L150" s="19">
        <f>+Tabla1[[#This Row],[Fecha de Documento]]+15</f>
        <v>45528</v>
      </c>
      <c r="O150" s="2"/>
    </row>
    <row r="151" spans="1:15" ht="126" x14ac:dyDescent="0.25">
      <c r="A151" s="13">
        <v>142</v>
      </c>
      <c r="B151" s="14" t="s">
        <v>54</v>
      </c>
      <c r="C151" s="21" t="s">
        <v>119</v>
      </c>
      <c r="D151" s="17" t="s">
        <v>231</v>
      </c>
      <c r="E151" s="21" t="s">
        <v>93</v>
      </c>
      <c r="F151" s="14" t="s">
        <v>341</v>
      </c>
      <c r="G151" s="14" t="s">
        <v>455</v>
      </c>
      <c r="H151" s="50">
        <v>700920</v>
      </c>
      <c r="I151" s="18">
        <f>+Tabla1[[#This Row],[Monto Facturado DOP]]</f>
        <v>700920</v>
      </c>
      <c r="J151" s="50">
        <f>+Tabla1[[#This Row],[Monto Pagado DOP]]-Tabla1[[#This Row],[Monto Facturado DOP]]</f>
        <v>0</v>
      </c>
      <c r="K151" s="14" t="s">
        <v>66</v>
      </c>
      <c r="L151" s="19">
        <f>+Tabla1[[#This Row],[Fecha de Documento]]+15</f>
        <v>45538</v>
      </c>
      <c r="O151" s="2"/>
    </row>
    <row r="152" spans="1:15" ht="78.75" x14ac:dyDescent="0.25">
      <c r="A152" s="13">
        <v>143</v>
      </c>
      <c r="B152" s="14" t="s">
        <v>54</v>
      </c>
      <c r="C152" s="20" t="s">
        <v>116</v>
      </c>
      <c r="D152" s="14" t="s">
        <v>232</v>
      </c>
      <c r="E152" s="20" t="s">
        <v>9</v>
      </c>
      <c r="F152" s="14" t="s">
        <v>41</v>
      </c>
      <c r="G152" s="14" t="s">
        <v>456</v>
      </c>
      <c r="H152" s="50">
        <v>70800</v>
      </c>
      <c r="I152" s="47">
        <f>+Tabla1[[#This Row],[Monto Facturado DOP]]</f>
        <v>70800</v>
      </c>
      <c r="J152" s="51">
        <f>+Tabla1[[#This Row],[Monto Pagado DOP]]-Tabla1[[#This Row],[Monto Facturado DOP]]</f>
        <v>0</v>
      </c>
      <c r="K152" s="14" t="s">
        <v>66</v>
      </c>
      <c r="L152" s="16">
        <f>+Tabla1[[#This Row],[Fecha de Documento]]+15</f>
        <v>45546</v>
      </c>
      <c r="O152" s="2"/>
    </row>
    <row r="153" spans="1:15" ht="78.75" x14ac:dyDescent="0.25">
      <c r="A153" s="13">
        <v>144</v>
      </c>
      <c r="B153" s="14" t="s">
        <v>54</v>
      </c>
      <c r="C153" s="20" t="s">
        <v>116</v>
      </c>
      <c r="D153" s="14" t="s">
        <v>232</v>
      </c>
      <c r="E153" s="20" t="s">
        <v>99</v>
      </c>
      <c r="F153" s="14" t="s">
        <v>41</v>
      </c>
      <c r="G153" s="14" t="s">
        <v>456</v>
      </c>
      <c r="H153" s="50">
        <v>70210</v>
      </c>
      <c r="I153" s="48">
        <f>+Tabla1[[#This Row],[Monto Facturado DOP]]</f>
        <v>70210</v>
      </c>
      <c r="J153" s="51">
        <f>+Tabla1[[#This Row],[Monto Pagado DOP]]-Tabla1[[#This Row],[Monto Facturado DOP]]</f>
        <v>0</v>
      </c>
      <c r="K153" s="14" t="s">
        <v>66</v>
      </c>
      <c r="L153" s="16">
        <f>+Tabla1[[#This Row],[Fecha de Documento]]+15</f>
        <v>45546</v>
      </c>
      <c r="O153" s="2"/>
    </row>
    <row r="154" spans="1:15" ht="78.75" x14ac:dyDescent="0.25">
      <c r="A154" s="13">
        <v>145</v>
      </c>
      <c r="B154" s="14" t="s">
        <v>54</v>
      </c>
      <c r="C154" s="20" t="s">
        <v>125</v>
      </c>
      <c r="D154" s="14" t="s">
        <v>233</v>
      </c>
      <c r="E154" s="20" t="s">
        <v>9</v>
      </c>
      <c r="F154" s="14" t="s">
        <v>342</v>
      </c>
      <c r="G154" s="14" t="s">
        <v>457</v>
      </c>
      <c r="H154" s="50">
        <v>353115</v>
      </c>
      <c r="I154" s="48">
        <f>+Tabla1[[#This Row],[Monto Facturado DOP]]</f>
        <v>353115</v>
      </c>
      <c r="J154" s="51">
        <f>+Tabla1[[#This Row],[Monto Pagado DOP]]-Tabla1[[#This Row],[Monto Facturado DOP]]</f>
        <v>0</v>
      </c>
      <c r="K154" s="14" t="s">
        <v>66</v>
      </c>
      <c r="L154" s="16">
        <f>+Tabla1[[#This Row],[Fecha de Documento]]+15</f>
        <v>45520</v>
      </c>
      <c r="O154" s="2"/>
    </row>
    <row r="155" spans="1:15" ht="110.25" x14ac:dyDescent="0.25">
      <c r="A155" s="13">
        <v>146</v>
      </c>
      <c r="B155" s="14" t="s">
        <v>54</v>
      </c>
      <c r="C155" s="20" t="s">
        <v>120</v>
      </c>
      <c r="D155" s="14" t="s">
        <v>234</v>
      </c>
      <c r="E155" s="20" t="s">
        <v>9</v>
      </c>
      <c r="F155" s="14" t="s">
        <v>342</v>
      </c>
      <c r="G155" s="14" t="s">
        <v>458</v>
      </c>
      <c r="H155" s="50">
        <v>424210</v>
      </c>
      <c r="I155" s="48">
        <f>+Tabla1[[#This Row],[Monto Facturado DOP]]</f>
        <v>424210</v>
      </c>
      <c r="J155" s="51">
        <f>+Tabla1[[#This Row],[Monto Pagado DOP]]-Tabla1[[#This Row],[Monto Facturado DOP]]</f>
        <v>0</v>
      </c>
      <c r="K155" s="14" t="s">
        <v>66</v>
      </c>
      <c r="L155" s="16">
        <f>+Tabla1[[#This Row],[Fecha de Documento]]+15</f>
        <v>45539</v>
      </c>
      <c r="O155" s="2"/>
    </row>
    <row r="156" spans="1:15" ht="78.75" x14ac:dyDescent="0.25">
      <c r="A156" s="13">
        <v>147</v>
      </c>
      <c r="B156" s="14" t="s">
        <v>54</v>
      </c>
      <c r="C156" s="20" t="s">
        <v>121</v>
      </c>
      <c r="D156" s="14" t="s">
        <v>235</v>
      </c>
      <c r="E156" s="20" t="s">
        <v>124</v>
      </c>
      <c r="F156" s="14" t="s">
        <v>342</v>
      </c>
      <c r="G156" s="14" t="s">
        <v>459</v>
      </c>
      <c r="H156" s="50">
        <v>1050200</v>
      </c>
      <c r="I156" s="48">
        <f>+Tabla1[[#This Row],[Monto Facturado DOP]]</f>
        <v>1050200</v>
      </c>
      <c r="J156" s="51">
        <f>+Tabla1[[#This Row],[Monto Pagado DOP]]-Tabla1[[#This Row],[Monto Facturado DOP]]</f>
        <v>0</v>
      </c>
      <c r="K156" s="14" t="s">
        <v>66</v>
      </c>
      <c r="L156" s="16">
        <f>+Tabla1[[#This Row],[Fecha de Documento]]+15</f>
        <v>45549</v>
      </c>
      <c r="O156" s="2"/>
    </row>
    <row r="157" spans="1:15" ht="94.5" x14ac:dyDescent="0.25">
      <c r="A157" s="13">
        <v>148</v>
      </c>
      <c r="B157" s="14" t="s">
        <v>54</v>
      </c>
      <c r="C157" s="20" t="s">
        <v>113</v>
      </c>
      <c r="D157" s="14" t="s">
        <v>236</v>
      </c>
      <c r="E157" s="20" t="s">
        <v>22</v>
      </c>
      <c r="F157" s="14" t="s">
        <v>42</v>
      </c>
      <c r="G157" s="14" t="s">
        <v>460</v>
      </c>
      <c r="H157" s="50">
        <v>32922</v>
      </c>
      <c r="I157" s="48">
        <f>+Tabla1[[#This Row],[Monto Facturado DOP]]</f>
        <v>32922</v>
      </c>
      <c r="J157" s="51">
        <f>+Tabla1[[#This Row],[Monto Pagado DOP]]-Tabla1[[#This Row],[Monto Facturado DOP]]</f>
        <v>0</v>
      </c>
      <c r="K157" s="14" t="s">
        <v>66</v>
      </c>
      <c r="L157" s="16">
        <f>+Tabla1[[#This Row],[Fecha de Documento]]+15</f>
        <v>45528</v>
      </c>
      <c r="O157" s="2"/>
    </row>
    <row r="158" spans="1:15" ht="94.5" x14ac:dyDescent="0.25">
      <c r="A158" s="13">
        <v>149</v>
      </c>
      <c r="B158" s="14" t="s">
        <v>54</v>
      </c>
      <c r="C158" s="20" t="s">
        <v>113</v>
      </c>
      <c r="D158" s="14" t="s">
        <v>236</v>
      </c>
      <c r="E158" s="20" t="s">
        <v>31</v>
      </c>
      <c r="F158" s="14" t="s">
        <v>42</v>
      </c>
      <c r="G158" s="14" t="s">
        <v>460</v>
      </c>
      <c r="H158" s="50">
        <v>46374</v>
      </c>
      <c r="I158" s="48">
        <f>+Tabla1[[#This Row],[Monto Facturado DOP]]</f>
        <v>46374</v>
      </c>
      <c r="J158" s="51">
        <f>+Tabla1[[#This Row],[Monto Pagado DOP]]-Tabla1[[#This Row],[Monto Facturado DOP]]</f>
        <v>0</v>
      </c>
      <c r="K158" s="14" t="s">
        <v>66</v>
      </c>
      <c r="L158" s="16">
        <f>+Tabla1[[#This Row],[Fecha de Documento]]+15</f>
        <v>45528</v>
      </c>
      <c r="O158" s="2"/>
    </row>
    <row r="159" spans="1:15" ht="78.75" x14ac:dyDescent="0.25">
      <c r="A159" s="13">
        <v>150</v>
      </c>
      <c r="B159" s="14" t="s">
        <v>54</v>
      </c>
      <c r="C159" s="20" t="s">
        <v>127</v>
      </c>
      <c r="D159" s="14" t="s">
        <v>237</v>
      </c>
      <c r="E159" s="20" t="s">
        <v>97</v>
      </c>
      <c r="F159" s="14" t="s">
        <v>343</v>
      </c>
      <c r="G159" s="14" t="s">
        <v>461</v>
      </c>
      <c r="H159" s="50">
        <v>178694.48</v>
      </c>
      <c r="I159" s="48">
        <f>+Tabla1[[#This Row],[Monto Facturado DOP]]</f>
        <v>178694.48</v>
      </c>
      <c r="J159" s="51">
        <f>+Tabla1[[#This Row],[Monto Pagado DOP]]-Tabla1[[#This Row],[Monto Facturado DOP]]</f>
        <v>0</v>
      </c>
      <c r="K159" s="14" t="s">
        <v>66</v>
      </c>
      <c r="L159" s="16">
        <f>+Tabla1[[#This Row],[Fecha de Documento]]+15</f>
        <v>45548</v>
      </c>
      <c r="O159" s="2"/>
    </row>
    <row r="160" spans="1:15" ht="78.75" x14ac:dyDescent="0.25">
      <c r="A160" s="13">
        <v>151</v>
      </c>
      <c r="B160" s="14" t="s">
        <v>54</v>
      </c>
      <c r="C160" s="20" t="s">
        <v>123</v>
      </c>
      <c r="D160" s="14" t="s">
        <v>238</v>
      </c>
      <c r="E160" s="20" t="s">
        <v>101</v>
      </c>
      <c r="F160" s="14" t="s">
        <v>344</v>
      </c>
      <c r="G160" s="14" t="s">
        <v>462</v>
      </c>
      <c r="H160" s="50">
        <v>26732.9</v>
      </c>
      <c r="I160" s="47">
        <f>+Tabla1[[#This Row],[Monto Facturado DOP]]</f>
        <v>26732.9</v>
      </c>
      <c r="J160" s="51">
        <f>+Tabla1[[#This Row],[Monto Pagado DOP]]-Tabla1[[#This Row],[Monto Facturado DOP]]</f>
        <v>0</v>
      </c>
      <c r="K160" s="14" t="s">
        <v>66</v>
      </c>
      <c r="L160" s="16">
        <f>+Tabla1[[#This Row],[Fecha de Documento]]+15</f>
        <v>45532</v>
      </c>
      <c r="O160" s="2"/>
    </row>
    <row r="161" spans="1:15" ht="94.5" x14ac:dyDescent="0.25">
      <c r="A161" s="13">
        <v>152</v>
      </c>
      <c r="B161" s="14" t="s">
        <v>54</v>
      </c>
      <c r="C161" s="20" t="s">
        <v>131</v>
      </c>
      <c r="D161" s="14" t="s">
        <v>239</v>
      </c>
      <c r="E161" s="20" t="s">
        <v>95</v>
      </c>
      <c r="F161" s="14" t="s">
        <v>345</v>
      </c>
      <c r="G161" s="14" t="s">
        <v>463</v>
      </c>
      <c r="H161" s="50">
        <v>17645.54</v>
      </c>
      <c r="I161" s="48">
        <f>+Tabla1[[#This Row],[Monto Facturado DOP]]</f>
        <v>17645.54</v>
      </c>
      <c r="J161" s="51">
        <f>+Tabla1[[#This Row],[Monto Pagado DOP]]-Tabla1[[#This Row],[Monto Facturado DOP]]</f>
        <v>0</v>
      </c>
      <c r="K161" s="14" t="s">
        <v>66</v>
      </c>
      <c r="L161" s="16">
        <f>+Tabla1[[#This Row],[Fecha de Documento]]+15</f>
        <v>45534</v>
      </c>
      <c r="O161" s="2"/>
    </row>
    <row r="162" spans="1:15" ht="110.25" x14ac:dyDescent="0.25">
      <c r="A162" s="13">
        <v>153</v>
      </c>
      <c r="B162" s="14" t="s">
        <v>54</v>
      </c>
      <c r="C162" s="20" t="s">
        <v>122</v>
      </c>
      <c r="D162" s="14" t="s">
        <v>240</v>
      </c>
      <c r="E162" s="20" t="s">
        <v>93</v>
      </c>
      <c r="F162" s="14" t="s">
        <v>345</v>
      </c>
      <c r="G162" s="14" t="s">
        <v>464</v>
      </c>
      <c r="H162" s="50">
        <v>16367.74</v>
      </c>
      <c r="I162" s="48">
        <f>+Tabla1[[#This Row],[Monto Facturado DOP]]</f>
        <v>16367.74</v>
      </c>
      <c r="J162" s="51">
        <f>+Tabla1[[#This Row],[Monto Pagado DOP]]-Tabla1[[#This Row],[Monto Facturado DOP]]</f>
        <v>0</v>
      </c>
      <c r="K162" s="14" t="s">
        <v>66</v>
      </c>
      <c r="L162" s="16">
        <f>+Tabla1[[#This Row],[Fecha de Documento]]+15</f>
        <v>45521</v>
      </c>
      <c r="O162" s="2"/>
    </row>
    <row r="163" spans="1:15" ht="78.75" x14ac:dyDescent="0.25">
      <c r="A163" s="13">
        <v>154</v>
      </c>
      <c r="B163" s="14" t="s">
        <v>54</v>
      </c>
      <c r="C163" s="20" t="s">
        <v>130</v>
      </c>
      <c r="D163" s="14" t="s">
        <v>241</v>
      </c>
      <c r="E163" s="20" t="s">
        <v>89</v>
      </c>
      <c r="F163" s="14" t="s">
        <v>346</v>
      </c>
      <c r="G163" s="14" t="s">
        <v>465</v>
      </c>
      <c r="H163" s="50">
        <v>496194.93</v>
      </c>
      <c r="I163" s="48">
        <f>+Tabla1[[#This Row],[Monto Facturado DOP]]</f>
        <v>496194.93</v>
      </c>
      <c r="J163" s="51">
        <f>+Tabla1[[#This Row],[Monto Pagado DOP]]-Tabla1[[#This Row],[Monto Facturado DOP]]</f>
        <v>0</v>
      </c>
      <c r="K163" s="14" t="s">
        <v>66</v>
      </c>
      <c r="L163" s="16">
        <f>+Tabla1[[#This Row],[Fecha de Documento]]+15</f>
        <v>45527</v>
      </c>
      <c r="O163" s="2"/>
    </row>
    <row r="164" spans="1:15" ht="94.5" x14ac:dyDescent="0.25">
      <c r="A164" s="13">
        <v>155</v>
      </c>
      <c r="B164" s="14" t="s">
        <v>54</v>
      </c>
      <c r="C164" s="20" t="s">
        <v>122</v>
      </c>
      <c r="D164" s="14" t="s">
        <v>242</v>
      </c>
      <c r="E164" s="20" t="s">
        <v>22</v>
      </c>
      <c r="F164" s="14" t="s">
        <v>347</v>
      </c>
      <c r="G164" s="14" t="s">
        <v>466</v>
      </c>
      <c r="H164" s="50">
        <v>41955.51</v>
      </c>
      <c r="I164" s="48">
        <f>+Tabla1[[#This Row],[Monto Facturado DOP]]</f>
        <v>41955.51</v>
      </c>
      <c r="J164" s="51">
        <f>+Tabla1[[#This Row],[Monto Pagado DOP]]-Tabla1[[#This Row],[Monto Facturado DOP]]</f>
        <v>0</v>
      </c>
      <c r="K164" s="14" t="s">
        <v>66</v>
      </c>
      <c r="L164" s="16">
        <f>+Tabla1[[#This Row],[Fecha de Documento]]+15</f>
        <v>45521</v>
      </c>
      <c r="O164" s="2"/>
    </row>
    <row r="165" spans="1:15" ht="63" x14ac:dyDescent="0.25">
      <c r="A165" s="13">
        <v>156</v>
      </c>
      <c r="B165" s="14" t="s">
        <v>54</v>
      </c>
      <c r="C165" s="20" t="s">
        <v>117</v>
      </c>
      <c r="D165" s="14" t="s">
        <v>243</v>
      </c>
      <c r="E165" s="20" t="s">
        <v>297</v>
      </c>
      <c r="F165" s="14" t="s">
        <v>43</v>
      </c>
      <c r="G165" s="14" t="s">
        <v>467</v>
      </c>
      <c r="H165" s="50">
        <v>113209.2</v>
      </c>
      <c r="I165" s="48">
        <f>+Tabla1[[#This Row],[Monto Facturado DOP]]</f>
        <v>113209.2</v>
      </c>
      <c r="J165" s="51">
        <f>+Tabla1[[#This Row],[Monto Pagado DOP]]-Tabla1[[#This Row],[Monto Facturado DOP]]</f>
        <v>0</v>
      </c>
      <c r="K165" s="14" t="s">
        <v>66</v>
      </c>
      <c r="L165" s="16">
        <f>+Tabla1[[#This Row],[Fecha de Documento]]+15</f>
        <v>45540</v>
      </c>
      <c r="O165" s="2"/>
    </row>
    <row r="166" spans="1:15" ht="63" x14ac:dyDescent="0.25">
      <c r="A166" s="13">
        <v>157</v>
      </c>
      <c r="B166" s="14" t="s">
        <v>54</v>
      </c>
      <c r="C166" s="20" t="s">
        <v>117</v>
      </c>
      <c r="D166" s="14" t="s">
        <v>243</v>
      </c>
      <c r="E166" s="20" t="s">
        <v>18</v>
      </c>
      <c r="F166" s="14" t="s">
        <v>43</v>
      </c>
      <c r="G166" s="14" t="s">
        <v>467</v>
      </c>
      <c r="H166" s="50">
        <v>122443.88</v>
      </c>
      <c r="I166" s="48">
        <f>+Tabla1[[#This Row],[Monto Facturado DOP]]</f>
        <v>122443.88</v>
      </c>
      <c r="J166" s="51">
        <f>+Tabla1[[#This Row],[Monto Pagado DOP]]-Tabla1[[#This Row],[Monto Facturado DOP]]</f>
        <v>0</v>
      </c>
      <c r="K166" s="14" t="s">
        <v>66</v>
      </c>
      <c r="L166" s="16">
        <f>+Tabla1[[#This Row],[Fecha de Documento]]+15</f>
        <v>45540</v>
      </c>
      <c r="O166" s="2"/>
    </row>
    <row r="167" spans="1:15" ht="63" x14ac:dyDescent="0.25">
      <c r="A167" s="13">
        <v>158</v>
      </c>
      <c r="B167" s="14" t="s">
        <v>54</v>
      </c>
      <c r="C167" s="20" t="s">
        <v>121</v>
      </c>
      <c r="D167" s="14" t="s">
        <v>244</v>
      </c>
      <c r="E167" s="20" t="s">
        <v>29</v>
      </c>
      <c r="F167" s="14" t="s">
        <v>348</v>
      </c>
      <c r="G167" s="14" t="s">
        <v>468</v>
      </c>
      <c r="H167" s="50">
        <v>52480</v>
      </c>
      <c r="I167" s="48">
        <f>+Tabla1[[#This Row],[Monto Facturado DOP]]</f>
        <v>52480</v>
      </c>
      <c r="J167" s="51">
        <f>+Tabla1[[#This Row],[Monto Pagado DOP]]-Tabla1[[#This Row],[Monto Facturado DOP]]</f>
        <v>0</v>
      </c>
      <c r="K167" s="14" t="s">
        <v>66</v>
      </c>
      <c r="L167" s="16">
        <f>+Tabla1[[#This Row],[Fecha de Documento]]+15</f>
        <v>45549</v>
      </c>
      <c r="O167" s="2"/>
    </row>
    <row r="168" spans="1:15" ht="63" x14ac:dyDescent="0.25">
      <c r="A168" s="13">
        <v>159</v>
      </c>
      <c r="B168" s="14" t="s">
        <v>54</v>
      </c>
      <c r="C168" s="20" t="s">
        <v>121</v>
      </c>
      <c r="D168" s="14" t="s">
        <v>244</v>
      </c>
      <c r="E168" s="20" t="s">
        <v>35</v>
      </c>
      <c r="F168" s="14" t="s">
        <v>348</v>
      </c>
      <c r="G168" s="14" t="s">
        <v>468</v>
      </c>
      <c r="H168" s="50">
        <v>25180</v>
      </c>
      <c r="I168" s="48">
        <f>+Tabla1[[#This Row],[Monto Facturado DOP]]</f>
        <v>25180</v>
      </c>
      <c r="J168" s="51">
        <f>+Tabla1[[#This Row],[Monto Pagado DOP]]-Tabla1[[#This Row],[Monto Facturado DOP]]</f>
        <v>0</v>
      </c>
      <c r="K168" s="14" t="s">
        <v>66</v>
      </c>
      <c r="L168" s="16">
        <f>+Tabla1[[#This Row],[Fecha de Documento]]+15</f>
        <v>45549</v>
      </c>
      <c r="O168" s="2"/>
    </row>
    <row r="169" spans="1:15" ht="63" x14ac:dyDescent="0.25">
      <c r="A169" s="13">
        <v>160</v>
      </c>
      <c r="B169" s="14" t="s">
        <v>54</v>
      </c>
      <c r="C169" s="20" t="s">
        <v>121</v>
      </c>
      <c r="D169" s="14" t="s">
        <v>244</v>
      </c>
      <c r="E169" s="20" t="s">
        <v>7</v>
      </c>
      <c r="F169" s="14" t="s">
        <v>348</v>
      </c>
      <c r="G169" s="14" t="s">
        <v>468</v>
      </c>
      <c r="H169" s="50">
        <v>23880</v>
      </c>
      <c r="I169" s="48">
        <f>+Tabla1[[#This Row],[Monto Facturado DOP]]</f>
        <v>23880</v>
      </c>
      <c r="J169" s="51">
        <f>+Tabla1[[#This Row],[Monto Pagado DOP]]-Tabla1[[#This Row],[Monto Facturado DOP]]</f>
        <v>0</v>
      </c>
      <c r="K169" s="14" t="s">
        <v>66</v>
      </c>
      <c r="L169" s="16">
        <f>+Tabla1[[#This Row],[Fecha de Documento]]+15</f>
        <v>45549</v>
      </c>
      <c r="O169" s="2"/>
    </row>
    <row r="170" spans="1:15" ht="63" x14ac:dyDescent="0.25">
      <c r="A170" s="13">
        <v>161</v>
      </c>
      <c r="B170" s="14" t="s">
        <v>54</v>
      </c>
      <c r="C170" s="20" t="s">
        <v>121</v>
      </c>
      <c r="D170" s="14" t="s">
        <v>244</v>
      </c>
      <c r="E170" s="20" t="s">
        <v>20</v>
      </c>
      <c r="F170" s="14" t="s">
        <v>348</v>
      </c>
      <c r="G170" s="14" t="s">
        <v>468</v>
      </c>
      <c r="H170" s="50">
        <v>32825</v>
      </c>
      <c r="I170" s="48">
        <f>+Tabla1[[#This Row],[Monto Facturado DOP]]</f>
        <v>32825</v>
      </c>
      <c r="J170" s="51">
        <f>+Tabla1[[#This Row],[Monto Pagado DOP]]-Tabla1[[#This Row],[Monto Facturado DOP]]</f>
        <v>0</v>
      </c>
      <c r="K170" s="14" t="s">
        <v>66</v>
      </c>
      <c r="L170" s="16">
        <f>+Tabla1[[#This Row],[Fecha de Documento]]+15</f>
        <v>45549</v>
      </c>
      <c r="O170" s="2"/>
    </row>
    <row r="171" spans="1:15" ht="63" x14ac:dyDescent="0.25">
      <c r="A171" s="13">
        <v>162</v>
      </c>
      <c r="B171" s="14" t="s">
        <v>54</v>
      </c>
      <c r="C171" s="20" t="s">
        <v>121</v>
      </c>
      <c r="D171" s="14" t="s">
        <v>244</v>
      </c>
      <c r="E171" s="20" t="s">
        <v>28</v>
      </c>
      <c r="F171" s="14" t="s">
        <v>348</v>
      </c>
      <c r="G171" s="14" t="s">
        <v>468</v>
      </c>
      <c r="H171" s="50">
        <v>16430</v>
      </c>
      <c r="I171" s="48">
        <f>+Tabla1[[#This Row],[Monto Facturado DOP]]</f>
        <v>16430</v>
      </c>
      <c r="J171" s="51">
        <f>+Tabla1[[#This Row],[Monto Pagado DOP]]-Tabla1[[#This Row],[Monto Facturado DOP]]</f>
        <v>0</v>
      </c>
      <c r="K171" s="14" t="s">
        <v>66</v>
      </c>
      <c r="L171" s="16">
        <f>+Tabla1[[#This Row],[Fecha de Documento]]+15</f>
        <v>45549</v>
      </c>
      <c r="O171" s="2"/>
    </row>
    <row r="172" spans="1:15" ht="63" x14ac:dyDescent="0.25">
      <c r="A172" s="13">
        <v>163</v>
      </c>
      <c r="B172" s="14" t="s">
        <v>54</v>
      </c>
      <c r="C172" s="20" t="s">
        <v>121</v>
      </c>
      <c r="D172" s="14" t="s">
        <v>244</v>
      </c>
      <c r="E172" s="20" t="s">
        <v>305</v>
      </c>
      <c r="F172" s="14" t="s">
        <v>348</v>
      </c>
      <c r="G172" s="14" t="s">
        <v>468</v>
      </c>
      <c r="H172" s="50">
        <v>32475</v>
      </c>
      <c r="I172" s="48">
        <f>+Tabla1[[#This Row],[Monto Facturado DOP]]</f>
        <v>32475</v>
      </c>
      <c r="J172" s="51">
        <f>+Tabla1[[#This Row],[Monto Pagado DOP]]-Tabla1[[#This Row],[Monto Facturado DOP]]</f>
        <v>0</v>
      </c>
      <c r="K172" s="14" t="s">
        <v>66</v>
      </c>
      <c r="L172" s="16">
        <f>+Tabla1[[#This Row],[Fecha de Documento]]+15</f>
        <v>45549</v>
      </c>
      <c r="O172" s="2"/>
    </row>
    <row r="173" spans="1:15" ht="78.75" x14ac:dyDescent="0.25">
      <c r="A173" s="13">
        <v>164</v>
      </c>
      <c r="B173" s="14" t="s">
        <v>54</v>
      </c>
      <c r="C173" s="20" t="s">
        <v>131</v>
      </c>
      <c r="D173" s="14" t="s">
        <v>245</v>
      </c>
      <c r="E173" s="20" t="s">
        <v>125</v>
      </c>
      <c r="F173" s="14" t="s">
        <v>83</v>
      </c>
      <c r="G173" s="14" t="s">
        <v>469</v>
      </c>
      <c r="H173" s="50">
        <v>597375</v>
      </c>
      <c r="I173" s="48">
        <f>+Tabla1[[#This Row],[Monto Facturado DOP]]</f>
        <v>597375</v>
      </c>
      <c r="J173" s="51">
        <f>+Tabla1[[#This Row],[Monto Pagado DOP]]-Tabla1[[#This Row],[Monto Facturado DOP]]</f>
        <v>0</v>
      </c>
      <c r="K173" s="14" t="s">
        <v>66</v>
      </c>
      <c r="L173" s="16">
        <f>+Tabla1[[#This Row],[Fecha de Documento]]+15</f>
        <v>45534</v>
      </c>
      <c r="O173" s="2"/>
    </row>
    <row r="174" spans="1:15" ht="110.25" x14ac:dyDescent="0.25">
      <c r="A174" s="13">
        <v>165</v>
      </c>
      <c r="B174" s="14" t="s">
        <v>54</v>
      </c>
      <c r="C174" s="20" t="s">
        <v>125</v>
      </c>
      <c r="D174" s="14" t="s">
        <v>246</v>
      </c>
      <c r="E174" s="20" t="s">
        <v>8</v>
      </c>
      <c r="F174" s="14" t="s">
        <v>83</v>
      </c>
      <c r="G174" s="14" t="s">
        <v>470</v>
      </c>
      <c r="H174" s="50">
        <v>118206.5</v>
      </c>
      <c r="I174" s="48">
        <f>+Tabla1[[#This Row],[Monto Facturado DOP]]</f>
        <v>118206.5</v>
      </c>
      <c r="J174" s="51">
        <f>+Tabla1[[#This Row],[Monto Pagado DOP]]-Tabla1[[#This Row],[Monto Facturado DOP]]</f>
        <v>0</v>
      </c>
      <c r="K174" s="14" t="s">
        <v>66</v>
      </c>
      <c r="L174" s="16">
        <f>+Tabla1[[#This Row],[Fecha de Documento]]+15</f>
        <v>45520</v>
      </c>
      <c r="O174" s="2"/>
    </row>
    <row r="175" spans="1:15" ht="63" x14ac:dyDescent="0.25">
      <c r="A175" s="13">
        <v>166</v>
      </c>
      <c r="B175" s="14" t="s">
        <v>54</v>
      </c>
      <c r="C175" s="20" t="s">
        <v>113</v>
      </c>
      <c r="D175" s="14" t="s">
        <v>247</v>
      </c>
      <c r="E175" s="20" t="s">
        <v>4</v>
      </c>
      <c r="F175" s="14" t="s">
        <v>44</v>
      </c>
      <c r="G175" s="14" t="s">
        <v>471</v>
      </c>
      <c r="H175" s="50">
        <v>135182</v>
      </c>
      <c r="I175" s="48">
        <f>+Tabla1[[#This Row],[Monto Facturado DOP]]</f>
        <v>135182</v>
      </c>
      <c r="J175" s="51">
        <f>+Tabla1[[#This Row],[Monto Pagado DOP]]-Tabla1[[#This Row],[Monto Facturado DOP]]</f>
        <v>0</v>
      </c>
      <c r="K175" s="14" t="s">
        <v>66</v>
      </c>
      <c r="L175" s="16">
        <f>+Tabla1[[#This Row],[Fecha de Documento]]+15</f>
        <v>45528</v>
      </c>
      <c r="O175" s="2"/>
    </row>
    <row r="176" spans="1:15" ht="78.75" x14ac:dyDescent="0.25">
      <c r="A176" s="13">
        <v>167</v>
      </c>
      <c r="B176" s="14" t="s">
        <v>54</v>
      </c>
      <c r="C176" s="20" t="s">
        <v>122</v>
      </c>
      <c r="D176" s="14" t="s">
        <v>248</v>
      </c>
      <c r="E176" s="20" t="s">
        <v>4</v>
      </c>
      <c r="F176" s="14" t="s">
        <v>44</v>
      </c>
      <c r="G176" s="14" t="s">
        <v>472</v>
      </c>
      <c r="H176" s="50">
        <v>154627.20000000001</v>
      </c>
      <c r="I176" s="48">
        <f>+Tabla1[[#This Row],[Monto Facturado DOP]]</f>
        <v>154627.20000000001</v>
      </c>
      <c r="J176" s="51">
        <f>+Tabla1[[#This Row],[Monto Pagado DOP]]-Tabla1[[#This Row],[Monto Facturado DOP]]</f>
        <v>0</v>
      </c>
      <c r="K176" s="14" t="s">
        <v>66</v>
      </c>
      <c r="L176" s="16">
        <f>+Tabla1[[#This Row],[Fecha de Documento]]+15</f>
        <v>45521</v>
      </c>
      <c r="O176" s="2"/>
    </row>
    <row r="177" spans="1:15" ht="110.25" x14ac:dyDescent="0.25">
      <c r="A177" s="13">
        <v>168</v>
      </c>
      <c r="B177" s="14" t="s">
        <v>54</v>
      </c>
      <c r="C177" s="20" t="s">
        <v>119</v>
      </c>
      <c r="D177" s="14" t="s">
        <v>249</v>
      </c>
      <c r="E177" s="20" t="s">
        <v>4</v>
      </c>
      <c r="F177" s="14" t="s">
        <v>44</v>
      </c>
      <c r="G177" s="14" t="s">
        <v>473</v>
      </c>
      <c r="H177" s="50">
        <v>119190</v>
      </c>
      <c r="I177" s="48">
        <f>+Tabla1[[#This Row],[Monto Facturado DOP]]</f>
        <v>119190</v>
      </c>
      <c r="J177" s="51">
        <f>+Tabla1[[#This Row],[Monto Pagado DOP]]-Tabla1[[#This Row],[Monto Facturado DOP]]</f>
        <v>0</v>
      </c>
      <c r="K177" s="14" t="s">
        <v>66</v>
      </c>
      <c r="L177" s="16">
        <f>+Tabla1[[#This Row],[Fecha de Documento]]+15</f>
        <v>45538</v>
      </c>
      <c r="O177" s="2"/>
    </row>
    <row r="178" spans="1:15" ht="78.75" x14ac:dyDescent="0.25">
      <c r="A178" s="13">
        <v>169</v>
      </c>
      <c r="B178" s="14" t="s">
        <v>54</v>
      </c>
      <c r="C178" s="20" t="s">
        <v>113</v>
      </c>
      <c r="D178" s="14" t="s">
        <v>250</v>
      </c>
      <c r="E178" s="20" t="s">
        <v>4</v>
      </c>
      <c r="F178" s="14" t="s">
        <v>44</v>
      </c>
      <c r="G178" s="14" t="s">
        <v>474</v>
      </c>
      <c r="H178" s="50">
        <v>113040.7</v>
      </c>
      <c r="I178" s="48">
        <f>+Tabla1[[#This Row],[Monto Facturado DOP]]</f>
        <v>113040.7</v>
      </c>
      <c r="J178" s="51">
        <f>+Tabla1[[#This Row],[Monto Pagado DOP]]-Tabla1[[#This Row],[Monto Facturado DOP]]</f>
        <v>0</v>
      </c>
      <c r="K178" s="14" t="s">
        <v>66</v>
      </c>
      <c r="L178" s="16">
        <f>+Tabla1[[#This Row],[Fecha de Documento]]+15</f>
        <v>45528</v>
      </c>
      <c r="O178" s="2"/>
    </row>
    <row r="179" spans="1:15" ht="110.25" x14ac:dyDescent="0.25">
      <c r="A179" s="13">
        <v>170</v>
      </c>
      <c r="B179" s="14" t="s">
        <v>54</v>
      </c>
      <c r="C179" s="20" t="s">
        <v>124</v>
      </c>
      <c r="D179" s="14" t="s">
        <v>251</v>
      </c>
      <c r="E179" s="20" t="s">
        <v>4</v>
      </c>
      <c r="F179" s="14" t="s">
        <v>44</v>
      </c>
      <c r="G179" s="14" t="s">
        <v>475</v>
      </c>
      <c r="H179" s="50">
        <v>26496</v>
      </c>
      <c r="I179" s="48">
        <f>+Tabla1[[#This Row],[Monto Facturado DOP]]</f>
        <v>26496</v>
      </c>
      <c r="J179" s="51">
        <f>+Tabla1[[#This Row],[Monto Pagado DOP]]-Tabla1[[#This Row],[Monto Facturado DOP]]</f>
        <v>0</v>
      </c>
      <c r="K179" s="14" t="s">
        <v>66</v>
      </c>
      <c r="L179" s="16">
        <f>+Tabla1[[#This Row],[Fecha de Documento]]+15</f>
        <v>45531</v>
      </c>
      <c r="O179" s="2"/>
    </row>
    <row r="180" spans="1:15" ht="78.75" x14ac:dyDescent="0.25">
      <c r="A180" s="13">
        <v>171</v>
      </c>
      <c r="B180" s="14" t="s">
        <v>54</v>
      </c>
      <c r="C180" s="20" t="s">
        <v>122</v>
      </c>
      <c r="D180" s="14" t="s">
        <v>252</v>
      </c>
      <c r="E180" s="20" t="s">
        <v>89</v>
      </c>
      <c r="F180" s="14" t="s">
        <v>45</v>
      </c>
      <c r="G180" s="14" t="s">
        <v>476</v>
      </c>
      <c r="H180" s="50">
        <v>181171</v>
      </c>
      <c r="I180" s="48">
        <f>+Tabla1[[#This Row],[Monto Facturado DOP]]</f>
        <v>181171</v>
      </c>
      <c r="J180" s="51">
        <f>+Tabla1[[#This Row],[Monto Pagado DOP]]-Tabla1[[#This Row],[Monto Facturado DOP]]</f>
        <v>0</v>
      </c>
      <c r="K180" s="14" t="s">
        <v>66</v>
      </c>
      <c r="L180" s="16">
        <f>+Tabla1[[#This Row],[Fecha de Documento]]+15</f>
        <v>45521</v>
      </c>
      <c r="O180" s="2"/>
    </row>
    <row r="181" spans="1:15" ht="63" x14ac:dyDescent="0.25">
      <c r="A181" s="13">
        <v>172</v>
      </c>
      <c r="B181" s="14" t="s">
        <v>54</v>
      </c>
      <c r="C181" s="20" t="s">
        <v>129</v>
      </c>
      <c r="D181" s="14" t="s">
        <v>253</v>
      </c>
      <c r="E181" s="20" t="s">
        <v>125</v>
      </c>
      <c r="F181" s="14" t="s">
        <v>349</v>
      </c>
      <c r="G181" s="14" t="s">
        <v>477</v>
      </c>
      <c r="H181" s="50">
        <v>17700</v>
      </c>
      <c r="I181" s="48">
        <f>+Tabla1[[#This Row],[Monto Facturado DOP]]</f>
        <v>17700</v>
      </c>
      <c r="J181" s="51">
        <f>+Tabla1[[#This Row],[Monto Pagado DOP]]-Tabla1[[#This Row],[Monto Facturado DOP]]</f>
        <v>0</v>
      </c>
      <c r="K181" s="14" t="s">
        <v>66</v>
      </c>
      <c r="L181" s="16">
        <f>+Tabla1[[#This Row],[Fecha de Documento]]+15</f>
        <v>45541</v>
      </c>
      <c r="O181" s="2"/>
    </row>
    <row r="182" spans="1:15" ht="63" x14ac:dyDescent="0.25">
      <c r="A182" s="13">
        <v>173</v>
      </c>
      <c r="B182" s="14" t="s">
        <v>54</v>
      </c>
      <c r="C182" s="20" t="s">
        <v>129</v>
      </c>
      <c r="D182" s="14" t="s">
        <v>253</v>
      </c>
      <c r="E182" s="20" t="s">
        <v>118</v>
      </c>
      <c r="F182" s="14" t="s">
        <v>349</v>
      </c>
      <c r="G182" s="14" t="s">
        <v>477</v>
      </c>
      <c r="H182" s="50">
        <v>17700</v>
      </c>
      <c r="I182" s="48">
        <f>+Tabla1[[#This Row],[Monto Facturado DOP]]</f>
        <v>17700</v>
      </c>
      <c r="J182" s="51">
        <f>+Tabla1[[#This Row],[Monto Pagado DOP]]-Tabla1[[#This Row],[Monto Facturado DOP]]</f>
        <v>0</v>
      </c>
      <c r="K182" s="14" t="s">
        <v>66</v>
      </c>
      <c r="L182" s="16">
        <f>+Tabla1[[#This Row],[Fecha de Documento]]+15</f>
        <v>45541</v>
      </c>
      <c r="O182" s="2"/>
    </row>
    <row r="183" spans="1:15" ht="63" x14ac:dyDescent="0.25">
      <c r="A183" s="13">
        <v>174</v>
      </c>
      <c r="B183" s="14" t="s">
        <v>54</v>
      </c>
      <c r="C183" s="20" t="s">
        <v>130</v>
      </c>
      <c r="D183" s="14" t="s">
        <v>254</v>
      </c>
      <c r="E183" s="20" t="s">
        <v>102</v>
      </c>
      <c r="F183" s="14" t="s">
        <v>350</v>
      </c>
      <c r="G183" s="14" t="s">
        <v>478</v>
      </c>
      <c r="H183" s="50">
        <v>503860</v>
      </c>
      <c r="I183" s="48">
        <f>+Tabla1[[#This Row],[Monto Facturado DOP]]</f>
        <v>503860</v>
      </c>
      <c r="J183" s="51">
        <f>+Tabla1[[#This Row],[Monto Pagado DOP]]-Tabla1[[#This Row],[Monto Facturado DOP]]</f>
        <v>0</v>
      </c>
      <c r="K183" s="14" t="s">
        <v>66</v>
      </c>
      <c r="L183" s="16">
        <f>+Tabla1[[#This Row],[Fecha de Documento]]+15</f>
        <v>45527</v>
      </c>
      <c r="O183" s="2"/>
    </row>
    <row r="184" spans="1:15" ht="63" x14ac:dyDescent="0.25">
      <c r="A184" s="13">
        <v>175</v>
      </c>
      <c r="B184" s="14" t="s">
        <v>54</v>
      </c>
      <c r="C184" s="20" t="s">
        <v>112</v>
      </c>
      <c r="D184" s="14" t="s">
        <v>255</v>
      </c>
      <c r="E184" s="20" t="s">
        <v>309</v>
      </c>
      <c r="F184" s="14" t="s">
        <v>46</v>
      </c>
      <c r="G184" s="14" t="s">
        <v>479</v>
      </c>
      <c r="H184" s="50">
        <v>120957.55</v>
      </c>
      <c r="I184" s="48">
        <f>+Tabla1[[#This Row],[Monto Facturado DOP]]</f>
        <v>120957.55</v>
      </c>
      <c r="J184" s="51">
        <f>+Tabla1[[#This Row],[Monto Pagado DOP]]-Tabla1[[#This Row],[Monto Facturado DOP]]</f>
        <v>0</v>
      </c>
      <c r="K184" s="14" t="s">
        <v>66</v>
      </c>
      <c r="L184" s="16">
        <f>+Tabla1[[#This Row],[Fecha de Documento]]+15</f>
        <v>45525</v>
      </c>
      <c r="O184" s="2"/>
    </row>
    <row r="185" spans="1:15" ht="63" x14ac:dyDescent="0.25">
      <c r="A185" s="13">
        <v>176</v>
      </c>
      <c r="B185" s="14" t="s">
        <v>54</v>
      </c>
      <c r="C185" s="20" t="s">
        <v>112</v>
      </c>
      <c r="D185" s="14" t="s">
        <v>255</v>
      </c>
      <c r="E185" s="20" t="s">
        <v>21</v>
      </c>
      <c r="F185" s="14" t="s">
        <v>46</v>
      </c>
      <c r="G185" s="14" t="s">
        <v>479</v>
      </c>
      <c r="H185" s="50">
        <v>168781.54</v>
      </c>
      <c r="I185" s="48">
        <f>+Tabla1[[#This Row],[Monto Facturado DOP]]</f>
        <v>168781.54</v>
      </c>
      <c r="J185" s="51">
        <f>+Tabla1[[#This Row],[Monto Pagado DOP]]-Tabla1[[#This Row],[Monto Facturado DOP]]</f>
        <v>0</v>
      </c>
      <c r="K185" s="14" t="s">
        <v>66</v>
      </c>
      <c r="L185" s="16">
        <f>+Tabla1[[#This Row],[Fecha de Documento]]+15</f>
        <v>45525</v>
      </c>
      <c r="O185" s="2"/>
    </row>
    <row r="186" spans="1:15" ht="63" x14ac:dyDescent="0.25">
      <c r="A186" s="13">
        <v>177</v>
      </c>
      <c r="B186" s="14" t="s">
        <v>54</v>
      </c>
      <c r="C186" s="20" t="s">
        <v>112</v>
      </c>
      <c r="D186" s="14" t="s">
        <v>255</v>
      </c>
      <c r="E186" s="20" t="s">
        <v>96</v>
      </c>
      <c r="F186" s="14" t="s">
        <v>46</v>
      </c>
      <c r="G186" s="14" t="s">
        <v>479</v>
      </c>
      <c r="H186" s="50">
        <v>57755.81</v>
      </c>
      <c r="I186" s="48">
        <f>+Tabla1[[#This Row],[Monto Facturado DOP]]</f>
        <v>57755.81</v>
      </c>
      <c r="J186" s="51">
        <f>+Tabla1[[#This Row],[Monto Pagado DOP]]-Tabla1[[#This Row],[Monto Facturado DOP]]</f>
        <v>0</v>
      </c>
      <c r="K186" s="14" t="s">
        <v>66</v>
      </c>
      <c r="L186" s="16">
        <f>+Tabla1[[#This Row],[Fecha de Documento]]+15</f>
        <v>45525</v>
      </c>
      <c r="O186" s="2"/>
    </row>
    <row r="187" spans="1:15" ht="63" x14ac:dyDescent="0.25">
      <c r="A187" s="13">
        <v>178</v>
      </c>
      <c r="B187" s="14" t="s">
        <v>54</v>
      </c>
      <c r="C187" s="20" t="s">
        <v>112</v>
      </c>
      <c r="D187" s="14" t="s">
        <v>255</v>
      </c>
      <c r="E187" s="20" t="s">
        <v>13</v>
      </c>
      <c r="F187" s="14" t="s">
        <v>46</v>
      </c>
      <c r="G187" s="14" t="s">
        <v>479</v>
      </c>
      <c r="H187" s="50">
        <v>65793.02</v>
      </c>
      <c r="I187" s="48">
        <f>+Tabla1[[#This Row],[Monto Facturado DOP]]</f>
        <v>65793.02</v>
      </c>
      <c r="J187" s="51">
        <f>+Tabla1[[#This Row],[Monto Pagado DOP]]-Tabla1[[#This Row],[Monto Facturado DOP]]</f>
        <v>0</v>
      </c>
      <c r="K187" s="14" t="s">
        <v>66</v>
      </c>
      <c r="L187" s="16">
        <f>+Tabla1[[#This Row],[Fecha de Documento]]+15</f>
        <v>45525</v>
      </c>
      <c r="O187" s="2"/>
    </row>
    <row r="188" spans="1:15" ht="63" x14ac:dyDescent="0.25">
      <c r="A188" s="13">
        <v>179</v>
      </c>
      <c r="B188" s="14" t="s">
        <v>54</v>
      </c>
      <c r="C188" s="20" t="s">
        <v>112</v>
      </c>
      <c r="D188" s="14" t="s">
        <v>256</v>
      </c>
      <c r="E188" s="20" t="s">
        <v>5</v>
      </c>
      <c r="F188" s="14" t="s">
        <v>46</v>
      </c>
      <c r="G188" s="14" t="s">
        <v>480</v>
      </c>
      <c r="H188" s="50">
        <v>297360</v>
      </c>
      <c r="I188" s="48">
        <f>+Tabla1[[#This Row],[Monto Facturado DOP]]</f>
        <v>297360</v>
      </c>
      <c r="J188" s="51">
        <f>+Tabla1[[#This Row],[Monto Pagado DOP]]-Tabla1[[#This Row],[Monto Facturado DOP]]</f>
        <v>0</v>
      </c>
      <c r="K188" s="14" t="s">
        <v>66</v>
      </c>
      <c r="L188" s="16">
        <f>+Tabla1[[#This Row],[Fecha de Documento]]+15</f>
        <v>45525</v>
      </c>
      <c r="O188" s="2"/>
    </row>
    <row r="189" spans="1:15" ht="63" x14ac:dyDescent="0.25">
      <c r="A189" s="13">
        <v>180</v>
      </c>
      <c r="B189" s="14" t="s">
        <v>54</v>
      </c>
      <c r="C189" s="20" t="s">
        <v>116</v>
      </c>
      <c r="D189" s="14" t="s">
        <v>257</v>
      </c>
      <c r="E189" s="20" t="s">
        <v>37</v>
      </c>
      <c r="F189" s="14" t="s">
        <v>46</v>
      </c>
      <c r="G189" s="14" t="s">
        <v>481</v>
      </c>
      <c r="H189" s="50">
        <v>33165.79</v>
      </c>
      <c r="I189" s="48">
        <f>+Tabla1[[#This Row],[Monto Facturado DOP]]</f>
        <v>33165.79</v>
      </c>
      <c r="J189" s="51">
        <f>+Tabla1[[#This Row],[Monto Pagado DOP]]-Tabla1[[#This Row],[Monto Facturado DOP]]</f>
        <v>0</v>
      </c>
      <c r="K189" s="14" t="s">
        <v>66</v>
      </c>
      <c r="L189" s="16">
        <f>+Tabla1[[#This Row],[Fecha de Documento]]+15</f>
        <v>45546</v>
      </c>
      <c r="O189" s="2"/>
    </row>
    <row r="190" spans="1:15" ht="63" x14ac:dyDescent="0.25">
      <c r="A190" s="13">
        <v>181</v>
      </c>
      <c r="B190" s="14" t="s">
        <v>54</v>
      </c>
      <c r="C190" s="20" t="s">
        <v>116</v>
      </c>
      <c r="D190" s="14" t="s">
        <v>257</v>
      </c>
      <c r="E190" s="20" t="s">
        <v>108</v>
      </c>
      <c r="F190" s="14" t="s">
        <v>46</v>
      </c>
      <c r="G190" s="14" t="s">
        <v>481</v>
      </c>
      <c r="H190" s="50">
        <v>33165.79</v>
      </c>
      <c r="I190" s="48">
        <f>+Tabla1[[#This Row],[Monto Facturado DOP]]</f>
        <v>33165.79</v>
      </c>
      <c r="J190" s="51">
        <f>+Tabla1[[#This Row],[Monto Pagado DOP]]-Tabla1[[#This Row],[Monto Facturado DOP]]</f>
        <v>0</v>
      </c>
      <c r="K190" s="14" t="s">
        <v>66</v>
      </c>
      <c r="L190" s="16">
        <f>+Tabla1[[#This Row],[Fecha de Documento]]+15</f>
        <v>45546</v>
      </c>
      <c r="O190" s="2"/>
    </row>
    <row r="191" spans="1:15" ht="78.75" x14ac:dyDescent="0.25">
      <c r="A191" s="13">
        <v>182</v>
      </c>
      <c r="B191" s="14" t="s">
        <v>54</v>
      </c>
      <c r="C191" s="20" t="s">
        <v>115</v>
      </c>
      <c r="D191" s="14" t="s">
        <v>258</v>
      </c>
      <c r="E191" s="20" t="s">
        <v>7</v>
      </c>
      <c r="F191" s="14" t="s">
        <v>46</v>
      </c>
      <c r="G191" s="14" t="s">
        <v>482</v>
      </c>
      <c r="H191" s="50">
        <v>84543.07</v>
      </c>
      <c r="I191" s="48">
        <f>+Tabla1[[#This Row],[Monto Facturado DOP]]</f>
        <v>84543.07</v>
      </c>
      <c r="J191" s="51">
        <f>+Tabla1[[#This Row],[Monto Pagado DOP]]-Tabla1[[#This Row],[Monto Facturado DOP]]</f>
        <v>0</v>
      </c>
      <c r="K191" s="14" t="s">
        <v>66</v>
      </c>
      <c r="L191" s="16">
        <f>+Tabla1[[#This Row],[Fecha de Documento]]+15</f>
        <v>45526</v>
      </c>
      <c r="O191" s="2"/>
    </row>
    <row r="192" spans="1:15" ht="78.75" x14ac:dyDescent="0.25">
      <c r="A192" s="13">
        <v>183</v>
      </c>
      <c r="B192" s="14" t="s">
        <v>54</v>
      </c>
      <c r="C192" s="20" t="s">
        <v>120</v>
      </c>
      <c r="D192" s="14" t="s">
        <v>259</v>
      </c>
      <c r="E192" s="20" t="s">
        <v>7</v>
      </c>
      <c r="F192" s="14" t="s">
        <v>46</v>
      </c>
      <c r="G192" s="14" t="s">
        <v>483</v>
      </c>
      <c r="H192" s="50">
        <v>6726</v>
      </c>
      <c r="I192" s="48">
        <f>+Tabla1[[#This Row],[Monto Facturado DOP]]</f>
        <v>6726</v>
      </c>
      <c r="J192" s="51">
        <f>+Tabla1[[#This Row],[Monto Pagado DOP]]-Tabla1[[#This Row],[Monto Facturado DOP]]</f>
        <v>0</v>
      </c>
      <c r="K192" s="14" t="s">
        <v>66</v>
      </c>
      <c r="L192" s="16">
        <f>+Tabla1[[#This Row],[Fecha de Documento]]+15</f>
        <v>45539</v>
      </c>
      <c r="O192" s="2"/>
    </row>
    <row r="193" spans="1:15" ht="94.5" x14ac:dyDescent="0.25">
      <c r="A193" s="13">
        <v>184</v>
      </c>
      <c r="B193" s="14" t="s">
        <v>54</v>
      </c>
      <c r="C193" s="20" t="s">
        <v>113</v>
      </c>
      <c r="D193" s="14" t="s">
        <v>260</v>
      </c>
      <c r="E193" s="20" t="s">
        <v>7</v>
      </c>
      <c r="F193" s="14" t="s">
        <v>46</v>
      </c>
      <c r="G193" s="14" t="s">
        <v>484</v>
      </c>
      <c r="H193" s="50">
        <v>20232</v>
      </c>
      <c r="I193" s="48">
        <f>+Tabla1[[#This Row],[Monto Facturado DOP]]</f>
        <v>20232</v>
      </c>
      <c r="J193" s="51">
        <f>+Tabla1[[#This Row],[Monto Pagado DOP]]-Tabla1[[#This Row],[Monto Facturado DOP]]</f>
        <v>0</v>
      </c>
      <c r="K193" s="14" t="s">
        <v>66</v>
      </c>
      <c r="L193" s="16">
        <f>+Tabla1[[#This Row],[Fecha de Documento]]+15</f>
        <v>45528</v>
      </c>
      <c r="O193" s="2"/>
    </row>
    <row r="194" spans="1:15" ht="78.75" x14ac:dyDescent="0.25">
      <c r="A194" s="13">
        <v>185</v>
      </c>
      <c r="B194" s="14" t="s">
        <v>54</v>
      </c>
      <c r="C194" s="20" t="s">
        <v>120</v>
      </c>
      <c r="D194" s="14" t="s">
        <v>261</v>
      </c>
      <c r="E194" s="20" t="s">
        <v>7</v>
      </c>
      <c r="F194" s="14" t="s">
        <v>46</v>
      </c>
      <c r="G194" s="14" t="s">
        <v>485</v>
      </c>
      <c r="H194" s="50">
        <v>22088.89</v>
      </c>
      <c r="I194" s="48">
        <f>+Tabla1[[#This Row],[Monto Facturado DOP]]</f>
        <v>22088.89</v>
      </c>
      <c r="J194" s="51">
        <f>+Tabla1[[#This Row],[Monto Pagado DOP]]-Tabla1[[#This Row],[Monto Facturado DOP]]</f>
        <v>0</v>
      </c>
      <c r="K194" s="14" t="s">
        <v>66</v>
      </c>
      <c r="L194" s="16">
        <f>+Tabla1[[#This Row],[Fecha de Documento]]+15</f>
        <v>45539</v>
      </c>
      <c r="O194" s="2"/>
    </row>
    <row r="195" spans="1:15" ht="94.5" x14ac:dyDescent="0.25">
      <c r="A195" s="13">
        <v>186</v>
      </c>
      <c r="B195" s="14" t="s">
        <v>54</v>
      </c>
      <c r="C195" s="20" t="s">
        <v>113</v>
      </c>
      <c r="D195" s="14" t="s">
        <v>262</v>
      </c>
      <c r="E195" s="20" t="s">
        <v>91</v>
      </c>
      <c r="F195" s="14" t="s">
        <v>46</v>
      </c>
      <c r="G195" s="14" t="s">
        <v>486</v>
      </c>
      <c r="H195" s="50">
        <v>55224</v>
      </c>
      <c r="I195" s="48">
        <f>+Tabla1[[#This Row],[Monto Facturado DOP]]</f>
        <v>55224</v>
      </c>
      <c r="J195" s="51">
        <f>+Tabla1[[#This Row],[Monto Pagado DOP]]-Tabla1[[#This Row],[Monto Facturado DOP]]</f>
        <v>0</v>
      </c>
      <c r="K195" s="14" t="s">
        <v>66</v>
      </c>
      <c r="L195" s="16">
        <f>+Tabla1[[#This Row],[Fecha de Documento]]+15</f>
        <v>45528</v>
      </c>
      <c r="O195" s="2"/>
    </row>
    <row r="196" spans="1:15" ht="110.25" x14ac:dyDescent="0.25">
      <c r="A196" s="13">
        <v>187</v>
      </c>
      <c r="B196" s="14" t="s">
        <v>54</v>
      </c>
      <c r="C196" s="20" t="s">
        <v>112</v>
      </c>
      <c r="D196" s="14" t="s">
        <v>263</v>
      </c>
      <c r="E196" s="20" t="s">
        <v>91</v>
      </c>
      <c r="F196" s="14" t="s">
        <v>46</v>
      </c>
      <c r="G196" s="14" t="s">
        <v>487</v>
      </c>
      <c r="H196" s="50">
        <v>26760.959999999999</v>
      </c>
      <c r="I196" s="48">
        <f>+Tabla1[[#This Row],[Monto Facturado DOP]]</f>
        <v>26760.959999999999</v>
      </c>
      <c r="J196" s="51">
        <f>+Tabla1[[#This Row],[Monto Pagado DOP]]-Tabla1[[#This Row],[Monto Facturado DOP]]</f>
        <v>0</v>
      </c>
      <c r="K196" s="14" t="s">
        <v>66</v>
      </c>
      <c r="L196" s="16">
        <f>+Tabla1[[#This Row],[Fecha de Documento]]+15</f>
        <v>45525</v>
      </c>
      <c r="O196" s="2"/>
    </row>
    <row r="197" spans="1:15" ht="94.5" x14ac:dyDescent="0.25">
      <c r="A197" s="13">
        <v>188</v>
      </c>
      <c r="B197" s="14" t="s">
        <v>54</v>
      </c>
      <c r="C197" s="20" t="s">
        <v>123</v>
      </c>
      <c r="D197" s="14" t="s">
        <v>264</v>
      </c>
      <c r="E197" s="20" t="s">
        <v>108</v>
      </c>
      <c r="F197" s="14" t="s">
        <v>46</v>
      </c>
      <c r="G197" s="14" t="s">
        <v>488</v>
      </c>
      <c r="H197" s="50">
        <v>33447.599999999999</v>
      </c>
      <c r="I197" s="48">
        <f>+Tabla1[[#This Row],[Monto Facturado DOP]]</f>
        <v>33447.599999999999</v>
      </c>
      <c r="J197" s="51">
        <f>+Tabla1[[#This Row],[Monto Pagado DOP]]-Tabla1[[#This Row],[Monto Facturado DOP]]</f>
        <v>0</v>
      </c>
      <c r="K197" s="14" t="s">
        <v>66</v>
      </c>
      <c r="L197" s="16">
        <f>+Tabla1[[#This Row],[Fecha de Documento]]+15</f>
        <v>45532</v>
      </c>
      <c r="O197" s="2"/>
    </row>
    <row r="198" spans="1:15" ht="63" x14ac:dyDescent="0.25">
      <c r="A198" s="13">
        <v>189</v>
      </c>
      <c r="B198" s="14" t="s">
        <v>54</v>
      </c>
      <c r="C198" s="20" t="s">
        <v>122</v>
      </c>
      <c r="D198" s="14" t="s">
        <v>265</v>
      </c>
      <c r="E198" s="20" t="s">
        <v>107</v>
      </c>
      <c r="F198" s="14" t="s">
        <v>46</v>
      </c>
      <c r="G198" s="14" t="s">
        <v>489</v>
      </c>
      <c r="H198" s="50">
        <v>112880.69</v>
      </c>
      <c r="I198" s="48">
        <f>+Tabla1[[#This Row],[Monto Facturado DOP]]</f>
        <v>112880.69</v>
      </c>
      <c r="J198" s="51">
        <f>+Tabla1[[#This Row],[Monto Pagado DOP]]-Tabla1[[#This Row],[Monto Facturado DOP]]</f>
        <v>0</v>
      </c>
      <c r="K198" s="14" t="s">
        <v>66</v>
      </c>
      <c r="L198" s="16">
        <f>+Tabla1[[#This Row],[Fecha de Documento]]+15</f>
        <v>45521</v>
      </c>
      <c r="O198" s="2"/>
    </row>
    <row r="199" spans="1:15" ht="78.75" x14ac:dyDescent="0.25">
      <c r="A199" s="13">
        <v>190</v>
      </c>
      <c r="B199" s="14" t="s">
        <v>54</v>
      </c>
      <c r="C199" s="20" t="s">
        <v>130</v>
      </c>
      <c r="D199" s="14" t="s">
        <v>266</v>
      </c>
      <c r="E199" s="20" t="s">
        <v>22</v>
      </c>
      <c r="F199" s="14" t="s">
        <v>351</v>
      </c>
      <c r="G199" s="14" t="s">
        <v>490</v>
      </c>
      <c r="H199" s="50">
        <v>147653</v>
      </c>
      <c r="I199" s="48">
        <f>+Tabla1[[#This Row],[Monto Facturado DOP]]</f>
        <v>147653</v>
      </c>
      <c r="J199" s="51">
        <f>+Tabla1[[#This Row],[Monto Pagado DOP]]-Tabla1[[#This Row],[Monto Facturado DOP]]</f>
        <v>0</v>
      </c>
      <c r="K199" s="14" t="s">
        <v>66</v>
      </c>
      <c r="L199" s="16">
        <f>+Tabla1[[#This Row],[Fecha de Documento]]+15</f>
        <v>45527</v>
      </c>
      <c r="O199" s="2"/>
    </row>
    <row r="200" spans="1:15" ht="110.25" x14ac:dyDescent="0.25">
      <c r="A200" s="13">
        <v>191</v>
      </c>
      <c r="B200" s="14" t="s">
        <v>54</v>
      </c>
      <c r="C200" s="20" t="s">
        <v>130</v>
      </c>
      <c r="D200" s="14" t="s">
        <v>267</v>
      </c>
      <c r="E200" s="20" t="s">
        <v>93</v>
      </c>
      <c r="F200" s="14" t="s">
        <v>47</v>
      </c>
      <c r="G200" s="14" t="s">
        <v>491</v>
      </c>
      <c r="H200" s="50">
        <v>110524.7</v>
      </c>
      <c r="I200" s="48">
        <f>+Tabla1[[#This Row],[Monto Facturado DOP]]</f>
        <v>110524.7</v>
      </c>
      <c r="J200" s="51">
        <f>+Tabla1[[#This Row],[Monto Pagado DOP]]-Tabla1[[#This Row],[Monto Facturado DOP]]</f>
        <v>0</v>
      </c>
      <c r="K200" s="14" t="s">
        <v>66</v>
      </c>
      <c r="L200" s="16">
        <f>+Tabla1[[#This Row],[Fecha de Documento]]+15</f>
        <v>45527</v>
      </c>
      <c r="O200" s="2"/>
    </row>
    <row r="201" spans="1:15" ht="63" x14ac:dyDescent="0.25">
      <c r="A201" s="13">
        <v>192</v>
      </c>
      <c r="B201" s="14" t="s">
        <v>54</v>
      </c>
      <c r="C201" s="20" t="s">
        <v>122</v>
      </c>
      <c r="D201" s="14" t="s">
        <v>268</v>
      </c>
      <c r="E201" s="20" t="s">
        <v>85</v>
      </c>
      <c r="F201" s="14" t="s">
        <v>352</v>
      </c>
      <c r="G201" s="14" t="s">
        <v>492</v>
      </c>
      <c r="H201" s="50">
        <v>783506.58</v>
      </c>
      <c r="I201" s="48">
        <f>+Tabla1[[#This Row],[Monto Facturado DOP]]</f>
        <v>783506.58</v>
      </c>
      <c r="J201" s="51">
        <f>+Tabla1[[#This Row],[Monto Pagado DOP]]-Tabla1[[#This Row],[Monto Facturado DOP]]</f>
        <v>0</v>
      </c>
      <c r="K201" s="14" t="s">
        <v>66</v>
      </c>
      <c r="L201" s="16">
        <f>+Tabla1[[#This Row],[Fecha de Documento]]+15</f>
        <v>45521</v>
      </c>
      <c r="O201" s="2"/>
    </row>
    <row r="202" spans="1:15" ht="63" x14ac:dyDescent="0.25">
      <c r="A202" s="13">
        <v>193</v>
      </c>
      <c r="B202" s="14" t="s">
        <v>54</v>
      </c>
      <c r="C202" s="20" t="s">
        <v>123</v>
      </c>
      <c r="D202" s="14" t="s">
        <v>269</v>
      </c>
      <c r="E202" s="20" t="s">
        <v>304</v>
      </c>
      <c r="F202" s="14" t="s">
        <v>353</v>
      </c>
      <c r="G202" s="14" t="s">
        <v>493</v>
      </c>
      <c r="H202" s="50">
        <v>21968</v>
      </c>
      <c r="I202" s="48">
        <f>+Tabla1[[#This Row],[Monto Facturado DOP]]</f>
        <v>21968</v>
      </c>
      <c r="J202" s="51">
        <f>+Tabla1[[#This Row],[Monto Pagado DOP]]-Tabla1[[#This Row],[Monto Facturado DOP]]</f>
        <v>0</v>
      </c>
      <c r="K202" s="14" t="s">
        <v>66</v>
      </c>
      <c r="L202" s="16">
        <f>+Tabla1[[#This Row],[Fecha de Documento]]+15</f>
        <v>45532</v>
      </c>
      <c r="O202" s="2"/>
    </row>
    <row r="203" spans="1:15" ht="78.75" x14ac:dyDescent="0.25">
      <c r="A203" s="13">
        <v>194</v>
      </c>
      <c r="B203" s="14" t="s">
        <v>54</v>
      </c>
      <c r="C203" s="20" t="s">
        <v>130</v>
      </c>
      <c r="D203" s="14" t="s">
        <v>270</v>
      </c>
      <c r="E203" s="20" t="s">
        <v>125</v>
      </c>
      <c r="F203" s="14" t="s">
        <v>354</v>
      </c>
      <c r="G203" s="14" t="s">
        <v>494</v>
      </c>
      <c r="H203" s="50">
        <v>221792.8</v>
      </c>
      <c r="I203" s="48">
        <f>+Tabla1[[#This Row],[Monto Facturado DOP]]</f>
        <v>221792.8</v>
      </c>
      <c r="J203" s="51">
        <f>+Tabla1[[#This Row],[Monto Pagado DOP]]-Tabla1[[#This Row],[Monto Facturado DOP]]</f>
        <v>0</v>
      </c>
      <c r="K203" s="14" t="s">
        <v>66</v>
      </c>
      <c r="L203" s="16">
        <f>+Tabla1[[#This Row],[Fecha de Documento]]+15</f>
        <v>45527</v>
      </c>
      <c r="O203" s="2"/>
    </row>
    <row r="204" spans="1:15" ht="63" x14ac:dyDescent="0.25">
      <c r="A204" s="13">
        <v>195</v>
      </c>
      <c r="B204" s="14" t="s">
        <v>54</v>
      </c>
      <c r="C204" s="20" t="s">
        <v>125</v>
      </c>
      <c r="D204" s="14" t="s">
        <v>271</v>
      </c>
      <c r="E204" s="20" t="s">
        <v>2</v>
      </c>
      <c r="F204" s="14" t="s">
        <v>48</v>
      </c>
      <c r="G204" s="14" t="s">
        <v>495</v>
      </c>
      <c r="H204" s="50">
        <v>357840.9</v>
      </c>
      <c r="I204" s="48">
        <f>+Tabla1[[#This Row],[Monto Facturado DOP]]</f>
        <v>357840.9</v>
      </c>
      <c r="J204" s="51">
        <f>+Tabla1[[#This Row],[Monto Pagado DOP]]-Tabla1[[#This Row],[Monto Facturado DOP]]</f>
        <v>0</v>
      </c>
      <c r="K204" s="14" t="s">
        <v>66</v>
      </c>
      <c r="L204" s="16">
        <f>+Tabla1[[#This Row],[Fecha de Documento]]+15</f>
        <v>45520</v>
      </c>
    </row>
    <row r="205" spans="1:15" ht="78.75" x14ac:dyDescent="0.25">
      <c r="A205" s="13">
        <v>196</v>
      </c>
      <c r="B205" s="14" t="s">
        <v>54</v>
      </c>
      <c r="C205" s="20" t="s">
        <v>120</v>
      </c>
      <c r="D205" s="14" t="s">
        <v>272</v>
      </c>
      <c r="E205" s="20" t="s">
        <v>85</v>
      </c>
      <c r="F205" s="14" t="s">
        <v>49</v>
      </c>
      <c r="G205" s="14" t="s">
        <v>496</v>
      </c>
      <c r="H205" s="50">
        <v>13650</v>
      </c>
      <c r="I205" s="48">
        <f>+Tabla1[[#This Row],[Monto Facturado DOP]]</f>
        <v>13650</v>
      </c>
      <c r="J205" s="51">
        <f>+Tabla1[[#This Row],[Monto Pagado DOP]]-Tabla1[[#This Row],[Monto Facturado DOP]]</f>
        <v>0</v>
      </c>
      <c r="K205" s="14" t="s">
        <v>66</v>
      </c>
      <c r="L205" s="16">
        <f>+Tabla1[[#This Row],[Fecha de Documento]]+15</f>
        <v>45539</v>
      </c>
    </row>
    <row r="206" spans="1:15" ht="94.5" x14ac:dyDescent="0.25">
      <c r="A206" s="13">
        <v>197</v>
      </c>
      <c r="B206" s="14" t="s">
        <v>54</v>
      </c>
      <c r="C206" s="20" t="s">
        <v>123</v>
      </c>
      <c r="D206" s="14" t="s">
        <v>273</v>
      </c>
      <c r="E206" s="20" t="s">
        <v>87</v>
      </c>
      <c r="F206" s="14" t="s">
        <v>49</v>
      </c>
      <c r="G206" s="14" t="s">
        <v>497</v>
      </c>
      <c r="H206" s="50">
        <v>37833.75</v>
      </c>
      <c r="I206" s="48">
        <f>+Tabla1[[#This Row],[Monto Facturado DOP]]</f>
        <v>37833.75</v>
      </c>
      <c r="J206" s="51">
        <f>+Tabla1[[#This Row],[Monto Pagado DOP]]-Tabla1[[#This Row],[Monto Facturado DOP]]</f>
        <v>0</v>
      </c>
      <c r="K206" s="14" t="s">
        <v>66</v>
      </c>
      <c r="L206" s="16">
        <f>+Tabla1[[#This Row],[Fecha de Documento]]+15</f>
        <v>45532</v>
      </c>
    </row>
    <row r="207" spans="1:15" ht="63" x14ac:dyDescent="0.25">
      <c r="A207" s="13">
        <v>198</v>
      </c>
      <c r="B207" s="14" t="s">
        <v>54</v>
      </c>
      <c r="C207" s="20" t="s">
        <v>113</v>
      </c>
      <c r="D207" s="14" t="s">
        <v>274</v>
      </c>
      <c r="E207" s="20" t="s">
        <v>40</v>
      </c>
      <c r="F207" s="14" t="s">
        <v>49</v>
      </c>
      <c r="G207" s="14" t="s">
        <v>498</v>
      </c>
      <c r="H207" s="50">
        <v>60071.46</v>
      </c>
      <c r="I207" s="48">
        <f>+Tabla1[[#This Row],[Monto Facturado DOP]]</f>
        <v>60071.46</v>
      </c>
      <c r="J207" s="51">
        <f>+Tabla1[[#This Row],[Monto Pagado DOP]]-Tabla1[[#This Row],[Monto Facturado DOP]]</f>
        <v>0</v>
      </c>
      <c r="K207" s="14" t="s">
        <v>66</v>
      </c>
      <c r="L207" s="16">
        <f>+Tabla1[[#This Row],[Fecha de Documento]]+15</f>
        <v>45528</v>
      </c>
    </row>
    <row r="208" spans="1:15" ht="63" x14ac:dyDescent="0.25">
      <c r="A208" s="13">
        <v>199</v>
      </c>
      <c r="B208" s="14" t="s">
        <v>54</v>
      </c>
      <c r="C208" s="20" t="s">
        <v>113</v>
      </c>
      <c r="D208" s="14" t="s">
        <v>274</v>
      </c>
      <c r="E208" s="20" t="s">
        <v>297</v>
      </c>
      <c r="F208" s="14" t="s">
        <v>49</v>
      </c>
      <c r="G208" s="14" t="s">
        <v>498</v>
      </c>
      <c r="H208" s="50">
        <v>48201.36</v>
      </c>
      <c r="I208" s="48">
        <f>+Tabla1[[#This Row],[Monto Facturado DOP]]</f>
        <v>48201.36</v>
      </c>
      <c r="J208" s="51">
        <f>+Tabla1[[#This Row],[Monto Pagado DOP]]-Tabla1[[#This Row],[Monto Facturado DOP]]</f>
        <v>0</v>
      </c>
      <c r="K208" s="14" t="s">
        <v>66</v>
      </c>
      <c r="L208" s="16">
        <f>+Tabla1[[#This Row],[Fecha de Documento]]+15</f>
        <v>45528</v>
      </c>
    </row>
    <row r="209" spans="1:22" s="22" customFormat="1" ht="63" x14ac:dyDescent="0.25">
      <c r="A209" s="13">
        <v>200</v>
      </c>
      <c r="B209" s="14" t="s">
        <v>54</v>
      </c>
      <c r="C209" s="20" t="s">
        <v>113</v>
      </c>
      <c r="D209" s="14" t="s">
        <v>274</v>
      </c>
      <c r="E209" s="20" t="s">
        <v>310</v>
      </c>
      <c r="F209" s="14" t="s">
        <v>49</v>
      </c>
      <c r="G209" s="14" t="s">
        <v>498</v>
      </c>
      <c r="H209" s="50">
        <v>155953.46</v>
      </c>
      <c r="I209" s="48">
        <f>+Tabla1[[#This Row],[Monto Facturado DOP]]</f>
        <v>155953.46</v>
      </c>
      <c r="J209" s="51">
        <f>+Tabla1[[#This Row],[Monto Pagado DOP]]-Tabla1[[#This Row],[Monto Facturado DOP]]</f>
        <v>0</v>
      </c>
      <c r="K209" s="14" t="s">
        <v>66</v>
      </c>
      <c r="L209" s="16">
        <f>+Tabla1[[#This Row],[Fecha de Documento]]+15</f>
        <v>45528</v>
      </c>
      <c r="V209" s="23"/>
    </row>
    <row r="210" spans="1:22" ht="63" x14ac:dyDescent="0.25">
      <c r="A210" s="13">
        <v>201</v>
      </c>
      <c r="B210" s="14" t="s">
        <v>54</v>
      </c>
      <c r="C210" s="20" t="s">
        <v>113</v>
      </c>
      <c r="D210" s="14" t="s">
        <v>274</v>
      </c>
      <c r="E210" s="20" t="s">
        <v>17</v>
      </c>
      <c r="F210" s="14" t="s">
        <v>49</v>
      </c>
      <c r="G210" s="14" t="s">
        <v>498</v>
      </c>
      <c r="H210" s="50">
        <v>6408</v>
      </c>
      <c r="I210" s="48">
        <f>+Tabla1[[#This Row],[Monto Facturado DOP]]</f>
        <v>6408</v>
      </c>
      <c r="J210" s="51">
        <f>+Tabla1[[#This Row],[Monto Pagado DOP]]-Tabla1[[#This Row],[Monto Facturado DOP]]</f>
        <v>0</v>
      </c>
      <c r="K210" s="14" t="s">
        <v>66</v>
      </c>
      <c r="L210" s="16">
        <f>+Tabla1[[#This Row],[Fecha de Documento]]+15</f>
        <v>45528</v>
      </c>
      <c r="O210" s="2"/>
      <c r="R210" s="43"/>
    </row>
    <row r="211" spans="1:22" ht="63" x14ac:dyDescent="0.25">
      <c r="A211" s="13">
        <v>202</v>
      </c>
      <c r="B211" s="14" t="s">
        <v>54</v>
      </c>
      <c r="C211" s="20" t="s">
        <v>113</v>
      </c>
      <c r="D211" s="14" t="s">
        <v>274</v>
      </c>
      <c r="E211" s="20" t="s">
        <v>3</v>
      </c>
      <c r="F211" s="14" t="s">
        <v>49</v>
      </c>
      <c r="G211" s="14" t="s">
        <v>498</v>
      </c>
      <c r="H211" s="50">
        <v>99419.18</v>
      </c>
      <c r="I211" s="48">
        <f>+Tabla1[[#This Row],[Monto Facturado DOP]]</f>
        <v>99419.18</v>
      </c>
      <c r="J211" s="51">
        <f>+Tabla1[[#This Row],[Monto Pagado DOP]]-Tabla1[[#This Row],[Monto Facturado DOP]]</f>
        <v>0</v>
      </c>
      <c r="K211" s="14" t="s">
        <v>66</v>
      </c>
      <c r="L211" s="16">
        <f>+Tabla1[[#This Row],[Fecha de Documento]]+15</f>
        <v>45528</v>
      </c>
      <c r="O211" s="2"/>
      <c r="R211" s="43"/>
    </row>
    <row r="212" spans="1:22" ht="63" x14ac:dyDescent="0.25">
      <c r="A212" s="13">
        <v>203</v>
      </c>
      <c r="B212" s="14" t="s">
        <v>54</v>
      </c>
      <c r="C212" s="20" t="s">
        <v>128</v>
      </c>
      <c r="D212" s="14" t="s">
        <v>275</v>
      </c>
      <c r="E212" s="20" t="s">
        <v>87</v>
      </c>
      <c r="F212" s="14" t="s">
        <v>49</v>
      </c>
      <c r="G212" s="14" t="s">
        <v>499</v>
      </c>
      <c r="H212" s="50">
        <v>21578.400000000001</v>
      </c>
      <c r="I212" s="48">
        <f>+Tabla1[[#This Row],[Monto Facturado DOP]]</f>
        <v>21578.400000000001</v>
      </c>
      <c r="J212" s="51">
        <f>+Tabla1[[#This Row],[Monto Pagado DOP]]-Tabla1[[#This Row],[Monto Facturado DOP]]</f>
        <v>0</v>
      </c>
      <c r="K212" s="14" t="s">
        <v>66</v>
      </c>
      <c r="L212" s="16">
        <f>+Tabla1[[#This Row],[Fecha de Documento]]+15</f>
        <v>45545</v>
      </c>
      <c r="O212" s="2"/>
      <c r="R212" s="43"/>
    </row>
    <row r="213" spans="1:22" ht="63" x14ac:dyDescent="0.25">
      <c r="A213" s="13">
        <v>204</v>
      </c>
      <c r="B213" s="14" t="s">
        <v>54</v>
      </c>
      <c r="C213" s="20" t="s">
        <v>115</v>
      </c>
      <c r="D213" s="14" t="s">
        <v>276</v>
      </c>
      <c r="E213" s="20" t="s">
        <v>85</v>
      </c>
      <c r="F213" s="14" t="s">
        <v>49</v>
      </c>
      <c r="G213" s="14" t="s">
        <v>500</v>
      </c>
      <c r="H213" s="50">
        <v>19057.5</v>
      </c>
      <c r="I213" s="48">
        <f>+Tabla1[[#This Row],[Monto Facturado DOP]]</f>
        <v>19057.5</v>
      </c>
      <c r="J213" s="51">
        <f>+Tabla1[[#This Row],[Monto Pagado DOP]]-Tabla1[[#This Row],[Monto Facturado DOP]]</f>
        <v>0</v>
      </c>
      <c r="K213" s="14" t="s">
        <v>66</v>
      </c>
      <c r="L213" s="16">
        <f>+Tabla1[[#This Row],[Fecha de Documento]]+15</f>
        <v>45526</v>
      </c>
      <c r="O213" s="2"/>
      <c r="R213" s="43"/>
    </row>
    <row r="214" spans="1:22" ht="63" x14ac:dyDescent="0.25">
      <c r="A214" s="13">
        <v>205</v>
      </c>
      <c r="B214" s="14" t="s">
        <v>54</v>
      </c>
      <c r="C214" s="20" t="s">
        <v>130</v>
      </c>
      <c r="D214" s="14" t="s">
        <v>277</v>
      </c>
      <c r="E214" s="20" t="s">
        <v>100</v>
      </c>
      <c r="F214" s="14" t="s">
        <v>49</v>
      </c>
      <c r="G214" s="14" t="s">
        <v>501</v>
      </c>
      <c r="H214" s="50">
        <v>121675.16</v>
      </c>
      <c r="I214" s="48">
        <f>+Tabla1[[#This Row],[Monto Facturado DOP]]</f>
        <v>121675.16</v>
      </c>
      <c r="J214" s="51">
        <f>+Tabla1[[#This Row],[Monto Pagado DOP]]-Tabla1[[#This Row],[Monto Facturado DOP]]</f>
        <v>0</v>
      </c>
      <c r="K214" s="14" t="s">
        <v>66</v>
      </c>
      <c r="L214" s="16">
        <f>+Tabla1[[#This Row],[Fecha de Documento]]+15</f>
        <v>45527</v>
      </c>
      <c r="O214" s="2"/>
      <c r="R214" s="44"/>
    </row>
    <row r="215" spans="1:22" ht="63" x14ac:dyDescent="0.25">
      <c r="A215" s="13">
        <v>206</v>
      </c>
      <c r="B215" s="14" t="s">
        <v>54</v>
      </c>
      <c r="C215" s="20" t="s">
        <v>130</v>
      </c>
      <c r="D215" s="14" t="s">
        <v>277</v>
      </c>
      <c r="E215" s="20" t="s">
        <v>15</v>
      </c>
      <c r="F215" s="14" t="s">
        <v>49</v>
      </c>
      <c r="G215" s="14" t="s">
        <v>501</v>
      </c>
      <c r="H215" s="50">
        <v>286740</v>
      </c>
      <c r="I215" s="48">
        <f>+Tabla1[[#This Row],[Monto Facturado DOP]]</f>
        <v>286740</v>
      </c>
      <c r="J215" s="51">
        <f>+Tabla1[[#This Row],[Monto Pagado DOP]]-Tabla1[[#This Row],[Monto Facturado DOP]]</f>
        <v>0</v>
      </c>
      <c r="K215" s="14" t="s">
        <v>66</v>
      </c>
      <c r="L215" s="16">
        <f>+Tabla1[[#This Row],[Fecha de Documento]]+15</f>
        <v>45527</v>
      </c>
      <c r="O215" s="2"/>
      <c r="R215" s="44"/>
    </row>
    <row r="216" spans="1:22" ht="63" x14ac:dyDescent="0.25">
      <c r="A216" s="13">
        <v>207</v>
      </c>
      <c r="B216" s="14" t="s">
        <v>54</v>
      </c>
      <c r="C216" s="20" t="s">
        <v>125</v>
      </c>
      <c r="D216" s="14" t="s">
        <v>278</v>
      </c>
      <c r="E216" s="20" t="s">
        <v>310</v>
      </c>
      <c r="F216" s="14" t="s">
        <v>49</v>
      </c>
      <c r="G216" s="14" t="s">
        <v>502</v>
      </c>
      <c r="H216" s="50">
        <v>1693571.4</v>
      </c>
      <c r="I216" s="48">
        <f>+Tabla1[[#This Row],[Monto Facturado DOP]]</f>
        <v>1693571.4</v>
      </c>
      <c r="J216" s="51">
        <f>+Tabla1[[#This Row],[Monto Pagado DOP]]-Tabla1[[#This Row],[Monto Facturado DOP]]</f>
        <v>0</v>
      </c>
      <c r="K216" s="14" t="s">
        <v>66</v>
      </c>
      <c r="L216" s="16">
        <f>+Tabla1[[#This Row],[Fecha de Documento]]+15</f>
        <v>45520</v>
      </c>
      <c r="O216" s="2"/>
      <c r="R216" s="44"/>
    </row>
    <row r="217" spans="1:22" ht="63" x14ac:dyDescent="0.25">
      <c r="A217" s="13">
        <v>208</v>
      </c>
      <c r="B217" s="14" t="s">
        <v>54</v>
      </c>
      <c r="C217" s="20" t="s">
        <v>130</v>
      </c>
      <c r="D217" s="14" t="s">
        <v>279</v>
      </c>
      <c r="E217" s="20" t="s">
        <v>88</v>
      </c>
      <c r="F217" s="14" t="s">
        <v>49</v>
      </c>
      <c r="G217" s="14" t="s">
        <v>503</v>
      </c>
      <c r="H217" s="50">
        <v>4324.46</v>
      </c>
      <c r="I217" s="48">
        <f>+Tabla1[[#This Row],[Monto Facturado DOP]]</f>
        <v>4324.46</v>
      </c>
      <c r="J217" s="51">
        <f>+Tabla1[[#This Row],[Monto Pagado DOP]]-Tabla1[[#This Row],[Monto Facturado DOP]]</f>
        <v>0</v>
      </c>
      <c r="K217" s="14" t="s">
        <v>66</v>
      </c>
      <c r="L217" s="16">
        <f>+Tabla1[[#This Row],[Fecha de Documento]]+15</f>
        <v>45527</v>
      </c>
      <c r="O217" s="2"/>
      <c r="R217" s="44"/>
    </row>
    <row r="218" spans="1:22" ht="63" x14ac:dyDescent="0.25">
      <c r="A218" s="13">
        <v>209</v>
      </c>
      <c r="B218" s="14" t="s">
        <v>54</v>
      </c>
      <c r="C218" s="20" t="s">
        <v>127</v>
      </c>
      <c r="D218" s="14" t="s">
        <v>280</v>
      </c>
      <c r="E218" s="20" t="s">
        <v>102</v>
      </c>
      <c r="F218" s="14" t="s">
        <v>49</v>
      </c>
      <c r="G218" s="14" t="s">
        <v>504</v>
      </c>
      <c r="H218" s="50">
        <v>60746.400000000001</v>
      </c>
      <c r="I218" s="48">
        <f>+Tabla1[[#This Row],[Monto Facturado DOP]]</f>
        <v>60746.400000000001</v>
      </c>
      <c r="J218" s="51">
        <f>+Tabla1[[#This Row],[Monto Pagado DOP]]-Tabla1[[#This Row],[Monto Facturado DOP]]</f>
        <v>0</v>
      </c>
      <c r="K218" s="14" t="s">
        <v>66</v>
      </c>
      <c r="L218" s="16">
        <f>+Tabla1[[#This Row],[Fecha de Documento]]+15</f>
        <v>45548</v>
      </c>
      <c r="O218" s="2"/>
      <c r="R218" s="44"/>
    </row>
    <row r="219" spans="1:22" ht="78.75" x14ac:dyDescent="0.25">
      <c r="A219" s="13">
        <v>210</v>
      </c>
      <c r="B219" s="14" t="s">
        <v>54</v>
      </c>
      <c r="C219" s="20" t="s">
        <v>113</v>
      </c>
      <c r="D219" s="14" t="s">
        <v>281</v>
      </c>
      <c r="E219" s="20" t="s">
        <v>88</v>
      </c>
      <c r="F219" s="14" t="s">
        <v>49</v>
      </c>
      <c r="G219" s="14" t="s">
        <v>505</v>
      </c>
      <c r="H219" s="50">
        <v>64001.78</v>
      </c>
      <c r="I219" s="48">
        <f>+Tabla1[[#This Row],[Monto Facturado DOP]]</f>
        <v>64001.78</v>
      </c>
      <c r="J219" s="51">
        <f>+Tabla1[[#This Row],[Monto Pagado DOP]]-Tabla1[[#This Row],[Monto Facturado DOP]]</f>
        <v>0</v>
      </c>
      <c r="K219" s="14" t="s">
        <v>66</v>
      </c>
      <c r="L219" s="16">
        <f>+Tabla1[[#This Row],[Fecha de Documento]]+15</f>
        <v>45528</v>
      </c>
      <c r="O219" s="2"/>
      <c r="R219" s="44"/>
    </row>
    <row r="220" spans="1:22" ht="63" x14ac:dyDescent="0.25">
      <c r="A220" s="13">
        <v>211</v>
      </c>
      <c r="B220" s="14" t="s">
        <v>54</v>
      </c>
      <c r="C220" s="20" t="s">
        <v>126</v>
      </c>
      <c r="D220" s="14" t="s">
        <v>282</v>
      </c>
      <c r="E220" s="20" t="s">
        <v>130</v>
      </c>
      <c r="F220" s="14" t="s">
        <v>50</v>
      </c>
      <c r="G220" s="14" t="s">
        <v>506</v>
      </c>
      <c r="H220" s="50">
        <v>29116.5</v>
      </c>
      <c r="I220" s="48">
        <f>+Tabla1[[#This Row],[Monto Facturado DOP]]</f>
        <v>29116.5</v>
      </c>
      <c r="J220" s="51">
        <f>+Tabla1[[#This Row],[Monto Pagado DOP]]-Tabla1[[#This Row],[Monto Facturado DOP]]</f>
        <v>0</v>
      </c>
      <c r="K220" s="14" t="s">
        <v>66</v>
      </c>
      <c r="L220" s="16">
        <f>+Tabla1[[#This Row],[Fecha de Documento]]+15</f>
        <v>45542</v>
      </c>
      <c r="O220" s="2"/>
      <c r="R220" s="43"/>
    </row>
    <row r="221" spans="1:22" ht="78.75" x14ac:dyDescent="0.25">
      <c r="A221" s="13">
        <v>212</v>
      </c>
      <c r="B221" s="14" t="s">
        <v>54</v>
      </c>
      <c r="C221" s="20" t="s">
        <v>125</v>
      </c>
      <c r="D221" s="14" t="s">
        <v>283</v>
      </c>
      <c r="E221" s="20" t="s">
        <v>2</v>
      </c>
      <c r="F221" s="14" t="s">
        <v>50</v>
      </c>
      <c r="G221" s="14" t="s">
        <v>507</v>
      </c>
      <c r="H221" s="50">
        <v>417376.62</v>
      </c>
      <c r="I221" s="48">
        <f>+Tabla1[[#This Row],[Monto Facturado DOP]]</f>
        <v>417376.62</v>
      </c>
      <c r="J221" s="51">
        <f>+Tabla1[[#This Row],[Monto Pagado DOP]]-Tabla1[[#This Row],[Monto Facturado DOP]]</f>
        <v>0</v>
      </c>
      <c r="K221" s="14" t="s">
        <v>66</v>
      </c>
      <c r="L221" s="16">
        <f>+Tabla1[[#This Row],[Fecha de Documento]]+15</f>
        <v>45520</v>
      </c>
      <c r="O221" s="2"/>
      <c r="R221" s="43"/>
    </row>
    <row r="222" spans="1:22" ht="94.5" x14ac:dyDescent="0.25">
      <c r="A222" s="13">
        <v>213</v>
      </c>
      <c r="B222" s="14" t="s">
        <v>54</v>
      </c>
      <c r="C222" s="20" t="s">
        <v>113</v>
      </c>
      <c r="D222" s="14" t="s">
        <v>284</v>
      </c>
      <c r="E222" s="20" t="s">
        <v>107</v>
      </c>
      <c r="F222" s="14" t="s">
        <v>50</v>
      </c>
      <c r="G222" s="14" t="s">
        <v>508</v>
      </c>
      <c r="H222" s="50">
        <v>18585</v>
      </c>
      <c r="I222" s="48">
        <f>+Tabla1[[#This Row],[Monto Facturado DOP]]</f>
        <v>18585</v>
      </c>
      <c r="J222" s="51">
        <f>+Tabla1[[#This Row],[Monto Pagado DOP]]-Tabla1[[#This Row],[Monto Facturado DOP]]</f>
        <v>0</v>
      </c>
      <c r="K222" s="14" t="s">
        <v>66</v>
      </c>
      <c r="L222" s="16">
        <f>+Tabla1[[#This Row],[Fecha de Documento]]+15</f>
        <v>45528</v>
      </c>
      <c r="O222" s="2"/>
      <c r="R222" s="43"/>
    </row>
    <row r="223" spans="1:22" ht="78.75" x14ac:dyDescent="0.25">
      <c r="A223" s="13">
        <v>214</v>
      </c>
      <c r="B223" s="14" t="s">
        <v>54</v>
      </c>
      <c r="C223" s="20" t="s">
        <v>125</v>
      </c>
      <c r="D223" s="14" t="s">
        <v>285</v>
      </c>
      <c r="E223" s="20" t="s">
        <v>106</v>
      </c>
      <c r="F223" s="14" t="s">
        <v>50</v>
      </c>
      <c r="G223" s="14" t="s">
        <v>509</v>
      </c>
      <c r="H223" s="50">
        <v>129800</v>
      </c>
      <c r="I223" s="48">
        <f>+Tabla1[[#This Row],[Monto Facturado DOP]]</f>
        <v>129800</v>
      </c>
      <c r="J223" s="51">
        <f>+Tabla1[[#This Row],[Monto Pagado DOP]]-Tabla1[[#This Row],[Monto Facturado DOP]]</f>
        <v>0</v>
      </c>
      <c r="K223" s="14" t="s">
        <v>66</v>
      </c>
      <c r="L223" s="16">
        <f>+Tabla1[[#This Row],[Fecha de Documento]]+15</f>
        <v>45520</v>
      </c>
      <c r="O223" s="2"/>
      <c r="R223" s="43"/>
    </row>
    <row r="224" spans="1:22" ht="78.75" x14ac:dyDescent="0.25">
      <c r="A224" s="13">
        <v>215</v>
      </c>
      <c r="B224" s="14" t="s">
        <v>54</v>
      </c>
      <c r="C224" s="20" t="s">
        <v>129</v>
      </c>
      <c r="D224" s="14" t="s">
        <v>286</v>
      </c>
      <c r="E224" s="20" t="s">
        <v>130</v>
      </c>
      <c r="F224" s="14" t="s">
        <v>50</v>
      </c>
      <c r="G224" s="14" t="s">
        <v>510</v>
      </c>
      <c r="H224" s="50">
        <v>39235</v>
      </c>
      <c r="I224" s="48">
        <f>+Tabla1[[#This Row],[Monto Facturado DOP]]</f>
        <v>39235</v>
      </c>
      <c r="J224" s="51">
        <f>+Tabla1[[#This Row],[Monto Pagado DOP]]-Tabla1[[#This Row],[Monto Facturado DOP]]</f>
        <v>0</v>
      </c>
      <c r="K224" s="14" t="s">
        <v>66</v>
      </c>
      <c r="L224" s="16">
        <f>+Tabla1[[#This Row],[Fecha de Documento]]+15</f>
        <v>45541</v>
      </c>
      <c r="O224" s="2"/>
      <c r="R224" s="43"/>
    </row>
    <row r="225" spans="1:18" ht="94.5" x14ac:dyDescent="0.25">
      <c r="A225" s="13">
        <v>216</v>
      </c>
      <c r="B225" s="14" t="s">
        <v>54</v>
      </c>
      <c r="C225" s="20" t="s">
        <v>119</v>
      </c>
      <c r="D225" s="14" t="s">
        <v>287</v>
      </c>
      <c r="E225" s="20" t="s">
        <v>4</v>
      </c>
      <c r="F225" s="14" t="s">
        <v>355</v>
      </c>
      <c r="G225" s="14" t="s">
        <v>511</v>
      </c>
      <c r="H225" s="50">
        <v>37609.35</v>
      </c>
      <c r="I225" s="48">
        <f>+Tabla1[[#This Row],[Monto Facturado DOP]]</f>
        <v>37609.35</v>
      </c>
      <c r="J225" s="51">
        <f>+Tabla1[[#This Row],[Monto Pagado DOP]]-Tabla1[[#This Row],[Monto Facturado DOP]]</f>
        <v>0</v>
      </c>
      <c r="K225" s="14" t="s">
        <v>66</v>
      </c>
      <c r="L225" s="16">
        <f>+Tabla1[[#This Row],[Fecha de Documento]]+15</f>
        <v>45538</v>
      </c>
      <c r="O225" s="2"/>
      <c r="R225" s="43"/>
    </row>
    <row r="226" spans="1:18" ht="78.75" x14ac:dyDescent="0.25">
      <c r="A226" s="13">
        <v>217</v>
      </c>
      <c r="B226" s="14" t="s">
        <v>54</v>
      </c>
      <c r="C226" s="20" t="s">
        <v>113</v>
      </c>
      <c r="D226" s="14" t="s">
        <v>288</v>
      </c>
      <c r="E226" s="20" t="s">
        <v>87</v>
      </c>
      <c r="F226" s="14" t="s">
        <v>51</v>
      </c>
      <c r="G226" s="14" t="s">
        <v>512</v>
      </c>
      <c r="H226" s="50">
        <v>272462</v>
      </c>
      <c r="I226" s="48">
        <f>+Tabla1[[#This Row],[Monto Facturado DOP]]</f>
        <v>272462</v>
      </c>
      <c r="J226" s="51">
        <f>+Tabla1[[#This Row],[Monto Pagado DOP]]-Tabla1[[#This Row],[Monto Facturado DOP]]</f>
        <v>0</v>
      </c>
      <c r="K226" s="14" t="s">
        <v>66</v>
      </c>
      <c r="L226" s="16">
        <f>+Tabla1[[#This Row],[Fecha de Documento]]+15</f>
        <v>45528</v>
      </c>
      <c r="O226" s="2"/>
      <c r="R226" s="43"/>
    </row>
    <row r="227" spans="1:18" ht="94.5" x14ac:dyDescent="0.25">
      <c r="A227" s="13">
        <v>218</v>
      </c>
      <c r="B227" s="14" t="s">
        <v>54</v>
      </c>
      <c r="C227" s="20" t="s">
        <v>125</v>
      </c>
      <c r="D227" s="14" t="s">
        <v>289</v>
      </c>
      <c r="E227" s="20" t="s">
        <v>87</v>
      </c>
      <c r="F227" s="14" t="s">
        <v>51</v>
      </c>
      <c r="G227" s="14" t="s">
        <v>513</v>
      </c>
      <c r="H227" s="50">
        <v>218064</v>
      </c>
      <c r="I227" s="48">
        <f>+Tabla1[[#This Row],[Monto Facturado DOP]]</f>
        <v>218064</v>
      </c>
      <c r="J227" s="51">
        <f>+Tabla1[[#This Row],[Monto Pagado DOP]]-Tabla1[[#This Row],[Monto Facturado DOP]]</f>
        <v>0</v>
      </c>
      <c r="K227" s="14" t="s">
        <v>66</v>
      </c>
      <c r="L227" s="16">
        <f>+Tabla1[[#This Row],[Fecha de Documento]]+15</f>
        <v>45520</v>
      </c>
    </row>
    <row r="228" spans="1:18" ht="78.75" x14ac:dyDescent="0.25">
      <c r="A228" s="13">
        <v>219</v>
      </c>
      <c r="B228" s="14" t="s">
        <v>54</v>
      </c>
      <c r="C228" s="20" t="s">
        <v>124</v>
      </c>
      <c r="D228" s="14" t="s">
        <v>290</v>
      </c>
      <c r="E228" s="20" t="s">
        <v>96</v>
      </c>
      <c r="F228" s="14" t="s">
        <v>51</v>
      </c>
      <c r="G228" s="14" t="s">
        <v>514</v>
      </c>
      <c r="H228" s="50">
        <v>243900.1</v>
      </c>
      <c r="I228" s="48">
        <f>+Tabla1[[#This Row],[Monto Facturado DOP]]</f>
        <v>243900.1</v>
      </c>
      <c r="J228" s="51">
        <f>+Tabla1[[#This Row],[Monto Pagado DOP]]-Tabla1[[#This Row],[Monto Facturado DOP]]</f>
        <v>0</v>
      </c>
      <c r="K228" s="14" t="s">
        <v>66</v>
      </c>
      <c r="L228" s="16">
        <f>+Tabla1[[#This Row],[Fecha de Documento]]+15</f>
        <v>45531</v>
      </c>
    </row>
    <row r="229" spans="1:18" ht="78.75" x14ac:dyDescent="0.25">
      <c r="A229" s="13">
        <v>220</v>
      </c>
      <c r="B229" s="14" t="s">
        <v>54</v>
      </c>
      <c r="C229" s="20" t="s">
        <v>124</v>
      </c>
      <c r="D229" s="14" t="s">
        <v>290</v>
      </c>
      <c r="E229" s="20" t="s">
        <v>311</v>
      </c>
      <c r="F229" s="14" t="s">
        <v>51</v>
      </c>
      <c r="G229" s="14" t="s">
        <v>514</v>
      </c>
      <c r="H229" s="50">
        <v>243900.1</v>
      </c>
      <c r="I229" s="48">
        <f>+Tabla1[[#This Row],[Monto Facturado DOP]]</f>
        <v>243900.1</v>
      </c>
      <c r="J229" s="51">
        <f>+Tabla1[[#This Row],[Monto Pagado DOP]]-Tabla1[[#This Row],[Monto Facturado DOP]]</f>
        <v>0</v>
      </c>
      <c r="K229" s="14" t="s">
        <v>66</v>
      </c>
      <c r="L229" s="16">
        <f>+Tabla1[[#This Row],[Fecha de Documento]]+15</f>
        <v>45531</v>
      </c>
    </row>
    <row r="230" spans="1:18" ht="78.75" x14ac:dyDescent="0.25">
      <c r="A230" s="13">
        <v>221</v>
      </c>
      <c r="B230" s="14" t="s">
        <v>54</v>
      </c>
      <c r="C230" s="20" t="s">
        <v>124</v>
      </c>
      <c r="D230" s="14" t="s">
        <v>290</v>
      </c>
      <c r="E230" s="20" t="s">
        <v>312</v>
      </c>
      <c r="F230" s="14" t="s">
        <v>51</v>
      </c>
      <c r="G230" s="14" t="s">
        <v>514</v>
      </c>
      <c r="H230" s="50">
        <v>243900.1</v>
      </c>
      <c r="I230" s="48">
        <f>+Tabla1[[#This Row],[Monto Facturado DOP]]</f>
        <v>243900.1</v>
      </c>
      <c r="J230" s="51">
        <f>+Tabla1[[#This Row],[Monto Pagado DOP]]-Tabla1[[#This Row],[Monto Facturado DOP]]</f>
        <v>0</v>
      </c>
      <c r="K230" s="14" t="s">
        <v>66</v>
      </c>
      <c r="L230" s="16">
        <f>+Tabla1[[#This Row],[Fecha de Documento]]+15</f>
        <v>45531</v>
      </c>
    </row>
    <row r="231" spans="1:18" ht="94.5" x14ac:dyDescent="0.25">
      <c r="A231" s="13">
        <v>222</v>
      </c>
      <c r="B231" s="14" t="s">
        <v>54</v>
      </c>
      <c r="C231" s="20" t="s">
        <v>127</v>
      </c>
      <c r="D231" s="14" t="s">
        <v>291</v>
      </c>
      <c r="E231" s="20" t="s">
        <v>130</v>
      </c>
      <c r="F231" s="14" t="s">
        <v>84</v>
      </c>
      <c r="G231" s="14" t="s">
        <v>515</v>
      </c>
      <c r="H231" s="50">
        <v>2250000</v>
      </c>
      <c r="I231" s="48">
        <f>+Tabla1[[#This Row],[Monto Facturado DOP]]</f>
        <v>2250000</v>
      </c>
      <c r="J231" s="51">
        <f>+Tabla1[[#This Row],[Monto Pagado DOP]]-Tabla1[[#This Row],[Monto Facturado DOP]]</f>
        <v>0</v>
      </c>
      <c r="K231" s="14" t="s">
        <v>66</v>
      </c>
      <c r="L231" s="16">
        <f>+Tabla1[[#This Row],[Fecha de Documento]]+15</f>
        <v>45548</v>
      </c>
    </row>
    <row r="232" spans="1:18" ht="110.25" x14ac:dyDescent="0.25">
      <c r="A232" s="13">
        <v>223</v>
      </c>
      <c r="B232" s="14" t="s">
        <v>54</v>
      </c>
      <c r="C232" s="20" t="s">
        <v>111</v>
      </c>
      <c r="D232" s="14" t="s">
        <v>292</v>
      </c>
      <c r="E232" s="20" t="s">
        <v>300</v>
      </c>
      <c r="F232" s="14" t="s">
        <v>52</v>
      </c>
      <c r="G232" s="14" t="s">
        <v>516</v>
      </c>
      <c r="H232" s="50">
        <v>703222.8</v>
      </c>
      <c r="I232" s="48">
        <f>+Tabla1[[#This Row],[Monto Facturado DOP]]</f>
        <v>703222.8</v>
      </c>
      <c r="J232" s="51">
        <f>+Tabla1[[#This Row],[Monto Pagado DOP]]-Tabla1[[#This Row],[Monto Facturado DOP]]</f>
        <v>0</v>
      </c>
      <c r="K232" s="14" t="s">
        <v>66</v>
      </c>
      <c r="L232" s="16">
        <f>+Tabla1[[#This Row],[Fecha de Documento]]+15</f>
        <v>45533</v>
      </c>
    </row>
    <row r="233" spans="1:18" ht="63" x14ac:dyDescent="0.25">
      <c r="A233" s="13">
        <v>224</v>
      </c>
      <c r="B233" s="14" t="s">
        <v>54</v>
      </c>
      <c r="C233" s="20" t="s">
        <v>124</v>
      </c>
      <c r="D233" s="14" t="s">
        <v>293</v>
      </c>
      <c r="E233" s="20" t="s">
        <v>12</v>
      </c>
      <c r="F233" s="14" t="s">
        <v>53</v>
      </c>
      <c r="G233" s="14" t="s">
        <v>517</v>
      </c>
      <c r="H233" s="50">
        <v>16720</v>
      </c>
      <c r="I233" s="48">
        <f>+Tabla1[[#This Row],[Monto Facturado DOP]]</f>
        <v>16720</v>
      </c>
      <c r="J233" s="51">
        <f>+Tabla1[[#This Row],[Monto Pagado DOP]]-Tabla1[[#This Row],[Monto Facturado DOP]]</f>
        <v>0</v>
      </c>
      <c r="K233" s="14" t="s">
        <v>66</v>
      </c>
      <c r="L233" s="16">
        <f>+Tabla1[[#This Row],[Fecha de Documento]]+15</f>
        <v>45531</v>
      </c>
    </row>
    <row r="234" spans="1:18" ht="63" x14ac:dyDescent="0.25">
      <c r="A234" s="13">
        <v>225</v>
      </c>
      <c r="B234" s="14" t="s">
        <v>54</v>
      </c>
      <c r="C234" s="20" t="s">
        <v>124</v>
      </c>
      <c r="D234" s="14" t="s">
        <v>293</v>
      </c>
      <c r="E234" s="20" t="s">
        <v>17</v>
      </c>
      <c r="F234" s="14" t="s">
        <v>53</v>
      </c>
      <c r="G234" s="14" t="s">
        <v>517</v>
      </c>
      <c r="H234" s="50">
        <v>45420</v>
      </c>
      <c r="I234" s="48">
        <f>+Tabla1[[#This Row],[Monto Facturado DOP]]</f>
        <v>45420</v>
      </c>
      <c r="J234" s="51">
        <f>+Tabla1[[#This Row],[Monto Pagado DOP]]-Tabla1[[#This Row],[Monto Facturado DOP]]</f>
        <v>0</v>
      </c>
      <c r="K234" s="14" t="s">
        <v>66</v>
      </c>
      <c r="L234" s="16">
        <f>+Tabla1[[#This Row],[Fecha de Documento]]+15</f>
        <v>45531</v>
      </c>
    </row>
    <row r="235" spans="1:18" ht="78.75" x14ac:dyDescent="0.25">
      <c r="A235" s="13">
        <v>226</v>
      </c>
      <c r="B235" s="14" t="s">
        <v>54</v>
      </c>
      <c r="C235" s="20" t="s">
        <v>120</v>
      </c>
      <c r="D235" s="14" t="s">
        <v>294</v>
      </c>
      <c r="E235" s="20" t="s">
        <v>12</v>
      </c>
      <c r="F235" s="14" t="s">
        <v>53</v>
      </c>
      <c r="G235" s="14" t="s">
        <v>518</v>
      </c>
      <c r="H235" s="50">
        <v>107360</v>
      </c>
      <c r="I235" s="48">
        <f>+Tabla1[[#This Row],[Monto Facturado DOP]]</f>
        <v>107360</v>
      </c>
      <c r="J235" s="51">
        <f>+Tabla1[[#This Row],[Monto Pagado DOP]]-Tabla1[[#This Row],[Monto Facturado DOP]]</f>
        <v>0</v>
      </c>
      <c r="K235" s="14" t="s">
        <v>66</v>
      </c>
      <c r="L235" s="16">
        <f>+Tabla1[[#This Row],[Fecha de Documento]]+15</f>
        <v>45539</v>
      </c>
    </row>
    <row r="236" spans="1:18" ht="78.75" x14ac:dyDescent="0.25">
      <c r="A236" s="13">
        <v>227</v>
      </c>
      <c r="B236" s="14" t="s">
        <v>54</v>
      </c>
      <c r="C236" s="20" t="s">
        <v>120</v>
      </c>
      <c r="D236" s="14" t="s">
        <v>294</v>
      </c>
      <c r="E236" s="20" t="s">
        <v>17</v>
      </c>
      <c r="F236" s="14" t="s">
        <v>53</v>
      </c>
      <c r="G236" s="14" t="s">
        <v>518</v>
      </c>
      <c r="H236" s="50">
        <v>148576</v>
      </c>
      <c r="I236" s="48">
        <f>+Tabla1[[#This Row],[Monto Facturado DOP]]</f>
        <v>148576</v>
      </c>
      <c r="J236" s="51">
        <f>+Tabla1[[#This Row],[Monto Pagado DOP]]-Tabla1[[#This Row],[Monto Facturado DOP]]</f>
        <v>0</v>
      </c>
      <c r="K236" s="14" t="s">
        <v>66</v>
      </c>
      <c r="L236" s="16">
        <f>+Tabla1[[#This Row],[Fecha de Documento]]+15</f>
        <v>45539</v>
      </c>
    </row>
    <row r="237" spans="1:18" ht="78.75" x14ac:dyDescent="0.25">
      <c r="A237" s="13">
        <v>228</v>
      </c>
      <c r="B237" s="14" t="s">
        <v>54</v>
      </c>
      <c r="C237" s="20" t="s">
        <v>120</v>
      </c>
      <c r="D237" s="14" t="s">
        <v>294</v>
      </c>
      <c r="E237" s="20" t="s">
        <v>89</v>
      </c>
      <c r="F237" s="14" t="s">
        <v>53</v>
      </c>
      <c r="G237" s="14" t="s">
        <v>518</v>
      </c>
      <c r="H237" s="50">
        <v>155575</v>
      </c>
      <c r="I237" s="48">
        <f>+Tabla1[[#This Row],[Monto Facturado DOP]]</f>
        <v>155575</v>
      </c>
      <c r="J237" s="51">
        <f>+Tabla1[[#This Row],[Monto Pagado DOP]]-Tabla1[[#This Row],[Monto Facturado DOP]]</f>
        <v>0</v>
      </c>
      <c r="K237" s="14" t="s">
        <v>66</v>
      </c>
      <c r="L237" s="16">
        <f>+Tabla1[[#This Row],[Fecha de Documento]]+15</f>
        <v>45539</v>
      </c>
    </row>
    <row r="238" spans="1:18" ht="78.75" x14ac:dyDescent="0.25">
      <c r="A238" s="13">
        <v>229</v>
      </c>
      <c r="B238" s="14" t="s">
        <v>54</v>
      </c>
      <c r="C238" s="20" t="s">
        <v>120</v>
      </c>
      <c r="D238" s="14" t="s">
        <v>294</v>
      </c>
      <c r="E238" s="20" t="s">
        <v>102</v>
      </c>
      <c r="F238" s="14" t="s">
        <v>53</v>
      </c>
      <c r="G238" s="14" t="s">
        <v>518</v>
      </c>
      <c r="H238" s="50">
        <v>107255</v>
      </c>
      <c r="I238" s="48">
        <f>+Tabla1[[#This Row],[Monto Facturado DOP]]</f>
        <v>107255</v>
      </c>
      <c r="J238" s="51">
        <f>+Tabla1[[#This Row],[Monto Pagado DOP]]-Tabla1[[#This Row],[Monto Facturado DOP]]</f>
        <v>0</v>
      </c>
      <c r="K238" s="14" t="s">
        <v>66</v>
      </c>
      <c r="L238" s="16">
        <f>+Tabla1[[#This Row],[Fecha de Documento]]+15</f>
        <v>45539</v>
      </c>
    </row>
    <row r="239" spans="1:18" ht="78.75" x14ac:dyDescent="0.25">
      <c r="A239" s="13">
        <v>230</v>
      </c>
      <c r="B239" s="14" t="s">
        <v>54</v>
      </c>
      <c r="C239" s="20" t="s">
        <v>116</v>
      </c>
      <c r="D239" s="14" t="s">
        <v>295</v>
      </c>
      <c r="E239" s="20" t="s">
        <v>12</v>
      </c>
      <c r="F239" s="14" t="s">
        <v>53</v>
      </c>
      <c r="G239" s="14" t="s">
        <v>519</v>
      </c>
      <c r="H239" s="50">
        <v>31950</v>
      </c>
      <c r="I239" s="48">
        <f>+Tabla1[[#This Row],[Monto Facturado DOP]]</f>
        <v>31950</v>
      </c>
      <c r="J239" s="51">
        <f>+Tabla1[[#This Row],[Monto Pagado DOP]]-Tabla1[[#This Row],[Monto Facturado DOP]]</f>
        <v>0</v>
      </c>
      <c r="K239" s="14" t="s">
        <v>66</v>
      </c>
      <c r="L239" s="16">
        <f>+Tabla1[[#This Row],[Fecha de Documento]]+15</f>
        <v>45546</v>
      </c>
    </row>
    <row r="240" spans="1:18" ht="78.75" x14ac:dyDescent="0.25">
      <c r="A240" s="13">
        <v>231</v>
      </c>
      <c r="B240" s="14" t="s">
        <v>54</v>
      </c>
      <c r="C240" s="20" t="s">
        <v>116</v>
      </c>
      <c r="D240" s="14" t="s">
        <v>295</v>
      </c>
      <c r="E240" s="20" t="s">
        <v>17</v>
      </c>
      <c r="F240" s="14" t="s">
        <v>53</v>
      </c>
      <c r="G240" s="14" t="s">
        <v>519</v>
      </c>
      <c r="H240" s="50">
        <v>34900</v>
      </c>
      <c r="I240" s="48">
        <f>+Tabla1[[#This Row],[Monto Facturado DOP]]</f>
        <v>34900</v>
      </c>
      <c r="J240" s="51">
        <f>+Tabla1[[#This Row],[Monto Pagado DOP]]-Tabla1[[#This Row],[Monto Facturado DOP]]</f>
        <v>0</v>
      </c>
      <c r="K240" s="14" t="s">
        <v>66</v>
      </c>
      <c r="L240" s="16">
        <f>+Tabla1[[#This Row],[Fecha de Documento]]+15</f>
        <v>45546</v>
      </c>
    </row>
    <row r="241" spans="1:12" ht="78.75" x14ac:dyDescent="0.25">
      <c r="A241" s="13">
        <v>232</v>
      </c>
      <c r="B241" s="14" t="s">
        <v>54</v>
      </c>
      <c r="C241" s="20" t="s">
        <v>116</v>
      </c>
      <c r="D241" s="14" t="s">
        <v>295</v>
      </c>
      <c r="E241" s="20" t="s">
        <v>93</v>
      </c>
      <c r="F241" s="14" t="s">
        <v>53</v>
      </c>
      <c r="G241" s="14" t="s">
        <v>519</v>
      </c>
      <c r="H241" s="50">
        <v>40350</v>
      </c>
      <c r="I241" s="48">
        <f>+Tabla1[[#This Row],[Monto Facturado DOP]]</f>
        <v>40350</v>
      </c>
      <c r="J241" s="51">
        <f>+Tabla1[[#This Row],[Monto Pagado DOP]]-Tabla1[[#This Row],[Monto Facturado DOP]]</f>
        <v>0</v>
      </c>
      <c r="K241" s="14" t="s">
        <v>66</v>
      </c>
      <c r="L241" s="16">
        <f>+Tabla1[[#This Row],[Fecha de Documento]]+15</f>
        <v>45546</v>
      </c>
    </row>
    <row r="242" spans="1:12" ht="78.75" x14ac:dyDescent="0.25">
      <c r="A242" s="13">
        <v>233</v>
      </c>
      <c r="B242" s="14" t="s">
        <v>54</v>
      </c>
      <c r="C242" s="20" t="s">
        <v>116</v>
      </c>
      <c r="D242" s="14" t="s">
        <v>295</v>
      </c>
      <c r="E242" s="20" t="s">
        <v>102</v>
      </c>
      <c r="F242" s="14" t="s">
        <v>53</v>
      </c>
      <c r="G242" s="14" t="s">
        <v>519</v>
      </c>
      <c r="H242" s="50">
        <v>15400</v>
      </c>
      <c r="I242" s="48">
        <f>+Tabla1[[#This Row],[Monto Facturado DOP]]</f>
        <v>15400</v>
      </c>
      <c r="J242" s="51">
        <f>+Tabla1[[#This Row],[Monto Pagado DOP]]-Tabla1[[#This Row],[Monto Facturado DOP]]</f>
        <v>0</v>
      </c>
      <c r="K242" s="14" t="s">
        <v>66</v>
      </c>
      <c r="L242" s="16">
        <f>+Tabla1[[#This Row],[Fecha de Documento]]+15</f>
        <v>45546</v>
      </c>
    </row>
    <row r="243" spans="1:12" ht="110.25" x14ac:dyDescent="0.25">
      <c r="A243" s="13">
        <v>234</v>
      </c>
      <c r="B243" s="17" t="s">
        <v>54</v>
      </c>
      <c r="C243" s="21" t="s">
        <v>120</v>
      </c>
      <c r="D243" s="17" t="s">
        <v>296</v>
      </c>
      <c r="E243" s="21" t="s">
        <v>125</v>
      </c>
      <c r="F243" s="17" t="s">
        <v>356</v>
      </c>
      <c r="G243" s="17" t="s">
        <v>520</v>
      </c>
      <c r="H243" s="51">
        <v>1474200</v>
      </c>
      <c r="I243" s="49">
        <f>+Tabla1[[#This Row],[Monto Facturado DOP]]</f>
        <v>1474200</v>
      </c>
      <c r="J243" s="51">
        <f>+Tabla1[[#This Row],[Monto Pagado DOP]]-Tabla1[[#This Row],[Monto Facturado DOP]]</f>
        <v>0</v>
      </c>
      <c r="K243" s="14" t="s">
        <v>66</v>
      </c>
      <c r="L243" s="19">
        <f>+Tabla1[[#This Row],[Fecha de Documento]]+15</f>
        <v>45539</v>
      </c>
    </row>
    <row r="244" spans="1:12" ht="63" x14ac:dyDescent="0.25">
      <c r="A244" s="13">
        <v>235</v>
      </c>
      <c r="B244" s="14" t="s">
        <v>67</v>
      </c>
      <c r="C244" s="20">
        <v>45505</v>
      </c>
      <c r="D244" s="14" t="s">
        <v>553</v>
      </c>
      <c r="E244" s="20">
        <v>45439</v>
      </c>
      <c r="F244" s="14" t="s">
        <v>521</v>
      </c>
      <c r="G244" s="14" t="s">
        <v>537</v>
      </c>
      <c r="H244" s="50">
        <v>43040</v>
      </c>
      <c r="I244" s="48">
        <f>+Tabla1[[#This Row],[Monto Facturado DOP]]</f>
        <v>43040</v>
      </c>
      <c r="J244" s="50">
        <f>+Tabla1[[#This Row],[Monto Pagado DOP]]-Tabla1[[#This Row],[Monto Facturado DOP]]</f>
        <v>0</v>
      </c>
      <c r="K244" s="14" t="s">
        <v>66</v>
      </c>
      <c r="L244" s="20">
        <f>+Tabla1[[#This Row],[Fecha de Documento]]+15</f>
        <v>45520</v>
      </c>
    </row>
    <row r="245" spans="1:12" ht="63" x14ac:dyDescent="0.25">
      <c r="A245" s="13">
        <v>236</v>
      </c>
      <c r="B245" s="14" t="s">
        <v>67</v>
      </c>
      <c r="C245" s="20">
        <v>45505</v>
      </c>
      <c r="D245" s="14" t="s">
        <v>554</v>
      </c>
      <c r="E245" s="20">
        <v>45485</v>
      </c>
      <c r="F245" s="14" t="s">
        <v>522</v>
      </c>
      <c r="G245" s="14" t="s">
        <v>538</v>
      </c>
      <c r="H245" s="50">
        <v>43769.62</v>
      </c>
      <c r="I245" s="48">
        <f>+Tabla1[[#This Row],[Monto Facturado DOP]]</f>
        <v>43769.62</v>
      </c>
      <c r="J245" s="50">
        <f>+Tabla1[[#This Row],[Monto Pagado DOP]]-Tabla1[[#This Row],[Monto Facturado DOP]]</f>
        <v>0</v>
      </c>
      <c r="K245" s="14" t="s">
        <v>66</v>
      </c>
      <c r="L245" s="20">
        <f>+Tabla1[[#This Row],[Fecha de Documento]]+15</f>
        <v>45520</v>
      </c>
    </row>
    <row r="246" spans="1:12" ht="63" x14ac:dyDescent="0.25">
      <c r="A246" s="13">
        <v>237</v>
      </c>
      <c r="B246" s="14" t="s">
        <v>67</v>
      </c>
      <c r="C246" s="20">
        <v>45509</v>
      </c>
      <c r="D246" s="14" t="s">
        <v>555</v>
      </c>
      <c r="E246" s="20">
        <v>45447</v>
      </c>
      <c r="F246" s="14" t="s">
        <v>523</v>
      </c>
      <c r="G246" s="14" t="s">
        <v>539</v>
      </c>
      <c r="H246" s="50">
        <v>25425</v>
      </c>
      <c r="I246" s="48">
        <f>+Tabla1[[#This Row],[Monto Facturado DOP]]</f>
        <v>25425</v>
      </c>
      <c r="J246" s="50">
        <f>+Tabla1[[#This Row],[Monto Pagado DOP]]-Tabla1[[#This Row],[Monto Facturado DOP]]</f>
        <v>0</v>
      </c>
      <c r="K246" s="14" t="s">
        <v>66</v>
      </c>
      <c r="L246" s="20">
        <f>+Tabla1[[#This Row],[Fecha de Documento]]+15</f>
        <v>45524</v>
      </c>
    </row>
    <row r="247" spans="1:12" ht="63" x14ac:dyDescent="0.25">
      <c r="A247" s="13">
        <v>238</v>
      </c>
      <c r="B247" s="14" t="s">
        <v>67</v>
      </c>
      <c r="C247" s="20">
        <v>45509</v>
      </c>
      <c r="D247" s="14" t="s">
        <v>556</v>
      </c>
      <c r="E247" s="20">
        <v>45478</v>
      </c>
      <c r="F247" s="14" t="s">
        <v>524</v>
      </c>
      <c r="G247" s="14" t="s">
        <v>540</v>
      </c>
      <c r="H247" s="50">
        <v>38475</v>
      </c>
      <c r="I247" s="50">
        <f>+Tabla1[[#This Row],[Monto Facturado DOP]]</f>
        <v>38475</v>
      </c>
      <c r="J247" s="50">
        <f>+Tabla1[[#This Row],[Monto Pagado DOP]]-Tabla1[[#This Row],[Monto Facturado DOP]]</f>
        <v>0</v>
      </c>
      <c r="K247" s="14" t="s">
        <v>66</v>
      </c>
      <c r="L247" s="20">
        <f>+Tabla1[[#This Row],[Fecha de Documento]]+15</f>
        <v>45524</v>
      </c>
    </row>
    <row r="248" spans="1:12" ht="63" x14ac:dyDescent="0.25">
      <c r="A248" s="13">
        <v>239</v>
      </c>
      <c r="B248" s="14" t="s">
        <v>67</v>
      </c>
      <c r="C248" s="20">
        <v>45510</v>
      </c>
      <c r="D248" s="14" t="s">
        <v>557</v>
      </c>
      <c r="E248" s="20">
        <v>45495</v>
      </c>
      <c r="F248" s="14" t="s">
        <v>525</v>
      </c>
      <c r="G248" s="14" t="s">
        <v>541</v>
      </c>
      <c r="H248" s="50">
        <v>29685.01</v>
      </c>
      <c r="I248" s="48">
        <f>+Tabla1[[#This Row],[Monto Facturado DOP]]</f>
        <v>29685.01</v>
      </c>
      <c r="J248" s="50">
        <f>+Tabla1[[#This Row],[Monto Pagado DOP]]-Tabla1[[#This Row],[Monto Facturado DOP]]</f>
        <v>0</v>
      </c>
      <c r="K248" s="14" t="s">
        <v>66</v>
      </c>
      <c r="L248" s="20">
        <f>+Tabla1[[#This Row],[Fecha de Documento]]+15</f>
        <v>45525</v>
      </c>
    </row>
    <row r="249" spans="1:12" ht="63" x14ac:dyDescent="0.25">
      <c r="A249" s="13">
        <v>240</v>
      </c>
      <c r="B249" s="14" t="s">
        <v>67</v>
      </c>
      <c r="C249" s="20">
        <v>45510</v>
      </c>
      <c r="D249" s="14" t="s">
        <v>558</v>
      </c>
      <c r="E249" s="20">
        <v>45481</v>
      </c>
      <c r="F249" s="14" t="s">
        <v>526</v>
      </c>
      <c r="G249" s="14" t="s">
        <v>542</v>
      </c>
      <c r="H249" s="50">
        <v>43053</v>
      </c>
      <c r="I249" s="48">
        <f>+Tabla1[[#This Row],[Monto Facturado DOP]]</f>
        <v>43053</v>
      </c>
      <c r="J249" s="50">
        <f>+Tabla1[[#This Row],[Monto Pagado DOP]]-Tabla1[[#This Row],[Monto Facturado DOP]]</f>
        <v>0</v>
      </c>
      <c r="K249" s="14" t="s">
        <v>66</v>
      </c>
      <c r="L249" s="20">
        <f>+Tabla1[[#This Row],[Fecha de Documento]]+15</f>
        <v>45525</v>
      </c>
    </row>
    <row r="250" spans="1:12" ht="47.25" x14ac:dyDescent="0.25">
      <c r="A250" s="13">
        <v>241</v>
      </c>
      <c r="B250" s="14" t="s">
        <v>67</v>
      </c>
      <c r="C250" s="20">
        <v>45513</v>
      </c>
      <c r="D250" s="14" t="s">
        <v>559</v>
      </c>
      <c r="E250" s="20">
        <v>45495</v>
      </c>
      <c r="F250" s="14" t="s">
        <v>527</v>
      </c>
      <c r="G250" s="14" t="s">
        <v>543</v>
      </c>
      <c r="H250" s="50">
        <v>7294.92</v>
      </c>
      <c r="I250" s="48">
        <f>+Tabla1[[#This Row],[Monto Facturado DOP]]</f>
        <v>7294.92</v>
      </c>
      <c r="J250" s="50">
        <f>+Tabla1[[#This Row],[Monto Pagado DOP]]-Tabla1[[#This Row],[Monto Facturado DOP]]</f>
        <v>0</v>
      </c>
      <c r="K250" s="14" t="s">
        <v>66</v>
      </c>
      <c r="L250" s="20">
        <f>+Tabla1[[#This Row],[Fecha de Documento]]+15</f>
        <v>45528</v>
      </c>
    </row>
    <row r="251" spans="1:12" ht="63" x14ac:dyDescent="0.25">
      <c r="A251" s="13">
        <v>242</v>
      </c>
      <c r="B251" s="14" t="s">
        <v>67</v>
      </c>
      <c r="C251" s="20">
        <v>45516</v>
      </c>
      <c r="D251" s="14" t="s">
        <v>560</v>
      </c>
      <c r="E251" s="20">
        <v>45505</v>
      </c>
      <c r="F251" s="14" t="s">
        <v>528</v>
      </c>
      <c r="G251" s="14" t="s">
        <v>544</v>
      </c>
      <c r="H251" s="50">
        <v>19918.64</v>
      </c>
      <c r="I251" s="48">
        <f>+Tabla1[[#This Row],[Monto Facturado DOP]]</f>
        <v>19918.64</v>
      </c>
      <c r="J251" s="50">
        <f>+Tabla1[[#This Row],[Monto Pagado DOP]]-Tabla1[[#This Row],[Monto Facturado DOP]]</f>
        <v>0</v>
      </c>
      <c r="K251" s="14" t="s">
        <v>66</v>
      </c>
      <c r="L251" s="20">
        <f>+Tabla1[[#This Row],[Fecha de Documento]]+15</f>
        <v>45531</v>
      </c>
    </row>
    <row r="252" spans="1:12" ht="63" x14ac:dyDescent="0.25">
      <c r="A252" s="13">
        <v>243</v>
      </c>
      <c r="B252" s="14" t="s">
        <v>67</v>
      </c>
      <c r="C252" s="20">
        <v>45516</v>
      </c>
      <c r="D252" s="14" t="s">
        <v>561</v>
      </c>
      <c r="E252" s="20">
        <v>45502</v>
      </c>
      <c r="F252" s="14" t="s">
        <v>529</v>
      </c>
      <c r="G252" s="14" t="s">
        <v>545</v>
      </c>
      <c r="H252" s="50">
        <v>47500</v>
      </c>
      <c r="I252" s="48">
        <f>+Tabla1[[#This Row],[Monto Facturado DOP]]</f>
        <v>47500</v>
      </c>
      <c r="J252" s="50">
        <f>+Tabla1[[#This Row],[Monto Pagado DOP]]-Tabla1[[#This Row],[Monto Facturado DOP]]</f>
        <v>0</v>
      </c>
      <c r="K252" s="14" t="s">
        <v>66</v>
      </c>
      <c r="L252" s="20">
        <f>+Tabla1[[#This Row],[Fecha de Documento]]+15</f>
        <v>45531</v>
      </c>
    </row>
    <row r="253" spans="1:12" ht="63" x14ac:dyDescent="0.25">
      <c r="A253" s="13">
        <v>244</v>
      </c>
      <c r="B253" s="14" t="s">
        <v>67</v>
      </c>
      <c r="C253" s="20">
        <v>45525</v>
      </c>
      <c r="D253" s="14" t="s">
        <v>562</v>
      </c>
      <c r="E253" s="20" t="s">
        <v>569</v>
      </c>
      <c r="F253" s="14" t="s">
        <v>530</v>
      </c>
      <c r="G253" s="14" t="s">
        <v>546</v>
      </c>
      <c r="H253" s="50">
        <v>10942.92</v>
      </c>
      <c r="I253" s="48">
        <f>+Tabla1[[#This Row],[Monto Facturado DOP]]</f>
        <v>10942.92</v>
      </c>
      <c r="J253" s="50">
        <f>+Tabla1[[#This Row],[Monto Pagado DOP]]-Tabla1[[#This Row],[Monto Facturado DOP]]</f>
        <v>0</v>
      </c>
      <c r="K253" s="14" t="s">
        <v>66</v>
      </c>
      <c r="L253" s="20">
        <f>+Tabla1[[#This Row],[Fecha de Documento]]+15</f>
        <v>45540</v>
      </c>
    </row>
    <row r="254" spans="1:12" ht="47.25" x14ac:dyDescent="0.25">
      <c r="A254" s="13">
        <v>245</v>
      </c>
      <c r="B254" s="14" t="s">
        <v>67</v>
      </c>
      <c r="C254" s="20">
        <v>45525</v>
      </c>
      <c r="D254" s="14" t="s">
        <v>563</v>
      </c>
      <c r="E254" s="20">
        <v>45504</v>
      </c>
      <c r="F254" s="14" t="s">
        <v>531</v>
      </c>
      <c r="G254" s="14" t="s">
        <v>547</v>
      </c>
      <c r="H254" s="50">
        <v>46567.3</v>
      </c>
      <c r="I254" s="48">
        <f>+Tabla1[[#This Row],[Monto Facturado DOP]]</f>
        <v>46567.3</v>
      </c>
      <c r="J254" s="50">
        <f>+Tabla1[[#This Row],[Monto Pagado DOP]]-Tabla1[[#This Row],[Monto Facturado DOP]]</f>
        <v>0</v>
      </c>
      <c r="K254" s="14" t="s">
        <v>66</v>
      </c>
      <c r="L254" s="20">
        <f>+Tabla1[[#This Row],[Fecha de Documento]]+15</f>
        <v>45540</v>
      </c>
    </row>
    <row r="255" spans="1:12" ht="63" x14ac:dyDescent="0.25">
      <c r="A255" s="13">
        <v>246</v>
      </c>
      <c r="B255" s="14" t="s">
        <v>67</v>
      </c>
      <c r="C255" s="20">
        <v>45531</v>
      </c>
      <c r="D255" s="14" t="s">
        <v>564</v>
      </c>
      <c r="E255" s="20">
        <v>45519</v>
      </c>
      <c r="F255" s="14" t="s">
        <v>532</v>
      </c>
      <c r="G255" s="14" t="s">
        <v>548</v>
      </c>
      <c r="H255" s="50">
        <v>19999.419999999998</v>
      </c>
      <c r="I255" s="48">
        <f>+Tabla1[[#This Row],[Monto Facturado DOP]]</f>
        <v>19999.419999999998</v>
      </c>
      <c r="J255" s="50">
        <f>+Tabla1[[#This Row],[Monto Pagado DOP]]-Tabla1[[#This Row],[Monto Facturado DOP]]</f>
        <v>0</v>
      </c>
      <c r="K255" s="14" t="s">
        <v>66</v>
      </c>
      <c r="L255" s="20">
        <f>+Tabla1[[#This Row],[Fecha de Documento]]+15</f>
        <v>45546</v>
      </c>
    </row>
    <row r="256" spans="1:12" ht="63" x14ac:dyDescent="0.25">
      <c r="A256" s="13">
        <v>247</v>
      </c>
      <c r="B256" s="14" t="s">
        <v>67</v>
      </c>
      <c r="C256" s="20">
        <v>45531</v>
      </c>
      <c r="D256" s="14" t="s">
        <v>565</v>
      </c>
      <c r="E256" s="20">
        <v>45524</v>
      </c>
      <c r="F256" s="14" t="s">
        <v>533</v>
      </c>
      <c r="G256" s="14" t="s">
        <v>549</v>
      </c>
      <c r="H256" s="50">
        <v>35185.199999999997</v>
      </c>
      <c r="I256" s="48">
        <f>+Tabla1[[#This Row],[Monto Facturado DOP]]</f>
        <v>35185.199999999997</v>
      </c>
      <c r="J256" s="50">
        <f>+Tabla1[[#This Row],[Monto Pagado DOP]]-Tabla1[[#This Row],[Monto Facturado DOP]]</f>
        <v>0</v>
      </c>
      <c r="K256" s="14" t="s">
        <v>66</v>
      </c>
      <c r="L256" s="20">
        <f>+Tabla1[[#This Row],[Fecha de Documento]]+15</f>
        <v>45546</v>
      </c>
    </row>
    <row r="257" spans="1:15" ht="63" x14ac:dyDescent="0.25">
      <c r="A257" s="13">
        <v>248</v>
      </c>
      <c r="B257" s="14" t="s">
        <v>67</v>
      </c>
      <c r="C257" s="20">
        <v>45532</v>
      </c>
      <c r="D257" s="14" t="s">
        <v>566</v>
      </c>
      <c r="E257" s="20">
        <v>45503</v>
      </c>
      <c r="F257" s="14" t="s">
        <v>534</v>
      </c>
      <c r="G257" s="14" t="s">
        <v>550</v>
      </c>
      <c r="H257" s="50">
        <v>26527.88</v>
      </c>
      <c r="I257" s="48">
        <f>+Tabla1[[#This Row],[Monto Facturado DOP]]</f>
        <v>26527.88</v>
      </c>
      <c r="J257" s="50">
        <f>+Tabla1[[#This Row],[Monto Pagado DOP]]-Tabla1[[#This Row],[Monto Facturado DOP]]</f>
        <v>0</v>
      </c>
      <c r="K257" s="14" t="s">
        <v>66</v>
      </c>
      <c r="L257" s="20">
        <f>+Tabla1[[#This Row],[Fecha de Documento]]+15</f>
        <v>45547</v>
      </c>
    </row>
    <row r="258" spans="1:15" ht="63" x14ac:dyDescent="0.25">
      <c r="A258" s="13">
        <v>249</v>
      </c>
      <c r="B258" s="14" t="s">
        <v>67</v>
      </c>
      <c r="C258" s="20">
        <v>45532</v>
      </c>
      <c r="D258" s="14" t="s">
        <v>567</v>
      </c>
      <c r="E258" s="20">
        <v>45506</v>
      </c>
      <c r="F258" s="14" t="s">
        <v>535</v>
      </c>
      <c r="G258" s="14" t="s">
        <v>551</v>
      </c>
      <c r="H258" s="50">
        <v>47500</v>
      </c>
      <c r="I258" s="48">
        <f>+Tabla1[[#This Row],[Monto Facturado DOP]]</f>
        <v>47500</v>
      </c>
      <c r="J258" s="50">
        <f>+Tabla1[[#This Row],[Monto Pagado DOP]]-Tabla1[[#This Row],[Monto Facturado DOP]]</f>
        <v>0</v>
      </c>
      <c r="K258" s="14" t="s">
        <v>66</v>
      </c>
      <c r="L258" s="20">
        <f>+Tabla1[[#This Row],[Fecha de Documento]]+15</f>
        <v>45547</v>
      </c>
    </row>
    <row r="259" spans="1:15" ht="63" x14ac:dyDescent="0.25">
      <c r="A259" s="13">
        <v>250</v>
      </c>
      <c r="B259" s="14" t="s">
        <v>67</v>
      </c>
      <c r="C259" s="20">
        <v>45534</v>
      </c>
      <c r="D259" s="14" t="s">
        <v>568</v>
      </c>
      <c r="E259" s="20">
        <v>45495</v>
      </c>
      <c r="F259" s="14" t="s">
        <v>536</v>
      </c>
      <c r="G259" s="14" t="s">
        <v>552</v>
      </c>
      <c r="H259" s="50">
        <v>47460</v>
      </c>
      <c r="I259" s="48">
        <f>+Tabla1[[#This Row],[Monto Facturado DOP]]</f>
        <v>47460</v>
      </c>
      <c r="J259" s="50">
        <f>+Tabla1[[#This Row],[Monto Pagado DOP]]-Tabla1[[#This Row],[Monto Facturado DOP]]</f>
        <v>0</v>
      </c>
      <c r="K259" s="14" t="s">
        <v>66</v>
      </c>
      <c r="L259" s="20">
        <f>+Tabla1[[#This Row],[Fecha de Documento]]+15</f>
        <v>45549</v>
      </c>
    </row>
    <row r="260" spans="1:15" x14ac:dyDescent="0.25">
      <c r="A260" s="41" t="s">
        <v>68</v>
      </c>
      <c r="B260" s="38"/>
      <c r="C260" s="39"/>
      <c r="D260" s="40"/>
      <c r="E260" s="40"/>
      <c r="F260" s="41"/>
      <c r="G260" s="41"/>
      <c r="H260" s="42">
        <f>SUBTOTAL(109,Tabla1[Monto Facturado DOP])</f>
        <v>49099812.830000013</v>
      </c>
      <c r="I260" s="42">
        <f>SUBTOTAL(109,Tabla1[Monto Pagado DOP])</f>
        <v>49099812.830000013</v>
      </c>
      <c r="J260" s="62" t="s">
        <v>69</v>
      </c>
      <c r="K260" s="45"/>
      <c r="L260" s="46"/>
    </row>
    <row r="261" spans="1:15" s="60" customFormat="1" x14ac:dyDescent="0.25">
      <c r="A261" s="53"/>
      <c r="B261" s="54"/>
      <c r="C261" s="55"/>
      <c r="D261" s="56"/>
      <c r="E261" s="56"/>
      <c r="F261" s="53"/>
      <c r="G261" s="53"/>
      <c r="H261" s="57"/>
      <c r="I261" s="57"/>
      <c r="J261" s="58"/>
      <c r="K261" s="59"/>
      <c r="L261" s="7"/>
      <c r="O261" s="61"/>
    </row>
    <row r="262" spans="1:15" s="60" customFormat="1" x14ac:dyDescent="0.25">
      <c r="A262" s="53"/>
      <c r="B262" s="54"/>
      <c r="C262" s="55"/>
      <c r="D262" s="56"/>
      <c r="E262" s="56"/>
      <c r="F262" s="53"/>
      <c r="G262" s="53"/>
      <c r="H262" s="57"/>
      <c r="I262" s="57"/>
      <c r="J262" s="58"/>
      <c r="K262" s="59"/>
      <c r="L262" s="7"/>
      <c r="O262" s="61"/>
    </row>
    <row r="263" spans="1:15" s="60" customFormat="1" x14ac:dyDescent="0.25">
      <c r="A263" s="53"/>
      <c r="B263" s="54"/>
      <c r="C263" s="55"/>
      <c r="D263" s="56"/>
      <c r="E263" s="56"/>
      <c r="F263" s="53"/>
      <c r="G263" s="53"/>
      <c r="H263" s="57"/>
      <c r="I263" s="57"/>
      <c r="J263" s="58"/>
      <c r="K263" s="59"/>
      <c r="L263" s="7"/>
      <c r="O263" s="61"/>
    </row>
    <row r="264" spans="1:15" s="60" customFormat="1" x14ac:dyDescent="0.25">
      <c r="A264" s="53"/>
      <c r="B264" s="54"/>
      <c r="C264" s="55"/>
      <c r="D264" s="56"/>
      <c r="E264" s="56"/>
      <c r="F264" s="53"/>
      <c r="G264" s="53"/>
      <c r="H264" s="57"/>
      <c r="I264" s="57"/>
      <c r="J264" s="58"/>
      <c r="K264" s="59"/>
      <c r="L264" s="7"/>
      <c r="O264" s="61"/>
    </row>
    <row r="265" spans="1:15" s="60" customFormat="1" x14ac:dyDescent="0.25">
      <c r="A265" s="53"/>
      <c r="B265" s="54"/>
      <c r="C265" s="55"/>
      <c r="D265" s="56"/>
      <c r="E265" s="56"/>
      <c r="F265" s="53"/>
      <c r="G265" s="53"/>
      <c r="H265" s="57"/>
      <c r="I265" s="57"/>
      <c r="J265" s="58"/>
      <c r="K265" s="59"/>
      <c r="L265" s="7"/>
      <c r="O265" s="61"/>
    </row>
    <row r="266" spans="1:15" s="60" customFormat="1" x14ac:dyDescent="0.25">
      <c r="A266" s="53"/>
      <c r="B266" s="54"/>
      <c r="C266" s="55"/>
      <c r="D266" s="56"/>
      <c r="E266" s="56"/>
      <c r="F266" s="53"/>
      <c r="G266" s="53"/>
      <c r="H266" s="57"/>
      <c r="I266" s="57"/>
      <c r="J266" s="58"/>
      <c r="K266" s="59"/>
      <c r="L266" s="7"/>
      <c r="O266" s="61"/>
    </row>
    <row r="267" spans="1:15" s="60" customFormat="1" x14ac:dyDescent="0.25">
      <c r="A267" s="53"/>
      <c r="B267" s="54"/>
      <c r="C267" s="55"/>
      <c r="D267" s="56"/>
      <c r="E267" s="56"/>
      <c r="F267" s="53"/>
      <c r="G267" s="53"/>
      <c r="H267" s="57"/>
      <c r="I267" s="57"/>
      <c r="J267" s="58"/>
      <c r="K267" s="59"/>
      <c r="L267" s="7"/>
      <c r="O267" s="61"/>
    </row>
    <row r="268" spans="1:15" s="60" customFormat="1" x14ac:dyDescent="0.25">
      <c r="A268" s="53"/>
      <c r="B268" s="54"/>
      <c r="C268" s="55"/>
      <c r="D268" s="56"/>
      <c r="E268" s="56"/>
      <c r="F268" s="53"/>
      <c r="G268" s="53"/>
      <c r="H268" s="57"/>
      <c r="I268" s="57"/>
      <c r="J268" s="58"/>
      <c r="K268" s="59"/>
      <c r="L268" s="7"/>
      <c r="O268" s="61"/>
    </row>
    <row r="269" spans="1:15" s="60" customFormat="1" x14ac:dyDescent="0.25">
      <c r="A269" s="53"/>
      <c r="B269" s="54"/>
      <c r="C269" s="55"/>
      <c r="D269" s="56"/>
      <c r="E269" s="56"/>
      <c r="F269" s="53"/>
      <c r="G269" s="53"/>
      <c r="H269" s="57"/>
      <c r="I269" s="57"/>
      <c r="J269" s="58"/>
      <c r="K269" s="59"/>
      <c r="L269" s="7"/>
      <c r="O269" s="61"/>
    </row>
    <row r="270" spans="1:15" s="60" customFormat="1" x14ac:dyDescent="0.25">
      <c r="A270" s="53"/>
      <c r="B270" s="54"/>
      <c r="C270" s="55"/>
      <c r="D270" s="56"/>
      <c r="E270" s="56"/>
      <c r="F270" s="53"/>
      <c r="G270" s="53"/>
      <c r="H270" s="57"/>
      <c r="I270" s="57"/>
      <c r="J270" s="58"/>
      <c r="K270" s="59"/>
      <c r="L270" s="7"/>
      <c r="O270" s="61"/>
    </row>
    <row r="271" spans="1:15" s="60" customFormat="1" x14ac:dyDescent="0.25">
      <c r="A271" s="53"/>
      <c r="B271" s="54"/>
      <c r="C271" s="55"/>
      <c r="D271" s="56"/>
      <c r="E271" s="56"/>
      <c r="F271" s="53"/>
      <c r="G271" s="53"/>
      <c r="H271" s="57"/>
      <c r="I271" s="57"/>
      <c r="J271" s="58"/>
      <c r="K271" s="59"/>
      <c r="L271" s="7"/>
      <c r="O271" s="61"/>
    </row>
    <row r="272" spans="1:15" x14ac:dyDescent="0.25">
      <c r="A272" s="6"/>
      <c r="B272" s="6"/>
      <c r="C272" s="7"/>
      <c r="D272" s="6"/>
      <c r="E272" s="7"/>
      <c r="F272" s="26"/>
      <c r="G272" s="27" t="s">
        <v>70</v>
      </c>
      <c r="H272" s="28"/>
      <c r="I272" s="25"/>
      <c r="J272" s="24"/>
      <c r="K272" s="25"/>
      <c r="L272" s="7"/>
    </row>
    <row r="273" spans="1:12" x14ac:dyDescent="0.25">
      <c r="A273" s="6"/>
      <c r="B273" s="6"/>
      <c r="C273" s="7"/>
      <c r="D273" s="6"/>
      <c r="E273" s="7"/>
      <c r="F273" s="6"/>
      <c r="G273" s="29" t="s">
        <v>71</v>
      </c>
      <c r="H273" s="24"/>
      <c r="I273" s="25"/>
      <c r="J273" s="24"/>
      <c r="K273" s="25"/>
      <c r="L273" s="7"/>
    </row>
    <row r="274" spans="1:12" x14ac:dyDescent="0.25">
      <c r="A274" s="6"/>
      <c r="B274" s="6"/>
      <c r="C274" s="7"/>
      <c r="D274" s="6"/>
      <c r="E274" s="7"/>
      <c r="F274" s="6"/>
      <c r="G274" s="6"/>
      <c r="H274" s="24"/>
      <c r="I274" s="25"/>
      <c r="J274" s="24"/>
      <c r="K274" s="25"/>
      <c r="L274" s="7"/>
    </row>
    <row r="275" spans="1:12" x14ac:dyDescent="0.25">
      <c r="A275" s="6"/>
      <c r="B275" s="6"/>
      <c r="C275" s="7"/>
      <c r="D275" s="6"/>
      <c r="E275" s="7"/>
      <c r="F275" s="6"/>
      <c r="G275" s="6"/>
      <c r="H275" s="24"/>
      <c r="I275" s="25"/>
      <c r="J275" s="24"/>
      <c r="K275" s="25"/>
      <c r="L275" s="7"/>
    </row>
  </sheetData>
  <mergeCells count="3">
    <mergeCell ref="A5:L5"/>
    <mergeCell ref="A6:L6"/>
    <mergeCell ref="A7:L7"/>
  </mergeCells>
  <phoneticPr fontId="5" type="noConversion"/>
  <pageMargins left="0.70866141732283472" right="0.70866141732283472" top="0.74803149606299213" bottom="0.74803149606299213" header="0.19685039370078741" footer="0.19685039370078741"/>
  <pageSetup scale="34" fitToHeight="0" orientation="portrait" r:id="rId1"/>
  <headerFooter>
    <oddFooter>&amp;C&amp;P de &amp;N</oddFooter>
  </headerFooter>
  <rowBreaks count="8" manualBreakCount="8">
    <brk id="32" max="11" man="1"/>
    <brk id="54" max="11" man="1"/>
    <brk id="76" max="11" man="1"/>
    <brk id="92" max="11" man="1"/>
    <brk id="117" max="11" man="1"/>
    <brk id="145" max="11" man="1"/>
    <brk id="194" max="11" man="1"/>
    <brk id="213" max="11" man="1"/>
  </rowBreaks>
  <ignoredErrors>
    <ignoredError sqref="D10:D259" numberStoredAsText="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TipoDocBeneficiario</vt:lpstr>
      <vt:lpstr>TipoDocBeneficiario!Print_Area</vt:lpstr>
      <vt:lpstr>TipoDocBeneficiario!Print_Titles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Enerolisa Soriano Fabian</cp:lastModifiedBy>
  <cp:lastPrinted>2024-09-13T19:29:16Z</cp:lastPrinted>
  <dcterms:created xsi:type="dcterms:W3CDTF">2024-07-08T20:40:57Z</dcterms:created>
  <dcterms:modified xsi:type="dcterms:W3CDTF">2024-09-13T19:29:49Z</dcterms:modified>
</cp:coreProperties>
</file>